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harts/chart12.xml" ContentType="application/vnd.openxmlformats-officedocument.drawingml.chart+xml"/>
  <Override PartName="/xl/drawings/drawing13.xml" ContentType="application/vnd.openxmlformats-officedocument.drawingml.chartshapes+xml"/>
  <Override PartName="/xl/charts/chart13.xml" ContentType="application/vnd.openxmlformats-officedocument.drawingml.chart+xml"/>
  <Override PartName="/xl/drawings/drawing14.xml" ContentType="application/vnd.openxmlformats-officedocument.drawingml.chartshapes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5.xml" ContentType="application/vnd.openxmlformats-officedocument.drawing+xml"/>
  <Override PartName="/xl/comments2.xml" ContentType="application/vnd.openxmlformats-officedocument.spreadsheetml.comments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drawings/drawing16.xml" ContentType="application/vnd.openxmlformats-officedocument.drawing+xml"/>
  <Override PartName="/xl/charts/chart32.xml" ContentType="application/vnd.openxmlformats-officedocument.drawingml.chart+xml"/>
  <Override PartName="/xl/drawings/drawing17.xml" ContentType="application/vnd.openxmlformats-officedocument.drawingml.chartshapes+xml"/>
  <Override PartName="/xl/charts/chart33.xml" ContentType="application/vnd.openxmlformats-officedocument.drawingml.chart+xml"/>
  <Override PartName="/xl/drawings/drawing18.xml" ContentType="application/vnd.openxmlformats-officedocument.drawingml.chartshapes+xml"/>
  <Override PartName="/xl/charts/chart34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35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6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37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38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drawings/drawing19.xml" ContentType="application/vnd.openxmlformats-officedocument.drawing+xml"/>
  <Override PartName="/xl/charts/chart42.xml" ContentType="application/vnd.openxmlformats-officedocument.drawingml.chart+xml"/>
  <Override PartName="/xl/drawings/drawing20.xml" ContentType="application/vnd.openxmlformats-officedocument.drawingml.chartshapes+xml"/>
  <Override PartName="/xl/charts/chart43.xml" ContentType="application/vnd.openxmlformats-officedocument.drawingml.chart+xml"/>
  <Override PartName="/xl/drawings/drawing21.xml" ContentType="application/vnd.openxmlformats-officedocument.drawingml.chartshapes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drawings/drawing22.xml" ContentType="application/vnd.openxmlformats-officedocument.drawing+xml"/>
  <Override PartName="/xl/charts/chart48.xml" ContentType="application/vnd.openxmlformats-officedocument.drawingml.chart+xml"/>
  <Override PartName="/xl/drawings/drawing23.xml" ContentType="application/vnd.openxmlformats-officedocument.drawingml.chartshapes+xml"/>
  <Override PartName="/xl/charts/chart49.xml" ContentType="application/vnd.openxmlformats-officedocument.drawingml.chart+xml"/>
  <Override PartName="/xl/drawings/drawing24.xml" ContentType="application/vnd.openxmlformats-officedocument.drawingml.chartshapes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drawings/drawing25.xml" ContentType="application/vnd.openxmlformats-officedocument.drawing+xml"/>
  <Override PartName="/xl/comments3.xml" ContentType="application/vnd.openxmlformats-officedocument.spreadsheetml.comments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drawings/drawing26.xml" ContentType="application/vnd.openxmlformats-officedocument.drawing+xml"/>
  <Override PartName="/xl/comments4.xml" ContentType="application/vnd.openxmlformats-officedocument.spreadsheetml.comments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drawings/drawing27.xml" ContentType="application/vnd.openxmlformats-officedocument.drawing+xml"/>
  <Override PartName="/xl/comments5.xml" ContentType="application/vnd.openxmlformats-officedocument.spreadsheetml.comments+xml"/>
  <Override PartName="/xl/charts/chart66.xml" ContentType="application/vnd.openxmlformats-officedocument.drawingml.chart+xml"/>
  <Override PartName="/xl/charts/chart67.xml" ContentType="application/vnd.openxmlformats-officedocument.drawingml.chart+xml"/>
  <Override PartName="/xl/charts/chart68.xml" ContentType="application/vnd.openxmlformats-officedocument.drawingml.chart+xml"/>
  <Override PartName="/xl/charts/chart6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filterPrivacy="1" codeName="ThisWorkbook" defaultThemeVersion="124226"/>
  <xr:revisionPtr revIDLastSave="48" documentId="13_ncr:1_{2550A199-7632-4644-BDD9-F71A61B24C03}" xr6:coauthVersionLast="47" xr6:coauthVersionMax="47" xr10:uidLastSave="{AB2E01B0-7BCE-4F3F-9D42-2B1BD6245E2C}"/>
  <workbookProtection workbookAlgorithmName="SHA-512" workbookHashValue="Ei+MSF3LoIPK3yTMevyr8C87a9MG0Qckbmc4HSbwGJSpW+An0FWCP81ZHM1Mfpjzn17PT/uKOVcQ4x4maF2N7A==" workbookSaltValue="+YyqrX4HKBi1ZerFym4ulA==" workbookSpinCount="100000" lockStructure="1"/>
  <bookViews>
    <workbookView xWindow="-120" yWindow="-120" windowWidth="29040" windowHeight="15840" xr2:uid="{00000000-000D-0000-FFFF-FFFF00000000}"/>
  </bookViews>
  <sheets>
    <sheet name="Consulta Estadísticas Anuales" sheetId="1" r:id="rId1"/>
    <sheet name="DatosGenerales" sheetId="2" r:id="rId2"/>
    <sheet name="DatosDelitos" sheetId="4" r:id="rId3"/>
    <sheet name="DatosMenores" sheetId="5" r:id="rId4"/>
    <sheet name="DatosViolenciaDoméstica" sheetId="6" r:id="rId5"/>
    <sheet name="DatosViolenciaGénero" sheetId="7" r:id="rId6"/>
    <sheet name="DatosSiniestralidadLaboral" sheetId="8" r:id="rId7"/>
    <sheet name="DatosExtranjería" sheetId="9" r:id="rId8"/>
    <sheet name="DatosSeguridadVial" sheetId="10" r:id="rId9"/>
    <sheet name="DatosMedioAmbiente" sheetId="11" r:id="rId10"/>
    <sheet name="DatosDelitosInf" sheetId="12" r:id="rId11"/>
    <sheet name="DatosCooperacionJuridicaInterna" sheetId="13" r:id="rId12"/>
    <sheet name="DatosExpedientesGubernativos" sheetId="14" r:id="rId13"/>
    <sheet name="DatosDiscapacidad" sheetId="15" r:id="rId14"/>
    <sheet name="InformeDatosGrales" sheetId="21" r:id="rId15"/>
    <sheet name="InformeDelitos" sheetId="22" r:id="rId16"/>
    <sheet name="InformeDatosMenores" sheetId="23" r:id="rId17"/>
    <sheet name="InformeViolenciaDoméstica" sheetId="24" r:id="rId18"/>
    <sheet name="InformeViolenciaGénero" sheetId="25" r:id="rId19"/>
    <sheet name="InformeSinLaboral" sheetId="26" r:id="rId20"/>
    <sheet name="InformeSeguridadVial" sheetId="27" r:id="rId21"/>
    <sheet name="InformeMedioAmbiente" sheetId="28" r:id="rId22"/>
    <sheet name="Aux" sheetId="20" state="hidden" r:id="rId23"/>
    <sheet name="TablasVGeneroAux" sheetId="19" state="hidden" r:id="rId24"/>
    <sheet name="TablasVDomesticaAux" sheetId="18" state="hidden" r:id="rId25"/>
    <sheet name="TablasMenoresAux" sheetId="17" state="hidden" r:id="rId26"/>
    <sheet name="TablasDelitosAux" sheetId="16" state="hidden" r:id="rId27"/>
  </sheets>
  <definedNames>
    <definedName name="Calificaciones">InformeDatosGrales!$Q$4</definedName>
    <definedName name="Civil">InformeDatosGrales!$BK$2</definedName>
    <definedName name="ComparecenciasPrision">InformeDatosGrales!$AP$4</definedName>
    <definedName name="DelitosCalificanDilUrgentes">InformeDelitos!$M$3</definedName>
    <definedName name="DelitosCalificanJurados">InformeDelitos!$AQ$3</definedName>
    <definedName name="DelitosCalificanProcAbrev">InformeDelitos!$W$3</definedName>
    <definedName name="DelitosCalificanSumario">InformeDelitos!$AG$3</definedName>
    <definedName name="DelitosDilInvestigacion">InformeDelitos!$AV$3</definedName>
    <definedName name="DelitosDilPrevias">InformeDelitos!$C$3</definedName>
    <definedName name="DelitosIncoanDilUrgentes">InformeDelitos!$H$3</definedName>
    <definedName name="DelitosIncoanJurados">InformeDelitos!$AL$3</definedName>
    <definedName name="DelitosIncoanProcAbrev">InformeDelitos!$R$3</definedName>
    <definedName name="DelitosIncoanSumario">InformeDelitos!$AB$3</definedName>
    <definedName name="DelitosMedidasPrision">InformeDelitos!$BA$3</definedName>
    <definedName name="DelitosSentencias">InformeDelitos!$BF$3</definedName>
    <definedName name="DemandasIncapacidad">InformeDatosGrales!$CF$4</definedName>
    <definedName name="DiligenciasInvestigacionI">InformeDatosGrales!$AV$3</definedName>
    <definedName name="DiligenciasInvestigacionII">InformeDatosGrales!$BE$4</definedName>
    <definedName name="DiligenciasPrevias">InformeDatosGrales!$C$4</definedName>
    <definedName name="DiligenciasUrgentes">InformeDatosGrales!$I$4</definedName>
    <definedName name="idDashboardExportToExcelMenu">'Consulta Estadísticas Anuales'!$C$1</definedName>
    <definedName name="juicios_delitos_leves">InformeDatosGrales!$CL$4</definedName>
    <definedName name="MedioAmbDilInvestigacion">InformeMedioAmbiente!$C$3</definedName>
    <definedName name="MedioAmbProcJudiciales">InformeMedioAmbiente!$H$3</definedName>
    <definedName name="MedioAmbSentencias">InformeMedioAmbiente!$M$3</definedName>
    <definedName name="MenoresDel">InformeDatosMenores!$AI$4</definedName>
    <definedName name="MenoresDilyExp">InformeDatosMenores!$C$4</definedName>
    <definedName name="MenoresMed">InformeDatosMenores!$V$4</definedName>
    <definedName name="MenoresProtec">InformeDatosMenores!$AT$4</definedName>
    <definedName name="MenoresSent">InformeDatosMenores!$L$4</definedName>
    <definedName name="RegistroCivil">InformeDatosGrales!$BY$4</definedName>
    <definedName name="SegVialDilInvestigacion">InformeSeguridadVial!$AV$3</definedName>
    <definedName name="SegVialDilPrevias">InformeSeguridadVial!$C$3</definedName>
    <definedName name="SegVialDilUrgentesCalificadas">InformeSeguridadVial!$M$3</definedName>
    <definedName name="SegVialDilUrgentesIncoadas">InformeSeguridadVial!$H$3</definedName>
    <definedName name="SegVialJurCalificados">InformeSeguridadVial!$AQ$3</definedName>
    <definedName name="SegVialJurIncoados">InformeSeguridadVial!$AL$3</definedName>
    <definedName name="SegVialMedidasPrision">InformeSeguridadVial!$BA$3</definedName>
    <definedName name="SegVialPACalificados">InformeSeguridadVial!$W$3</definedName>
    <definedName name="SegVialPAIncoados">InformeSeguridadVial!$R$3</definedName>
    <definedName name="SegVialSentencias">InformeSeguridadVial!$BF$3</definedName>
    <definedName name="SegVialSumCalificados">InformeSeguridadVial!$AG$3</definedName>
    <definedName name="SegVialSumIncoados">InformeSeguridadVial!$AB$3</definedName>
    <definedName name="SentenciasAP">InformeDatosGrales!$AH$3</definedName>
    <definedName name="SentenciasJPenal">InformeDatosGrales!$Z$3</definedName>
    <definedName name="SinLaboralDelitosCausasPend">InformeSinLaboral!$H$3</definedName>
    <definedName name="SinLaboralDilInvestigacion">InformeSinLaboral!$M$3</definedName>
    <definedName name="SinLaboralInfracciones">InformeSinLaboral!$C$3</definedName>
    <definedName name="VDomesticaCalif">InformeViolenciaDoméstica!$P$3</definedName>
    <definedName name="VDomesticaIncoa">InformeViolenciaDoméstica!$K$3</definedName>
    <definedName name="VDomesticaMCaut">InformeViolenciaDoméstica!$Z$3</definedName>
    <definedName name="VDomesticaParent">InformeViolenciaDoméstica!$U$3</definedName>
    <definedName name="VDomesticaProcSent">InformeViolenciaDoméstica!$C$1</definedName>
    <definedName name="VGeneroCalif">InformeViolenciaGénero!$P$3</definedName>
    <definedName name="VGeneroIncoa">InformeViolenciaGénero!$K$3</definedName>
    <definedName name="VGeneroMCaut">InformeViolenciaGénero!$Z$3</definedName>
    <definedName name="VGeneroParent">InformeViolenciaGénero!$U$3</definedName>
    <definedName name="VGeneroProcSent">InformeViolenciaGénero!$C$1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6" i="28" l="1"/>
  <c r="Y6" i="28"/>
  <c r="X6" i="28"/>
  <c r="W6" i="28"/>
  <c r="V6" i="28"/>
  <c r="U6" i="28"/>
  <c r="R6" i="28"/>
  <c r="Q6" i="28"/>
  <c r="P6" i="28"/>
  <c r="O6" i="28"/>
  <c r="N6" i="28"/>
  <c r="M6" i="28"/>
  <c r="D11" i="25"/>
  <c r="D10" i="25"/>
  <c r="D9" i="25"/>
  <c r="D8" i="25"/>
  <c r="D7" i="25"/>
  <c r="D6" i="25"/>
  <c r="G5" i="25"/>
  <c r="D5" i="25"/>
  <c r="G4" i="25"/>
  <c r="D4" i="25"/>
  <c r="D9" i="24"/>
  <c r="D8" i="24"/>
  <c r="D7" i="24"/>
  <c r="D6" i="24"/>
  <c r="G5" i="24"/>
  <c r="D5" i="24"/>
  <c r="G4" i="24"/>
  <c r="D4" i="24"/>
  <c r="AY13" i="23"/>
  <c r="AX13" i="23"/>
  <c r="AW13" i="23"/>
  <c r="AV13" i="23"/>
  <c r="AU13" i="23"/>
  <c r="AT13" i="23"/>
  <c r="H13" i="23"/>
  <c r="G13" i="23"/>
  <c r="F13" i="23"/>
  <c r="E13" i="23"/>
  <c r="D13" i="23"/>
  <c r="AR11" i="23"/>
  <c r="AQ11" i="23"/>
  <c r="AP11" i="23"/>
  <c r="AO11" i="23"/>
  <c r="AN11" i="23"/>
  <c r="AM11" i="23"/>
  <c r="AL11" i="23"/>
  <c r="AK11" i="23"/>
  <c r="AJ11" i="23"/>
  <c r="AI11" i="23"/>
  <c r="F10" i="23"/>
  <c r="E10" i="23"/>
  <c r="D10" i="23"/>
  <c r="BC9" i="23"/>
  <c r="BB9" i="23"/>
  <c r="BA9" i="23"/>
  <c r="AZ9" i="23"/>
  <c r="AY9" i="23"/>
  <c r="AX9" i="23"/>
  <c r="AW9" i="23"/>
  <c r="AV9" i="23"/>
  <c r="AU9" i="23"/>
  <c r="AT9" i="23"/>
  <c r="BL8" i="23"/>
  <c r="BK8" i="23"/>
  <c r="BJ8" i="23"/>
  <c r="BI8" i="23"/>
  <c r="BH8" i="23"/>
  <c r="BG8" i="23"/>
  <c r="BF8" i="23"/>
  <c r="AQ8" i="23"/>
  <c r="AP8" i="23"/>
  <c r="AO8" i="23"/>
  <c r="AN8" i="23"/>
  <c r="AM8" i="23"/>
  <c r="AL8" i="23"/>
  <c r="AK8" i="23"/>
  <c r="AJ8" i="23"/>
  <c r="AI8" i="23"/>
  <c r="AE8" i="23"/>
  <c r="AD8" i="23"/>
  <c r="AC8" i="23"/>
  <c r="AB8" i="23"/>
  <c r="AA8" i="23"/>
  <c r="Z8" i="23"/>
  <c r="Y8" i="23"/>
  <c r="X8" i="23"/>
  <c r="W8" i="23"/>
  <c r="V8" i="23"/>
  <c r="U8" i="23"/>
  <c r="R8" i="23"/>
  <c r="Q8" i="23"/>
  <c r="P8" i="23"/>
  <c r="O8" i="23"/>
  <c r="N8" i="23"/>
  <c r="M8" i="23"/>
  <c r="L8" i="23"/>
  <c r="G8" i="23"/>
  <c r="F8" i="23"/>
  <c r="E8" i="23"/>
  <c r="D8" i="23"/>
  <c r="BM66" i="21"/>
  <c r="BL66" i="21"/>
  <c r="BK66" i="21"/>
  <c r="BL53" i="21"/>
  <c r="BK53" i="21"/>
  <c r="CN7" i="21"/>
  <c r="CM7" i="21"/>
  <c r="CG7" i="21"/>
  <c r="CF7" i="21"/>
  <c r="CA7" i="21"/>
  <c r="BZ7" i="21"/>
  <c r="BY7" i="21"/>
  <c r="BU7" i="21"/>
  <c r="BT7" i="21"/>
  <c r="BS7" i="21"/>
  <c r="BR7" i="21"/>
  <c r="BQ7" i="21"/>
  <c r="BP7" i="21"/>
  <c r="BO7" i="21"/>
  <c r="BN7" i="21"/>
  <c r="BM7" i="21"/>
  <c r="BL7" i="21"/>
  <c r="BK7" i="21"/>
  <c r="BG7" i="21"/>
  <c r="BF7" i="21"/>
  <c r="BE7" i="21"/>
  <c r="BA7" i="21"/>
  <c r="AZ7" i="21"/>
  <c r="AY7" i="21"/>
  <c r="AX7" i="21"/>
  <c r="AW7" i="21"/>
  <c r="AV7" i="21"/>
  <c r="AR7" i="21"/>
  <c r="AQ7" i="21"/>
  <c r="AP7" i="21"/>
  <c r="AK7" i="21"/>
  <c r="AJ7" i="21"/>
  <c r="AI7" i="21"/>
  <c r="AH7" i="21"/>
  <c r="AC7" i="21"/>
  <c r="AB7" i="21"/>
  <c r="AA7" i="21"/>
  <c r="Z7" i="21"/>
  <c r="U7" i="21"/>
  <c r="T7" i="21"/>
  <c r="S7" i="21"/>
  <c r="R7" i="21"/>
  <c r="Q7" i="21"/>
  <c r="M7" i="21"/>
  <c r="L7" i="21"/>
  <c r="K7" i="21"/>
  <c r="J7" i="21"/>
  <c r="I7" i="21"/>
  <c r="E7" i="21"/>
  <c r="D7" i="21"/>
  <c r="C7" i="21"/>
  <c r="V7" i="21"/>
  <c r="N7" i="21"/>
  <c r="C16" i="19"/>
  <c r="C15" i="19"/>
  <c r="D10" i="19"/>
  <c r="C10" i="19"/>
  <c r="D9" i="19"/>
  <c r="C9" i="19"/>
  <c r="D8" i="19"/>
  <c r="C8" i="19"/>
  <c r="D7" i="19"/>
  <c r="C7" i="19"/>
  <c r="D6" i="19"/>
  <c r="C6" i="19"/>
  <c r="D5" i="19"/>
  <c r="C5" i="19"/>
  <c r="D4" i="19"/>
  <c r="C4" i="19"/>
  <c r="C16" i="18"/>
  <c r="C15" i="18"/>
  <c r="D10" i="18"/>
  <c r="C10" i="18"/>
  <c r="D9" i="18"/>
  <c r="C9" i="18"/>
  <c r="D8" i="18"/>
  <c r="C8" i="18"/>
  <c r="D7" i="18"/>
  <c r="C7" i="18"/>
  <c r="D6" i="18"/>
  <c r="C6" i="18"/>
  <c r="D5" i="18"/>
  <c r="C5" i="18"/>
  <c r="D4" i="18"/>
  <c r="C4" i="18"/>
  <c r="D20" i="17"/>
  <c r="D19" i="17"/>
  <c r="D18" i="17"/>
  <c r="D17" i="17"/>
  <c r="D16" i="17"/>
  <c r="D15" i="17"/>
  <c r="D14" i="17"/>
  <c r="D13" i="17"/>
  <c r="D12" i="17"/>
  <c r="F11" i="17"/>
  <c r="D11" i="17"/>
  <c r="F10" i="17"/>
  <c r="D10" i="17"/>
  <c r="F9" i="17"/>
  <c r="D9" i="17"/>
  <c r="F8" i="17"/>
  <c r="D8" i="17"/>
  <c r="F7" i="17"/>
  <c r="D7" i="17"/>
  <c r="F6" i="17"/>
  <c r="D6" i="17"/>
  <c r="F5" i="17"/>
  <c r="D5" i="17"/>
  <c r="D122" i="16"/>
  <c r="D121" i="16"/>
  <c r="D120" i="16"/>
  <c r="D119" i="16"/>
  <c r="D118" i="16"/>
  <c r="D117" i="16"/>
  <c r="D116" i="16"/>
  <c r="D115" i="16"/>
  <c r="D114" i="16"/>
  <c r="D113" i="16"/>
  <c r="D112" i="16"/>
  <c r="D111" i="16"/>
  <c r="D110" i="16"/>
  <c r="D109" i="16"/>
  <c r="D108" i="16"/>
  <c r="D107" i="16"/>
  <c r="D106" i="16"/>
  <c r="D105" i="16"/>
  <c r="D104" i="16"/>
  <c r="D103" i="16"/>
  <c r="D102" i="16"/>
  <c r="D101" i="16"/>
  <c r="D100" i="16"/>
  <c r="D99" i="16"/>
  <c r="D98" i="16"/>
  <c r="D97" i="16"/>
  <c r="D96" i="16"/>
  <c r="D95" i="16"/>
  <c r="D94" i="16"/>
  <c r="D93" i="16"/>
  <c r="D92" i="16"/>
  <c r="D91" i="16"/>
  <c r="D90" i="16"/>
  <c r="D89" i="16"/>
  <c r="D88" i="16"/>
  <c r="D87" i="16"/>
  <c r="E81" i="16"/>
  <c r="D81" i="16"/>
  <c r="E80" i="16"/>
  <c r="D80" i="16"/>
  <c r="E79" i="16"/>
  <c r="D79" i="16"/>
  <c r="E78" i="16"/>
  <c r="D78" i="16"/>
  <c r="E77" i="16"/>
  <c r="D77" i="16"/>
  <c r="E76" i="16"/>
  <c r="D76" i="16"/>
  <c r="E75" i="16"/>
  <c r="D75" i="16"/>
  <c r="E74" i="16"/>
  <c r="D74" i="16"/>
  <c r="E73" i="16"/>
  <c r="D73" i="16"/>
  <c r="E72" i="16"/>
  <c r="D72" i="16"/>
  <c r="E71" i="16"/>
  <c r="D71" i="16"/>
  <c r="E70" i="16"/>
  <c r="D70" i="16"/>
  <c r="E69" i="16"/>
  <c r="D69" i="16"/>
  <c r="E68" i="16"/>
  <c r="D68" i="16"/>
  <c r="E67" i="16"/>
  <c r="D67" i="16"/>
  <c r="E66" i="16"/>
  <c r="D66" i="16"/>
  <c r="E65" i="16"/>
  <c r="D65" i="16"/>
  <c r="E64" i="16"/>
  <c r="D64" i="16"/>
  <c r="E63" i="16"/>
  <c r="D63" i="16"/>
  <c r="E62" i="16"/>
  <c r="D62" i="16"/>
  <c r="E61" i="16"/>
  <c r="D61" i="16"/>
  <c r="E60" i="16"/>
  <c r="D60" i="16"/>
  <c r="E59" i="16"/>
  <c r="D59" i="16"/>
  <c r="E58" i="16"/>
  <c r="D58" i="16"/>
  <c r="E57" i="16"/>
  <c r="D57" i="16"/>
  <c r="E56" i="16"/>
  <c r="D56" i="16"/>
  <c r="E55" i="16"/>
  <c r="D55" i="16"/>
  <c r="E54" i="16"/>
  <c r="D54" i="16"/>
  <c r="E53" i="16"/>
  <c r="D53" i="16"/>
  <c r="E52" i="16"/>
  <c r="D52" i="16"/>
  <c r="E51" i="16"/>
  <c r="D51" i="16"/>
  <c r="E50" i="16"/>
  <c r="D50" i="16"/>
  <c r="E49" i="16"/>
  <c r="D49" i="16"/>
  <c r="L42" i="16"/>
  <c r="K42" i="16"/>
  <c r="J42" i="16"/>
  <c r="I42" i="16"/>
  <c r="H42" i="16"/>
  <c r="G42" i="16"/>
  <c r="F42" i="16"/>
  <c r="E42" i="16"/>
  <c r="D42" i="16"/>
  <c r="L41" i="16"/>
  <c r="K41" i="16"/>
  <c r="J41" i="16"/>
  <c r="I41" i="16"/>
  <c r="H41" i="16"/>
  <c r="G41" i="16"/>
  <c r="F41" i="16"/>
  <c r="E41" i="16"/>
  <c r="D41" i="16"/>
  <c r="L40" i="16"/>
  <c r="K40" i="16"/>
  <c r="K43" i="16" s="1"/>
  <c r="J40" i="16"/>
  <c r="I40" i="16"/>
  <c r="H40" i="16"/>
  <c r="G40" i="16"/>
  <c r="F40" i="16"/>
  <c r="E40" i="16"/>
  <c r="D40" i="16"/>
  <c r="L39" i="16"/>
  <c r="K39" i="16"/>
  <c r="J39" i="16"/>
  <c r="I39" i="16"/>
  <c r="H39" i="16"/>
  <c r="G39" i="16"/>
  <c r="F39" i="16"/>
  <c r="E39" i="16"/>
  <c r="D39" i="16"/>
  <c r="L38" i="16"/>
  <c r="K38" i="16"/>
  <c r="J38" i="16"/>
  <c r="I38" i="16"/>
  <c r="H38" i="16"/>
  <c r="G38" i="16"/>
  <c r="F38" i="16"/>
  <c r="E38" i="16"/>
  <c r="D38" i="16"/>
  <c r="L37" i="16"/>
  <c r="K37" i="16"/>
  <c r="J37" i="16"/>
  <c r="I37" i="16"/>
  <c r="H37" i="16"/>
  <c r="G37" i="16"/>
  <c r="F37" i="16"/>
  <c r="E37" i="16"/>
  <c r="D37" i="16"/>
  <c r="L36" i="16"/>
  <c r="K36" i="16"/>
  <c r="J36" i="16"/>
  <c r="I36" i="16"/>
  <c r="H36" i="16"/>
  <c r="G36" i="16"/>
  <c r="F36" i="16"/>
  <c r="E36" i="16"/>
  <c r="D36" i="16"/>
  <c r="L35" i="16"/>
  <c r="K35" i="16"/>
  <c r="J35" i="16"/>
  <c r="I35" i="16"/>
  <c r="H35" i="16"/>
  <c r="G35" i="16"/>
  <c r="F35" i="16"/>
  <c r="E35" i="16"/>
  <c r="D35" i="16"/>
  <c r="L34" i="16"/>
  <c r="K34" i="16"/>
  <c r="J34" i="16"/>
  <c r="I34" i="16"/>
  <c r="H34" i="16"/>
  <c r="G34" i="16"/>
  <c r="F34" i="16"/>
  <c r="E34" i="16"/>
  <c r="D34" i="16"/>
  <c r="L33" i="16"/>
  <c r="K33" i="16"/>
  <c r="J33" i="16"/>
  <c r="I33" i="16"/>
  <c r="H33" i="16"/>
  <c r="G33" i="16"/>
  <c r="F33" i="16"/>
  <c r="E33" i="16"/>
  <c r="D33" i="16"/>
  <c r="L32" i="16"/>
  <c r="K32" i="16"/>
  <c r="J32" i="16"/>
  <c r="I32" i="16"/>
  <c r="H32" i="16"/>
  <c r="G32" i="16"/>
  <c r="F32" i="16"/>
  <c r="E32" i="16"/>
  <c r="D32" i="16"/>
  <c r="L31" i="16"/>
  <c r="K31" i="16"/>
  <c r="J31" i="16"/>
  <c r="I31" i="16"/>
  <c r="H31" i="16"/>
  <c r="G31" i="16"/>
  <c r="F31" i="16"/>
  <c r="E31" i="16"/>
  <c r="D31" i="16"/>
  <c r="L30" i="16"/>
  <c r="K30" i="16"/>
  <c r="J30" i="16"/>
  <c r="I30" i="16"/>
  <c r="H30" i="16"/>
  <c r="G30" i="16"/>
  <c r="F30" i="16"/>
  <c r="E30" i="16"/>
  <c r="D30" i="16"/>
  <c r="L29" i="16"/>
  <c r="K29" i="16"/>
  <c r="J29" i="16"/>
  <c r="I29" i="16"/>
  <c r="H29" i="16"/>
  <c r="G29" i="16"/>
  <c r="F29" i="16"/>
  <c r="E29" i="16"/>
  <c r="D29" i="16"/>
  <c r="L28" i="16"/>
  <c r="K28" i="16"/>
  <c r="J28" i="16"/>
  <c r="I28" i="16"/>
  <c r="H28" i="16"/>
  <c r="G28" i="16"/>
  <c r="F28" i="16"/>
  <c r="E28" i="16"/>
  <c r="D28" i="16"/>
  <c r="L27" i="16"/>
  <c r="K27" i="16"/>
  <c r="J27" i="16"/>
  <c r="I27" i="16"/>
  <c r="H27" i="16"/>
  <c r="G27" i="16"/>
  <c r="F27" i="16"/>
  <c r="E27" i="16"/>
  <c r="D27" i="16"/>
  <c r="L26" i="16"/>
  <c r="K26" i="16"/>
  <c r="J26" i="16"/>
  <c r="I26" i="16"/>
  <c r="H26" i="16"/>
  <c r="G26" i="16"/>
  <c r="F26" i="16"/>
  <c r="E26" i="16"/>
  <c r="D26" i="16"/>
  <c r="L25" i="16"/>
  <c r="K25" i="16"/>
  <c r="J25" i="16"/>
  <c r="J43" i="16" s="1"/>
  <c r="I25" i="16"/>
  <c r="H25" i="16"/>
  <c r="G25" i="16"/>
  <c r="F25" i="16"/>
  <c r="E25" i="16"/>
  <c r="D25" i="16"/>
  <c r="L24" i="16"/>
  <c r="K24" i="16"/>
  <c r="J24" i="16"/>
  <c r="I24" i="16"/>
  <c r="H24" i="16"/>
  <c r="G24" i="16"/>
  <c r="F24" i="16"/>
  <c r="E24" i="16"/>
  <c r="D24" i="16"/>
  <c r="L23" i="16"/>
  <c r="K23" i="16"/>
  <c r="J23" i="16"/>
  <c r="I23" i="16"/>
  <c r="H23" i="16"/>
  <c r="G23" i="16"/>
  <c r="F23" i="16"/>
  <c r="E23" i="16"/>
  <c r="D23" i="16"/>
  <c r="L22" i="16"/>
  <c r="K22" i="16"/>
  <c r="J22" i="16"/>
  <c r="I22" i="16"/>
  <c r="H22" i="16"/>
  <c r="G22" i="16"/>
  <c r="F22" i="16"/>
  <c r="F43" i="16" s="1"/>
  <c r="E22" i="16"/>
  <c r="D22" i="16"/>
  <c r="L21" i="16"/>
  <c r="K21" i="16"/>
  <c r="J21" i="16"/>
  <c r="I21" i="16"/>
  <c r="H21" i="16"/>
  <c r="G21" i="16"/>
  <c r="F21" i="16"/>
  <c r="E21" i="16"/>
  <c r="D21" i="16"/>
  <c r="L20" i="16"/>
  <c r="K20" i="16"/>
  <c r="J20" i="16"/>
  <c r="I20" i="16"/>
  <c r="H20" i="16"/>
  <c r="G20" i="16"/>
  <c r="F20" i="16"/>
  <c r="E20" i="16"/>
  <c r="D20" i="16"/>
  <c r="L19" i="16"/>
  <c r="K19" i="16"/>
  <c r="J19" i="16"/>
  <c r="I19" i="16"/>
  <c r="H19" i="16"/>
  <c r="G19" i="16"/>
  <c r="F19" i="16"/>
  <c r="E19" i="16"/>
  <c r="D19" i="16"/>
  <c r="L18" i="16"/>
  <c r="K18" i="16"/>
  <c r="J18" i="16"/>
  <c r="I18" i="16"/>
  <c r="H18" i="16"/>
  <c r="G18" i="16"/>
  <c r="F18" i="16"/>
  <c r="E18" i="16"/>
  <c r="D18" i="16"/>
  <c r="L17" i="16"/>
  <c r="K17" i="16"/>
  <c r="J17" i="16"/>
  <c r="I17" i="16"/>
  <c r="H17" i="16"/>
  <c r="G17" i="16"/>
  <c r="F17" i="16"/>
  <c r="E17" i="16"/>
  <c r="D17" i="16"/>
  <c r="L16" i="16"/>
  <c r="K16" i="16"/>
  <c r="J16" i="16"/>
  <c r="I16" i="16"/>
  <c r="H16" i="16"/>
  <c r="G16" i="16"/>
  <c r="F16" i="16"/>
  <c r="E16" i="16"/>
  <c r="D16" i="16"/>
  <c r="L15" i="16"/>
  <c r="K15" i="16"/>
  <c r="J15" i="16"/>
  <c r="I15" i="16"/>
  <c r="H15" i="16"/>
  <c r="G15" i="16"/>
  <c r="F15" i="16"/>
  <c r="E15" i="16"/>
  <c r="D15" i="16"/>
  <c r="L14" i="16"/>
  <c r="K14" i="16"/>
  <c r="J14" i="16"/>
  <c r="I14" i="16"/>
  <c r="H14" i="16"/>
  <c r="G14" i="16"/>
  <c r="F14" i="16"/>
  <c r="E14" i="16"/>
  <c r="D14" i="16"/>
  <c r="L13" i="16"/>
  <c r="K13" i="16"/>
  <c r="J13" i="16"/>
  <c r="I13" i="16"/>
  <c r="I43" i="16" s="1"/>
  <c r="H13" i="16"/>
  <c r="G13" i="16"/>
  <c r="F13" i="16"/>
  <c r="E13" i="16"/>
  <c r="D13" i="16"/>
  <c r="L12" i="16"/>
  <c r="K12" i="16"/>
  <c r="J12" i="16"/>
  <c r="I12" i="16"/>
  <c r="H12" i="16"/>
  <c r="G12" i="16"/>
  <c r="F12" i="16"/>
  <c r="E12" i="16"/>
  <c r="D12" i="16"/>
  <c r="L11" i="16"/>
  <c r="K11" i="16"/>
  <c r="J11" i="16"/>
  <c r="I11" i="16"/>
  <c r="H11" i="16"/>
  <c r="G11" i="16"/>
  <c r="F11" i="16"/>
  <c r="E11" i="16"/>
  <c r="D11" i="16"/>
  <c r="D123" i="16"/>
  <c r="E82" i="16"/>
  <c r="D82" i="16"/>
  <c r="L43" i="16"/>
  <c r="D43" i="16"/>
  <c r="E43" i="16" l="1"/>
  <c r="G43" i="16"/>
  <c r="H43" i="1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BO38" authorId="0" shapeId="0" xr:uid="{DF93AFF5-13D6-47A3-839C-3E2B1FC98168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8B099E2E-583F-43A1-BFA9-27B2411DEFB4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8D8F0A22-C2D0-4842-BDAD-706803172E7D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33676AC9-BAF3-4E20-9074-8F7E45B88C5A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290FA88F-B606-4FC5-A4D7-EDE89E9329AC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9E0F87AA-9EA5-4173-B152-505C720AFFF1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C25" authorId="0" shapeId="0" xr:uid="{0571C213-D175-492C-9B54-8617C628B8C6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H25" authorId="0" shapeId="0" xr:uid="{5754C4E9-2B13-4B42-B718-C9DFBC3CF5CD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M25" authorId="0" shapeId="0" xr:uid="{A6A83D2B-9AFF-484B-A354-DE9885884BAD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R25" authorId="0" shapeId="0" xr:uid="{E48AD690-1134-4787-B0EA-22CDC3DAE6F6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W25" authorId="0" shapeId="0" xr:uid="{D470C28F-F108-4A24-81B0-4C4032DFC0A4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B25" authorId="0" shapeId="0" xr:uid="{E67932F2-D4B9-47EA-B575-4E935D2FB933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G25" authorId="0" shapeId="0" xr:uid="{475E13A3-6A8B-4FAD-AADD-B379063B4028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EDBDB4A3-1ED4-4898-9716-ED24DDA5B2F9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D9E3F16E-678D-4D9C-B0F5-9B3E8721C259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3FAD9D2E-8ACF-439C-87F3-B30773DE2B41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3871EDF9-2EE5-42DE-A2EA-C446025CE094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FE79DC7A-4E68-4E56-855F-A156E3D023C1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D5A28940-4E52-4C89-82BB-DABE151F3732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37D276EC-BE0A-4FB0-ACDC-0D94B3A1F7A2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E947BCF6-1916-4E1E-9394-630C367E7D4C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A458062E-B0B2-4A64-B37A-0289E360A2CA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9B829D29-2B84-44A3-9E36-2C5163C8C628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C25" authorId="0" shapeId="0" xr:uid="{937482FB-A1F5-43CC-8923-55CDC7B7F041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H25" authorId="0" shapeId="0" xr:uid="{0F5B0DD6-697A-4D43-AEB0-29A3D6D85DFB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M25" authorId="0" shapeId="0" xr:uid="{BCB4F492-0253-4D68-B9CE-C17D3B4CF91F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R25" authorId="0" shapeId="0" xr:uid="{FCB62066-87BF-4557-8C41-73138A47DC6A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W25" authorId="0" shapeId="0" xr:uid="{692D7204-9D96-4A32-B61D-2B7A88141B9B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B25" authorId="0" shapeId="0" xr:uid="{3E53CDFE-E8A2-43D5-9F66-49E786EBC944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G25" authorId="0" shapeId="0" xr:uid="{6703FEB7-67E3-41F6-BE27-F24B9E375905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C1D1777C-41F9-4063-BCFB-7A93A9F38AB7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D102A1B0-0409-4C76-9226-C20EE1BB5520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sharedStrings.xml><?xml version="1.0" encoding="utf-8"?>
<sst xmlns="http://schemas.openxmlformats.org/spreadsheetml/2006/main" count="2944" uniqueCount="1849">
  <si>
    <t>ESTADÍSTICAS ANUALES DE LA FISCALÍA GENERAL DEL ESTADO</t>
  </si>
  <si>
    <t xml:space="preserve">Para poder visualizar una estadística, es preciso especificar el año, el tipo de Fiscalía, la provincia o CC.AA, la Fiscalía y una estadística. Posteriormente habrá que pulsar en el botón Aplicar. </t>
  </si>
  <si>
    <t>Año</t>
  </si>
  <si>
    <t>2024</t>
  </si>
  <si>
    <t>Tipo de Fiscalía</t>
  </si>
  <si>
    <t>Fiscalía Provincial</t>
  </si>
  <si>
    <t>Geografía</t>
  </si>
  <si>
    <t>Huelva</t>
  </si>
  <si>
    <t>Fiscalía</t>
  </si>
  <si>
    <t>(Todos los Valores de Columna)</t>
  </si>
  <si>
    <t>Estadística</t>
  </si>
  <si>
    <t>Todas las Hojas</t>
  </si>
  <si>
    <t>Estadísticas DatosGenerales</t>
  </si>
  <si>
    <t>DILIGENCIAS PREVIAS</t>
  </si>
  <si>
    <t>Descripción Nivel 2</t>
  </si>
  <si>
    <t>Descripción Nivel 3</t>
  </si>
  <si>
    <t>2023</t>
  </si>
  <si>
    <t>Diferencia</t>
  </si>
  <si>
    <t>Volumen</t>
  </si>
  <si>
    <t>Pendientes al 1 de enero</t>
  </si>
  <si>
    <t>Incoadas en el año</t>
  </si>
  <si>
    <t>Incoadas en el año con entrada en Fiscalía</t>
  </si>
  <si>
    <t>Reabiertas en el año</t>
  </si>
  <si>
    <t>Pendientes al 31 de diciembre</t>
  </si>
  <si>
    <t>Finalizadas</t>
  </si>
  <si>
    <t>Por acumulación/inhibición</t>
  </si>
  <si>
    <t>Por archivo definitivo</t>
  </si>
  <si>
    <t>Por Sobreseimiento Provisional</t>
  </si>
  <si>
    <t>Transformadas</t>
  </si>
  <si>
    <t>Juicio delito leve</t>
  </si>
  <si>
    <t>En Procedimiento Abreviado</t>
  </si>
  <si>
    <t>En Sumario</t>
  </si>
  <si>
    <t>En Tribunal Jurado</t>
  </si>
  <si>
    <t>En Diligencias Urgentes</t>
  </si>
  <si>
    <t>ART. 324 LECrim EN DILIGENCIAS PREVIAS</t>
  </si>
  <si>
    <t>Declaración complejidad</t>
  </si>
  <si>
    <t>Declaración plazo máximo</t>
  </si>
  <si>
    <t>Procedimientos con prórroga</t>
  </si>
  <si>
    <t>Peticiones de prórroga aprobadas</t>
  </si>
  <si>
    <t>Peticiones de prórroga denegadas</t>
  </si>
  <si>
    <t>DILIGENCIAS URGENTES</t>
  </si>
  <si>
    <t>Incoadas durante el año</t>
  </si>
  <si>
    <t>Destino de las incoadas en el año</t>
  </si>
  <si>
    <t>Sobreseimiento/Archivo</t>
  </si>
  <si>
    <t>Transformación en Diligencias Previas</t>
  </si>
  <si>
    <t>Transformación en juicio delito leve</t>
  </si>
  <si>
    <t>Acumulación/Inhibición</t>
  </si>
  <si>
    <t>Calificación</t>
  </si>
  <si>
    <t>JUICIOS DELITOS LEVES</t>
  </si>
  <si>
    <t>Incoaciones</t>
  </si>
  <si>
    <t>Celebrados con intervención del M.F.</t>
  </si>
  <si>
    <t>PROCEDIMIENTOS ABREVIADOS EN LOS JUZGADOS DE INSTRUCCIÓN</t>
  </si>
  <si>
    <t>Volumen tramitado</t>
  </si>
  <si>
    <t>Reabiertos durante el año</t>
  </si>
  <si>
    <t>Incoados durante el año</t>
  </si>
  <si>
    <t>Tramitación</t>
  </si>
  <si>
    <t>Calificados ante el Juzgado de lo Penal</t>
  </si>
  <si>
    <t>Calificados ante la Audiencia Provincial</t>
  </si>
  <si>
    <t>Sobreseimientos/Archivos</t>
  </si>
  <si>
    <t>Transfomación en otros procedimientos</t>
  </si>
  <si>
    <t>SUMARIOS</t>
  </si>
  <si>
    <t>Juzgado</t>
  </si>
  <si>
    <t>Conclusos</t>
  </si>
  <si>
    <t>Transformaciones</t>
  </si>
  <si>
    <t>Audiencia</t>
  </si>
  <si>
    <t>Calificaciones</t>
  </si>
  <si>
    <t>Revocaciones</t>
  </si>
  <si>
    <t>ART. 324 LECrim EN SUMARIOS</t>
  </si>
  <si>
    <t>TRIBUNAL DEL JURADO</t>
  </si>
  <si>
    <t>Juicios</t>
  </si>
  <si>
    <t>Conformidades sin Juicio</t>
  </si>
  <si>
    <t>JUICIOS</t>
  </si>
  <si>
    <t>Ante Juzgados de Instrucción en Juicios Delitos Leves</t>
  </si>
  <si>
    <t>Celebrados</t>
  </si>
  <si>
    <t>Suspendidos</t>
  </si>
  <si>
    <t>Ante Juzgados de lo Penal en Procedimientos Abreviados y Diligencias Urgentes</t>
  </si>
  <si>
    <t>Ante la Audiencia Provincial en Procedimientos Abreviados, Sumarios y Jurados</t>
  </si>
  <si>
    <t>Ante Tribunales Superiores de Justicia</t>
  </si>
  <si>
    <t>SENTENCIAS JUZGADOS DE INSTRUCCIÓN POR CONFORMIDAD EN DILIGENCIAS URGENTES</t>
  </si>
  <si>
    <t>Condenatorias</t>
  </si>
  <si>
    <t>Recursos del fiscal</t>
  </si>
  <si>
    <t>SENTENCIAS JUZGADOS DE INSTRUCCIÓN EN DELITOS LEVES</t>
  </si>
  <si>
    <t>Absolutorias</t>
  </si>
  <si>
    <t>SENTENCIAS JUZGADOS DE LO PENAL EN PROCEDIMIENTO ABREVIADO Y JUICIOS RÁPIDOS</t>
  </si>
  <si>
    <t>Conforme Fiscal por conformidad</t>
  </si>
  <si>
    <t>Conforme Fiscal sin conformidad</t>
  </si>
  <si>
    <t>Disconforme Fiscal</t>
  </si>
  <si>
    <t>Conforme Fiscal</t>
  </si>
  <si>
    <t>SENTENCIAS AUDIENCIAS EN PROCEDIMIENTO ABREVIADO, SUMARIOS Y JURADO</t>
  </si>
  <si>
    <t>EJECUTORIAS</t>
  </si>
  <si>
    <t>Ante los Tribunales Superiores de Justicia</t>
  </si>
  <si>
    <t>Ejecutorias despachadas</t>
  </si>
  <si>
    <t>Dictámenes emitidos</t>
  </si>
  <si>
    <t>Ante la Audiencia Provincial</t>
  </si>
  <si>
    <t>Ante los Juzgados de lo Penal</t>
  </si>
  <si>
    <t>Ante los Juzgados de Instrucción</t>
  </si>
  <si>
    <t>SOLICITUDES DE PRISION</t>
  </si>
  <si>
    <t>Peticion de prision sin fianza</t>
  </si>
  <si>
    <t>Acordada por el Órgano</t>
  </si>
  <si>
    <t>No acordada</t>
  </si>
  <si>
    <t>Peticion de libertad con fianza</t>
  </si>
  <si>
    <t>Peticion de libertad</t>
  </si>
  <si>
    <t>No acordada por el Órgano</t>
  </si>
  <si>
    <t>DILIGENCIAS DE INVESTIGACIÓN (PENAL)</t>
  </si>
  <si>
    <t>Incoadas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</si>
  <si>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</si>
  <si>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</si>
  <si>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</si>
  <si>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</si>
  <si>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</si>
  <si>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</si>
  <si>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</si>
  <si>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</si>
  <si>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al Juzgado</t>
  </si>
  <si>
    <t>Archivadas</t>
  </si>
  <si>
    <t>Pendencia</t>
  </si>
  <si>
    <t>Procedimientos de aceptación de decreto</t>
  </si>
  <si>
    <t>VIGILANCIA PENITENCIARIA</t>
  </si>
  <si>
    <t>Procedimientos</t>
  </si>
  <si>
    <t>Permisos de salida a peticion del Centro Penitenciario</t>
  </si>
  <si>
    <t>Recursos sobre clasificacion en grado</t>
  </si>
  <si>
    <t>Recursos contra sanciones disciplinarias, Recurso de Alzada</t>
  </si>
  <si>
    <t>Otros expedientes relativos a libertad condicional</t>
  </si>
  <si>
    <t>Expedientes sobre arrestos fin de semana</t>
  </si>
  <si>
    <t>Propuestas realizadas en relacion a las medidas de seguridad</t>
  </si>
  <si>
    <t>Expedientes sobre trabajos en beneficio de la comunidad</t>
  </si>
  <si>
    <t>Beneficios Penitenciarios, Redenciones Ordinarias</t>
  </si>
  <si>
    <t>Refundiciones de condena (art. 193.2 RP)</t>
  </si>
  <si>
    <t>Peticiones y Quejas, excluidas las interpuestas contra la intervención de las comunicaciones</t>
  </si>
  <si>
    <t>Quejas contra la intervencion, suspensión y restricción de las comunicaciones</t>
  </si>
  <si>
    <t>Medidas coercitivas (art. 72 RP)</t>
  </si>
  <si>
    <t>Suspensión ejecución pena (art. 60 CP)</t>
  </si>
  <si>
    <t>Resoluciones sobre aplicación del régimen general penitenciario (art. 36 y 78 CP)</t>
  </si>
  <si>
    <t>Abono prisión provisional</t>
  </si>
  <si>
    <t>Indulto particular</t>
  </si>
  <si>
    <t>Visitas Centros Penitenciarios</t>
  </si>
  <si>
    <t>Ingreso en el centro penitenciario</t>
  </si>
  <si>
    <t>Asuntos sanitarios</t>
  </si>
  <si>
    <t>Libertad definitiva</t>
  </si>
  <si>
    <t>Recurso o queja del interno contra denegación de permiso</t>
  </si>
  <si>
    <t>Recursos contra sanciones disciplinarias, recurso de reforma</t>
  </si>
  <si>
    <t>Libertad condicional anticipada (art. RP)</t>
  </si>
  <si>
    <t>Libertad condicional extranjeros (art. 197 RP)</t>
  </si>
  <si>
    <t>Beneficios penitenciarios, redenciones extraordinarias</t>
  </si>
  <si>
    <t>Medidas de seguridad, internamientos en centros</t>
  </si>
  <si>
    <t>Medidas de seguridad, tratamiento ambulatorio</t>
  </si>
  <si>
    <t>Aprobación propuestas del art. 100.2 RP</t>
  </si>
  <si>
    <t>Régimen de los art. 90 y 91 CP</t>
  </si>
  <si>
    <t>Revocaciones de libertad condicional</t>
  </si>
  <si>
    <t>Modificación de condiciones de libertad condicional</t>
  </si>
  <si>
    <t>Expediente de autorización de aislamiento + 14 días</t>
  </si>
  <si>
    <t>Limitación de régimen (art. 75 RP)</t>
  </si>
  <si>
    <t>Salidas terapéuticas</t>
  </si>
  <si>
    <t>Procedimiento genérico del penado</t>
  </si>
  <si>
    <t>Medidas de seguridad no privativas de libertad</t>
  </si>
  <si>
    <t>Régimen del art. 90 CP</t>
  </si>
  <si>
    <t>Libertad vigilada postpenitenciaria</t>
  </si>
  <si>
    <t>Suspensiones permiso de salida</t>
  </si>
  <si>
    <t>Recurso de apelación</t>
  </si>
  <si>
    <t>Reconocimiento de resoluciones Penales UE: Vigilancia de libertad provisional</t>
  </si>
  <si>
    <t>Reconocimiento de resoluciones penales UE: Libertad vigilada</t>
  </si>
  <si>
    <t>Dictámenes</t>
  </si>
  <si>
    <t>Permisos de salida a peticion del centro penitenciario</t>
  </si>
  <si>
    <t>Recursos contra sanciones disciplinarias, recurso de alzada</t>
  </si>
  <si>
    <t>Beneficios penitenciarios, redenciones ordinarias</t>
  </si>
  <si>
    <t>Peticiones y quejas, excluidas las interpuestas contra la intervención de las comunicaciones</t>
  </si>
  <si>
    <t>Recursos contra sanciones disciplinarias, Recurso de reforma</t>
  </si>
  <si>
    <t>Medidas De Seguridad, Tratamiento Ambulatorio</t>
  </si>
  <si>
    <t>REGISTRO CIVIL</t>
  </si>
  <si>
    <t>Expedientes de matrimonio civil</t>
  </si>
  <si>
    <t>Expedientes de nacionalidad</t>
  </si>
  <si>
    <t>Otros expedientes</t>
  </si>
  <si>
    <t>CONTENCIOSO-ADMINISTRATIVO</t>
  </si>
  <si>
    <t>Dictámenes de competencia</t>
  </si>
  <si>
    <t>Derechos fundamentales</t>
  </si>
  <si>
    <t>Contestaciones a demandas</t>
  </si>
  <si>
    <t>Informes de suspensión</t>
  </si>
  <si>
    <t>Vistas</t>
  </si>
  <si>
    <t>Materia electoral</t>
  </si>
  <si>
    <t>Entradas en domicilio</t>
  </si>
  <si>
    <t>JURISDICCION SOCIAL</t>
  </si>
  <si>
    <t>Cuestiones de competencia</t>
  </si>
  <si>
    <t>Derechos Fundamentales</t>
  </si>
  <si>
    <t>Otros señalamientos</t>
  </si>
  <si>
    <t>Ejecuciones</t>
  </si>
  <si>
    <t>Demandas del Ministerio Fiscal</t>
  </si>
  <si>
    <t>ASUNTOS GUBERNATIVOS</t>
  </si>
  <si>
    <t>Expedientes de indulto</t>
  </si>
  <si>
    <t>Informe positivo</t>
  </si>
  <si>
    <t>Informe negativo</t>
  </si>
  <si>
    <t>Expedientes de expropiacion forzosa</t>
  </si>
  <si>
    <t>Expedientes de concentración parcelaria y asimilados</t>
  </si>
  <si>
    <t>MERCANTIL - DEMANDAS PRESENTADAS POR EL FISCAL</t>
  </si>
  <si>
    <t>Competencia desleal</t>
  </si>
  <si>
    <t>Publicidad</t>
  </si>
  <si>
    <t>Condiciones generales de la contratación</t>
  </si>
  <si>
    <t>ACTUACION CIVIL Y MERCANTIL</t>
  </si>
  <si>
    <t>Señalamientos</t>
  </si>
  <si>
    <t>Civil Competencia y jurisdicción</t>
  </si>
  <si>
    <t>Conflictos jurisdicción</t>
  </si>
  <si>
    <t>Cuestión de competencia</t>
  </si>
  <si>
    <t>Cuestión prejudicial</t>
  </si>
  <si>
    <t>Civil consumo</t>
  </si>
  <si>
    <t>Acción defensa intereses colectivos/difusos consumidores/usuarios</t>
  </si>
  <si>
    <t>Acción relativa condiciones generales contratación</t>
  </si>
  <si>
    <t>Medidas cautelares</t>
  </si>
  <si>
    <t>Civil derechos fundamentales</t>
  </si>
  <si>
    <t>Derecho al honor, intimidad e imagen/otros derechos fundamentales</t>
  </si>
  <si>
    <t>Civil Ejecución</t>
  </si>
  <si>
    <t>Ejecución</t>
  </si>
  <si>
    <t>Ejecución de resoluciones extranjeras</t>
  </si>
  <si>
    <t>Exequator</t>
  </si>
  <si>
    <t>Civil Familia</t>
  </si>
  <si>
    <t>Procedimiento Especial Y Sumario Covid-19</t>
  </si>
  <si>
    <t>Civil Filiación</t>
  </si>
  <si>
    <t>Reclamación/Impugnación filiación</t>
  </si>
  <si>
    <t>Reconocimiento filiación</t>
  </si>
  <si>
    <t>Civil Matrimonio</t>
  </si>
  <si>
    <t>Desacuerdo conyugal</t>
  </si>
  <si>
    <t>Dispensa Del Impedimento Matrimonial</t>
  </si>
  <si>
    <t>Divorcio contencioso</t>
  </si>
  <si>
    <t>Divorcio mutuo acuerdo</t>
  </si>
  <si>
    <t>Ejecución forzosa medidas</t>
  </si>
  <si>
    <t>Incidente modificación medidas contencioso</t>
  </si>
  <si>
    <t>Incidente modificación medidas mutuo acuerdo</t>
  </si>
  <si>
    <t>Liquidación régimen económico matrimonial</t>
  </si>
  <si>
    <t>Medidas provisionales previas/coetáneas/posteriores</t>
  </si>
  <si>
    <t>Nulidad matrimonial</t>
  </si>
  <si>
    <t>Reconocimiento resolución eclesiástica nulidad y medidas cautelares</t>
  </si>
  <si>
    <t>Ruptura unión de hecho contenciosa</t>
  </si>
  <si>
    <t>Ruptura unión de hecho mutuo acuerdo</t>
  </si>
  <si>
    <t>Separación contencioso</t>
  </si>
  <si>
    <t>Separación mutuo acuerdo</t>
  </si>
  <si>
    <t>Civil menores</t>
  </si>
  <si>
    <t>Acogimiento cesación</t>
  </si>
  <si>
    <t>Acogimiento constitución</t>
  </si>
  <si>
    <t>Acogimiento internacional constitución/cesación</t>
  </si>
  <si>
    <t>Acogimiento medidas</t>
  </si>
  <si>
    <t>Adopción</t>
  </si>
  <si>
    <t>Asentimiento adopción</t>
  </si>
  <si>
    <t>Autorización honor</t>
  </si>
  <si>
    <t>Autorización judicial</t>
  </si>
  <si>
    <t>Curatela</t>
  </si>
  <si>
    <t>Defensor judicial</t>
  </si>
  <si>
    <t>Derecho de visitas</t>
  </si>
  <si>
    <t>Diligencias preliminares</t>
  </si>
  <si>
    <t>Dispensa para contraer matrimonio</t>
  </si>
  <si>
    <t>Emancipación</t>
  </si>
  <si>
    <t>Enajenación de bienes de menores</t>
  </si>
  <si>
    <t>Excusa tutor curador</t>
  </si>
  <si>
    <t>Extracción Órganos</t>
  </si>
  <si>
    <t>Guarda y custodia</t>
  </si>
  <si>
    <t>Guarda/administración inadecuada</t>
  </si>
  <si>
    <t>Guardador de hecho</t>
  </si>
  <si>
    <t>Habilitación comparecer juicio</t>
  </si>
  <si>
    <t>Medidas protección art. 158 CC</t>
  </si>
  <si>
    <t>Nombramiento Defensor judicial</t>
  </si>
  <si>
    <t>Oposición al desamparo</t>
  </si>
  <si>
    <t>Patria potestad desacuerdo</t>
  </si>
  <si>
    <t>Privación patria potestad/Extinción adopción</t>
  </si>
  <si>
    <t>Reclamación de alimentos</t>
  </si>
  <si>
    <t>Reconocimiento adopciones extranjeras</t>
  </si>
  <si>
    <t>Remoción tutor/curador</t>
  </si>
  <si>
    <t>Rendición de cuentas</t>
  </si>
  <si>
    <t>Retorno menores</t>
  </si>
  <si>
    <t>Sustracción internacional de menores</t>
  </si>
  <si>
    <t>Tutela</t>
  </si>
  <si>
    <t>Civil otros jurisdicción voluntaria</t>
  </si>
  <si>
    <t>Aprobación acta notoriedad</t>
  </si>
  <si>
    <t>Ausencia</t>
  </si>
  <si>
    <t>Ausencia/Fallecimiento cesación</t>
  </si>
  <si>
    <t>De las informaciones para dispensa de ley</t>
  </si>
  <si>
    <t>De las informaciones para perpetua memoria</t>
  </si>
  <si>
    <t>Declaración fallecimiento</t>
  </si>
  <si>
    <t>Defensa judicial desaparecido</t>
  </si>
  <si>
    <t>Deslinde</t>
  </si>
  <si>
    <t>Expedientes de dominio</t>
  </si>
  <si>
    <t>Expedientes de liberación de gravámenes</t>
  </si>
  <si>
    <t>Intervención cargamento buque</t>
  </si>
  <si>
    <t>Civil sucesiones</t>
  </si>
  <si>
    <t>Aceptación/Repudiación de herencia</t>
  </si>
  <si>
    <t>Declaración herederos abintestato</t>
  </si>
  <si>
    <t>Deliberación beneficio inventario</t>
  </si>
  <si>
    <t>División de herencia</t>
  </si>
  <si>
    <t>Intervención del caudal hereditario</t>
  </si>
  <si>
    <t>Repudiación herencia asociaciones, corporaciones y fundaciones</t>
  </si>
  <si>
    <t>Testamento de palabra</t>
  </si>
  <si>
    <t>Testamento militar</t>
  </si>
  <si>
    <t>Testamento ológrafo</t>
  </si>
  <si>
    <t>Mercantil</t>
  </si>
  <si>
    <t>Cambiario</t>
  </si>
  <si>
    <t>Concurso abreviado</t>
  </si>
  <si>
    <t>Concurso LD</t>
  </si>
  <si>
    <t>Concurso ordinario</t>
  </si>
  <si>
    <t>Monitorio</t>
  </si>
  <si>
    <t>Pieza oposición calificación</t>
  </si>
  <si>
    <t>Pieza sección calificación</t>
  </si>
  <si>
    <t>Procedimiento ordinario</t>
  </si>
  <si>
    <t>Quiebra</t>
  </si>
  <si>
    <t>Quita y espera</t>
  </si>
  <si>
    <t>Suspensión pagos</t>
  </si>
  <si>
    <t>Verbal</t>
  </si>
  <si>
    <t>Estadísticas DatosDelitos</t>
  </si>
  <si>
    <t>Cód. Delito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</si>
  <si>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</si>
  <si>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</si>
  <si>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</si>
  <si>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</si>
  <si>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</si>
  <si>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</si>
  <si>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</si>
  <si>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</si>
  <si>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</si>
  <si>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</si>
  <si>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</si>
  <si>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</si>
  <si>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</si>
  <si>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</si>
  <si>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Total Del homicidio y sus formas</t>
  </si>
  <si>
    <t>20101</t>
  </si>
  <si>
    <t>Homicidio</t>
  </si>
  <si>
    <t>20102</t>
  </si>
  <si>
    <t>Asesinato</t>
  </si>
  <si>
    <t>20103</t>
  </si>
  <si>
    <t>Homicidio por imprudencia</t>
  </si>
  <si>
    <t>20104</t>
  </si>
  <si>
    <t>Auxilio e inducción al suicidio</t>
  </si>
  <si>
    <t>Total Del aborto</t>
  </si>
  <si>
    <t>20201</t>
  </si>
  <si>
    <t>Aborto</t>
  </si>
  <si>
    <t>20202</t>
  </si>
  <si>
    <t>Aborto por imprudencia</t>
  </si>
  <si>
    <t>Total De las lesiones</t>
  </si>
  <si>
    <t>20301</t>
  </si>
  <si>
    <t>Lesiones</t>
  </si>
  <si>
    <t>20302</t>
  </si>
  <si>
    <t>Lesiones cualificadas</t>
  </si>
  <si>
    <t>20303</t>
  </si>
  <si>
    <t>Lesiones por imprudencia</t>
  </si>
  <si>
    <t>20304</t>
  </si>
  <si>
    <t>Violencia doméstica y de género. Lesiones y maltrato familiar</t>
  </si>
  <si>
    <t>20305</t>
  </si>
  <si>
    <t>Riña tumultuaria</t>
  </si>
  <si>
    <t>20306</t>
  </si>
  <si>
    <t>Tráfico de órganos</t>
  </si>
  <si>
    <t>Total De las lesiones al feto</t>
  </si>
  <si>
    <t>20401</t>
  </si>
  <si>
    <t>Lesiones al feto</t>
  </si>
  <si>
    <t>20402</t>
  </si>
  <si>
    <t>Lesiones al feto por imprudencia</t>
  </si>
  <si>
    <t>Total Relativos a la manipulación genética</t>
  </si>
  <si>
    <t>20501</t>
  </si>
  <si>
    <t>Manipulación genética</t>
  </si>
  <si>
    <t>20502</t>
  </si>
  <si>
    <t>Manipulación genética imprudente</t>
  </si>
  <si>
    <t>20503</t>
  </si>
  <si>
    <t>Fabricación de armas biológicas</t>
  </si>
  <si>
    <t>20504</t>
  </si>
  <si>
    <t>Fecundación ilícita de óvulos</t>
  </si>
  <si>
    <t>20505</t>
  </si>
  <si>
    <t>Clonación</t>
  </si>
  <si>
    <t>20506</t>
  </si>
  <si>
    <t>Reproducción asistida inconsentida</t>
  </si>
  <si>
    <t>Total Contra la libertad</t>
  </si>
  <si>
    <t>20601</t>
  </si>
  <si>
    <t>Detención ilegal</t>
  </si>
  <si>
    <t>20602</t>
  </si>
  <si>
    <t>Secuestro condicional</t>
  </si>
  <si>
    <t>20603</t>
  </si>
  <si>
    <t>Amenazas (todos los supuestos no condicionales)</t>
  </si>
  <si>
    <t>20604</t>
  </si>
  <si>
    <t>Amenazas condicionales</t>
  </si>
  <si>
    <t>20605</t>
  </si>
  <si>
    <t>Coacciones</t>
  </si>
  <si>
    <t>20606</t>
  </si>
  <si>
    <t>Violencia en el ámbito familiar. Amenazas</t>
  </si>
  <si>
    <t>20607</t>
  </si>
  <si>
    <t>Violencia en el ámbito familiar. Coacciones</t>
  </si>
  <si>
    <t>20608</t>
  </si>
  <si>
    <t>Violencia en el ámbito familiar. Acoso</t>
  </si>
  <si>
    <t>20609</t>
  </si>
  <si>
    <t>Detención / secuestro de autoridad o funcionario del Estado</t>
  </si>
  <si>
    <t>20610</t>
  </si>
  <si>
    <t>Coacciones Matrimonio Forzado</t>
  </si>
  <si>
    <t>20611</t>
  </si>
  <si>
    <t>Acoso</t>
  </si>
  <si>
    <t>Total De las torturas y otros delitos contra la integridad moral</t>
  </si>
  <si>
    <t>20701</t>
  </si>
  <si>
    <t>Tratos degradantes</t>
  </si>
  <si>
    <t>20702</t>
  </si>
  <si>
    <t>Violencia doméstica y de género. Maltrato habitual</t>
  </si>
  <si>
    <t>20703</t>
  </si>
  <si>
    <t>Torturas</t>
  </si>
  <si>
    <t>20704</t>
  </si>
  <si>
    <t>Contra la integridad moral por autoridad o funcionario</t>
  </si>
  <si>
    <t>20705</t>
  </si>
  <si>
    <t>Omisión del deber de impedir torturas</t>
  </si>
  <si>
    <t>20706</t>
  </si>
  <si>
    <t>Acoso laboral</t>
  </si>
  <si>
    <t>20707</t>
  </si>
  <si>
    <t>Acoso inmobiliario</t>
  </si>
  <si>
    <t>Total Contra la libertad sexual</t>
  </si>
  <si>
    <t>20801</t>
  </si>
  <si>
    <t>Agresiones sexuales</t>
  </si>
  <si>
    <t>20802</t>
  </si>
  <si>
    <t>Violación</t>
  </si>
  <si>
    <t>20803</t>
  </si>
  <si>
    <t>Abusos sexuales</t>
  </si>
  <si>
    <t>20804</t>
  </si>
  <si>
    <t>Abuso sexual con acceso carnal</t>
  </si>
  <si>
    <t>20805</t>
  </si>
  <si>
    <t>Abuso sexual con engaño</t>
  </si>
  <si>
    <t>20806</t>
  </si>
  <si>
    <t>Acoso sexual</t>
  </si>
  <si>
    <t>20807</t>
  </si>
  <si>
    <t>Exhibicionismo y provocación sexual</t>
  </si>
  <si>
    <t>20808</t>
  </si>
  <si>
    <t>Prostitución de persona menor de edad o incapaz</t>
  </si>
  <si>
    <t>20809</t>
  </si>
  <si>
    <t>Prostitución de persona mayor de edad</t>
  </si>
  <si>
    <t>20810</t>
  </si>
  <si>
    <t>Utilización de menores con fines pornográficos</t>
  </si>
  <si>
    <t>20811</t>
  </si>
  <si>
    <t>Producción, distribución o tenencia material pornográfico</t>
  </si>
  <si>
    <t>20812</t>
  </si>
  <si>
    <t>Corrupción de menores</t>
  </si>
  <si>
    <t>20813</t>
  </si>
  <si>
    <t>Abuso sexual a menores de 16 años</t>
  </si>
  <si>
    <t>20814</t>
  </si>
  <si>
    <t>Agresión sexual a menores de 16 años</t>
  </si>
  <si>
    <t>20815</t>
  </si>
  <si>
    <t>Acoso por telecomunicaciones a menores de 16 años</t>
  </si>
  <si>
    <t>20816</t>
  </si>
  <si>
    <t>Abuso sexual con engaño sobre mayores de 16 y menores de 18 años</t>
  </si>
  <si>
    <t>20817</t>
  </si>
  <si>
    <t>Agresión sexual de menores de 16 años con acceso carnal (violación)</t>
  </si>
  <si>
    <t>20818</t>
  </si>
  <si>
    <t>Omisión de los deberes de guarda del menor estado prost/corrup</t>
  </si>
  <si>
    <t>20819</t>
  </si>
  <si>
    <t>Exhibición y provocación sexual sobre menores de 16 años</t>
  </si>
  <si>
    <t>20820</t>
  </si>
  <si>
    <t>Uso de prostitución de persona menor de edad o incapaz</t>
  </si>
  <si>
    <t>20821</t>
  </si>
  <si>
    <t>Asistencia a espectaculos exhibicionistas o porno.</t>
  </si>
  <si>
    <t>Total De la omisión del deber de socorro</t>
  </si>
  <si>
    <t>20901</t>
  </si>
  <si>
    <t>Omisión del deber de socorro</t>
  </si>
  <si>
    <t>Total Contra la intimidad</t>
  </si>
  <si>
    <t>21001</t>
  </si>
  <si>
    <t>Descubrimiento de secretos</t>
  </si>
  <si>
    <t>21002</t>
  </si>
  <si>
    <t>Descubrimiento/revelación de secretos por funcionario público</t>
  </si>
  <si>
    <t>21003</t>
  </si>
  <si>
    <t>Allanamiento de morada</t>
  </si>
  <si>
    <t>21004</t>
  </si>
  <si>
    <t>Allanamiento de local</t>
  </si>
  <si>
    <t>21005</t>
  </si>
  <si>
    <t>Revelación de secretos por particular (art. 199 CP)</t>
  </si>
  <si>
    <t>21006</t>
  </si>
  <si>
    <t>Ataques a sistemas de información / interceptación de datos electrónicos</t>
  </si>
  <si>
    <t>21007</t>
  </si>
  <si>
    <t>Descubrimiento o relevación de secretos 197-1 C.P.</t>
  </si>
  <si>
    <t>Total Contra el honor</t>
  </si>
  <si>
    <t>21101</t>
  </si>
  <si>
    <t>Calumnia</t>
  </si>
  <si>
    <t>21102</t>
  </si>
  <si>
    <t>Injuria</t>
  </si>
  <si>
    <t>Total Contra las relaciones familiares</t>
  </si>
  <si>
    <t>21201</t>
  </si>
  <si>
    <t>Matrimonio ilegal</t>
  </si>
  <si>
    <t>21202</t>
  </si>
  <si>
    <t>Suposición de parto</t>
  </si>
  <si>
    <t>21203</t>
  </si>
  <si>
    <t>Alteración de la paternidad, estado o condición del menor</t>
  </si>
  <si>
    <t>21204</t>
  </si>
  <si>
    <t>Quebrantamiento de los deberes de custodia</t>
  </si>
  <si>
    <t>21205</t>
  </si>
  <si>
    <t>Inducción de menores al abandono del domicilio</t>
  </si>
  <si>
    <t>21206</t>
  </si>
  <si>
    <t>Sustracción de menores</t>
  </si>
  <si>
    <t>21207</t>
  </si>
  <si>
    <t>Abandono de familia</t>
  </si>
  <si>
    <t>21208</t>
  </si>
  <si>
    <t>Abandono de niños</t>
  </si>
  <si>
    <t>21209</t>
  </si>
  <si>
    <t>Impago de pensiones</t>
  </si>
  <si>
    <t>21210</t>
  </si>
  <si>
    <t>Utilización menores para mendicidad</t>
  </si>
  <si>
    <t>21211</t>
  </si>
  <si>
    <t>Entrega indebida de un menor o incapaz</t>
  </si>
  <si>
    <t>Total Contra el patrimonio</t>
  </si>
  <si>
    <t>21301</t>
  </si>
  <si>
    <t>Hurto (Conductas varias)</t>
  </si>
  <si>
    <t>21302</t>
  </si>
  <si>
    <t>Robo con fuerza en las cosas</t>
  </si>
  <si>
    <t>21303</t>
  </si>
  <si>
    <t>Robo con fuerza en casa habitada o local abierto al público</t>
  </si>
  <si>
    <t>21304</t>
  </si>
  <si>
    <t>Robo con violencia o intimidación</t>
  </si>
  <si>
    <t>21305</t>
  </si>
  <si>
    <t>Extorsión</t>
  </si>
  <si>
    <t>21306</t>
  </si>
  <si>
    <t>Hurto - Robo de uso de vehículos</t>
  </si>
  <si>
    <t>21307</t>
  </si>
  <si>
    <t>Usurpación</t>
  </si>
  <si>
    <t>21308</t>
  </si>
  <si>
    <t>Estafa (Todos los supuestos)</t>
  </si>
  <si>
    <t>21309</t>
  </si>
  <si>
    <t>Apropiación indebida (Todos los supuestos)</t>
  </si>
  <si>
    <t>21310</t>
  </si>
  <si>
    <t>Defraudación de fluido eléctrico o análogas</t>
  </si>
  <si>
    <t>21311</t>
  </si>
  <si>
    <t>Frustración de la ejecución</t>
  </si>
  <si>
    <t>21312</t>
  </si>
  <si>
    <t>Insolvencia punible</t>
  </si>
  <si>
    <t>21313</t>
  </si>
  <si>
    <t>Alteración precios en concursos y subastas públicas</t>
  </si>
  <si>
    <t>21314</t>
  </si>
  <si>
    <t>Daños</t>
  </si>
  <si>
    <t>21315</t>
  </si>
  <si>
    <t>Daños a medios o recursos a Fuerzas Armadas</t>
  </si>
  <si>
    <t>21316</t>
  </si>
  <si>
    <t>Daños con medios destructivos</t>
  </si>
  <si>
    <t>21317</t>
  </si>
  <si>
    <t>Daños por imprudencia</t>
  </si>
  <si>
    <t>21318</t>
  </si>
  <si>
    <t>Contra la propiedad intelectual ordinario</t>
  </si>
  <si>
    <t>21319</t>
  </si>
  <si>
    <t>Contra la propiedad industrial patentes y mod. utilidad</t>
  </si>
  <si>
    <t>21320</t>
  </si>
  <si>
    <t>Descubrimiento de secretos empresariales</t>
  </si>
  <si>
    <t>21321</t>
  </si>
  <si>
    <t>Contra el mercado y los consumidores</t>
  </si>
  <si>
    <t>21322</t>
  </si>
  <si>
    <t>Sustracción de cosa propia a su utilidad social</t>
  </si>
  <si>
    <t>21323</t>
  </si>
  <si>
    <t>Delitos societarios</t>
  </si>
  <si>
    <t>21324</t>
  </si>
  <si>
    <t>Receptación y conductas afines</t>
  </si>
  <si>
    <t>21325</t>
  </si>
  <si>
    <t>Blanqueo de capitales</t>
  </si>
  <si>
    <t>21326</t>
  </si>
  <si>
    <t>Daños informáticos</t>
  </si>
  <si>
    <t>21327</t>
  </si>
  <si>
    <t>Corrupción en el sector privado</t>
  </si>
  <si>
    <t>21328</t>
  </si>
  <si>
    <t>Corrupción deportiva</t>
  </si>
  <si>
    <t>21329</t>
  </si>
  <si>
    <t>Administración desleal</t>
  </si>
  <si>
    <t>21330</t>
  </si>
  <si>
    <t>Contra la propiedad intelectural en la Soc. Info.</t>
  </si>
  <si>
    <t>21331</t>
  </si>
  <si>
    <t>Contra la propiedad industrial. Marcas</t>
  </si>
  <si>
    <t>21332</t>
  </si>
  <si>
    <t>Contra la propiedad industrial. Var. Vegetales</t>
  </si>
  <si>
    <t>21333</t>
  </si>
  <si>
    <t>Contra la propiedad industrial. Denominación Ori.</t>
  </si>
  <si>
    <t>Total Contra la Hacienda Pública y contra la Seguridad Social</t>
  </si>
  <si>
    <t>21401</t>
  </si>
  <si>
    <t>Defraudación tributaria</t>
  </si>
  <si>
    <t>21402</t>
  </si>
  <si>
    <t>Fraudes comunitarios</t>
  </si>
  <si>
    <t>21403</t>
  </si>
  <si>
    <t>Contra la Seguridad Social</t>
  </si>
  <si>
    <t>21404</t>
  </si>
  <si>
    <t>Fraude de subvenciones</t>
  </si>
  <si>
    <t>21405</t>
  </si>
  <si>
    <t>Delito contable</t>
  </si>
  <si>
    <t>Total Contra los derechos de los trabajadores</t>
  </si>
  <si>
    <t>21501</t>
  </si>
  <si>
    <t>Imposición de condiciones ilegales de trabajo</t>
  </si>
  <si>
    <t>21502</t>
  </si>
  <si>
    <t>Tráfico ilegal de mano de obra</t>
  </si>
  <si>
    <t>21503</t>
  </si>
  <si>
    <t>Discriminación laboral</t>
  </si>
  <si>
    <t>21504</t>
  </si>
  <si>
    <t>Contra la libertad sindical o derecho de huelga</t>
  </si>
  <si>
    <t>21505</t>
  </si>
  <si>
    <t>Contra la seguridad e higiene en el trabajo</t>
  </si>
  <si>
    <t>21506</t>
  </si>
  <si>
    <t>Contra la seguridad e higiene en el trabajo por imprudencia</t>
  </si>
  <si>
    <t>Total Contra los derechos de los ciudadanos extranjeros</t>
  </si>
  <si>
    <t>21601</t>
  </si>
  <si>
    <t>Delitos contra los derechos de los ciudadanos extranjeros</t>
  </si>
  <si>
    <t>21602</t>
  </si>
  <si>
    <t>Tráfico ilegal / inmigración clandestina</t>
  </si>
  <si>
    <t>Total Ordenación del territorio, patrimonio histórico y medio ambiente</t>
  </si>
  <si>
    <t>21701</t>
  </si>
  <si>
    <t>Contra la ordenación del territorio</t>
  </si>
  <si>
    <t>21702</t>
  </si>
  <si>
    <t>Contra el patrimonio histórico</t>
  </si>
  <si>
    <t>21703</t>
  </si>
  <si>
    <t>Contra el patrimonio histórico por imprudencia</t>
  </si>
  <si>
    <t>21704</t>
  </si>
  <si>
    <t>Contra los recursos naturales y el medio ambiente</t>
  </si>
  <si>
    <t>21705</t>
  </si>
  <si>
    <t>Contra los recursos naturales y el medio ambiente por imprudencia</t>
  </si>
  <si>
    <t>21706</t>
  </si>
  <si>
    <t>Contra la flora</t>
  </si>
  <si>
    <t>21707</t>
  </si>
  <si>
    <t>Contra la fauna</t>
  </si>
  <si>
    <t>21708</t>
  </si>
  <si>
    <t>Maltrato de animales domésticos</t>
  </si>
  <si>
    <t>Total Contra la seguridad colectiva</t>
  </si>
  <si>
    <t>21801</t>
  </si>
  <si>
    <t>Relativo a energía nuclear y radiaciones</t>
  </si>
  <si>
    <t>21802</t>
  </si>
  <si>
    <t>Estragos</t>
  </si>
  <si>
    <t>21803</t>
  </si>
  <si>
    <t>Estragos por imprudencia</t>
  </si>
  <si>
    <t>21804</t>
  </si>
  <si>
    <t>Riesgos provocados por otros agentes</t>
  </si>
  <si>
    <t>21805</t>
  </si>
  <si>
    <t>Incendios con peligro para la vida o integridad física</t>
  </si>
  <si>
    <t>21806</t>
  </si>
  <si>
    <t>Incendios forestales</t>
  </si>
  <si>
    <t>21807</t>
  </si>
  <si>
    <t>Incendios de vegetación no forestal</t>
  </si>
  <si>
    <t>21808</t>
  </si>
  <si>
    <t>Incendios de bienes propios</t>
  </si>
  <si>
    <t>21809</t>
  </si>
  <si>
    <t>Incendios por imprudecia</t>
  </si>
  <si>
    <t>Total Contra la salud pública</t>
  </si>
  <si>
    <t>21901</t>
  </si>
  <si>
    <t>Sobre sustancias nocivas para la salud</t>
  </si>
  <si>
    <t>21902</t>
  </si>
  <si>
    <t>Sobre sustancias nocivas para la salud por imprudencia</t>
  </si>
  <si>
    <t>21903</t>
  </si>
  <si>
    <t>Sobre medicamentos</t>
  </si>
  <si>
    <t>21904</t>
  </si>
  <si>
    <t>Sobre medicamentos por imprudencia</t>
  </si>
  <si>
    <t>21905</t>
  </si>
  <si>
    <t>Sobre alimentos</t>
  </si>
  <si>
    <t>21906</t>
  </si>
  <si>
    <t>Sobre alimentos por imprudencia</t>
  </si>
  <si>
    <t>21907</t>
  </si>
  <si>
    <t>Tráfico de drogas grave daño a la salud</t>
  </si>
  <si>
    <t>21908</t>
  </si>
  <si>
    <t>Tráfico de drogas sin grave daño a la salud</t>
  </si>
  <si>
    <t>21909</t>
  </si>
  <si>
    <t>Tráfico de drogas cualificado</t>
  </si>
  <si>
    <t>21910</t>
  </si>
  <si>
    <t>Tráfico de sustancias para la fabricación de drogas</t>
  </si>
  <si>
    <t>21911</t>
  </si>
  <si>
    <t>Dopaje deportivo</t>
  </si>
  <si>
    <t>Total Contra la seguridad del tráfico</t>
  </si>
  <si>
    <t>22006</t>
  </si>
  <si>
    <t>Conducción a velocidad con exceso reglamentario</t>
  </si>
  <si>
    <t>22007</t>
  </si>
  <si>
    <t>Conducción bajo la influencia de alcohol/drogas</t>
  </si>
  <si>
    <t>22008</t>
  </si>
  <si>
    <t>Conducción temeraria</t>
  </si>
  <si>
    <t>22009</t>
  </si>
  <si>
    <t>Conducción con desprecio para la vida</t>
  </si>
  <si>
    <t>22010</t>
  </si>
  <si>
    <t>Negativa a realización de pruebas alcohol/drogas</t>
  </si>
  <si>
    <t>22011</t>
  </si>
  <si>
    <t>Conducción sin licencia/permiso</t>
  </si>
  <si>
    <t>22012</t>
  </si>
  <si>
    <t>Creación de otros riesgos para la circulación</t>
  </si>
  <si>
    <t>Total De las falsedades</t>
  </si>
  <si>
    <t>22101</t>
  </si>
  <si>
    <t>Falsificación de moneda</t>
  </si>
  <si>
    <t>22102</t>
  </si>
  <si>
    <t>Falsificación de efectos timbrados</t>
  </si>
  <si>
    <t>22103</t>
  </si>
  <si>
    <t>Falsificación documentos públicos</t>
  </si>
  <si>
    <t>22104</t>
  </si>
  <si>
    <t>Falsificación imprudente de documentos públicos</t>
  </si>
  <si>
    <t>22105</t>
  </si>
  <si>
    <t>Falsificación por particular de documento público oficial o mercantil</t>
  </si>
  <si>
    <t>22106</t>
  </si>
  <si>
    <t>Falsificación de despachos telegráficos</t>
  </si>
  <si>
    <t>22107</t>
  </si>
  <si>
    <t>Falsificación de documentos privados</t>
  </si>
  <si>
    <t>22108</t>
  </si>
  <si>
    <t>Falsificación de certificados</t>
  </si>
  <si>
    <t>22109</t>
  </si>
  <si>
    <t>Fabricación o tenencia de útiles para la falsificación</t>
  </si>
  <si>
    <t>22110</t>
  </si>
  <si>
    <t>Uso de documento falso (público o mercantil)</t>
  </si>
  <si>
    <t>22111</t>
  </si>
  <si>
    <t>Usurpación de estado civil</t>
  </si>
  <si>
    <t>22112</t>
  </si>
  <si>
    <t>Usurpación de funciones públicas</t>
  </si>
  <si>
    <t>22113</t>
  </si>
  <si>
    <t>Intrusismo</t>
  </si>
  <si>
    <t>22114</t>
  </si>
  <si>
    <t>Falsificación de tarjeta de crédito y cheques de viaje</t>
  </si>
  <si>
    <t>Total Contra la Administración Pública</t>
  </si>
  <si>
    <t>22201</t>
  </si>
  <si>
    <t>Prevaricación administrativa</t>
  </si>
  <si>
    <t>22202</t>
  </si>
  <si>
    <t>Nombramientos ilegales</t>
  </si>
  <si>
    <t>22203</t>
  </si>
  <si>
    <t>Abandono de destino</t>
  </si>
  <si>
    <t>22204</t>
  </si>
  <si>
    <t>Omisión del funcionario deber de perseguir delitos</t>
  </si>
  <si>
    <t>22205</t>
  </si>
  <si>
    <t>Desobediencia de autoridades o funcionarios</t>
  </si>
  <si>
    <t>22206</t>
  </si>
  <si>
    <t>Denegación de auxilio por funcionario</t>
  </si>
  <si>
    <t>22207</t>
  </si>
  <si>
    <t>Infidelidad en la custodia de documentos por funcionario</t>
  </si>
  <si>
    <t>22208</t>
  </si>
  <si>
    <t>Infidelidad en la custodia de documentos por particular</t>
  </si>
  <si>
    <t>22209</t>
  </si>
  <si>
    <t>Violación de secretos por funcionario</t>
  </si>
  <si>
    <t>22210</t>
  </si>
  <si>
    <t>Violación de secretos por particular</t>
  </si>
  <si>
    <t>22211</t>
  </si>
  <si>
    <t>Cohecho</t>
  </si>
  <si>
    <t>22212</t>
  </si>
  <si>
    <t>Tráfico de influencias</t>
  </si>
  <si>
    <t>22213</t>
  </si>
  <si>
    <t>Malversación</t>
  </si>
  <si>
    <t>22214</t>
  </si>
  <si>
    <t>Fraude por autoridad o funcionario</t>
  </si>
  <si>
    <t>22215</t>
  </si>
  <si>
    <t>Exacciones ilegales</t>
  </si>
  <si>
    <t>22216</t>
  </si>
  <si>
    <t>Negociaciones prohibidas a los funcionarios</t>
  </si>
  <si>
    <t>22217</t>
  </si>
  <si>
    <t>Estafa o fraude prestación S.S. por autoridad o funcionario público</t>
  </si>
  <si>
    <t>22218</t>
  </si>
  <si>
    <t>Abuso sexual del funcionario en el ejercicio de su función</t>
  </si>
  <si>
    <t>22219</t>
  </si>
  <si>
    <t>Corrupción en las Transacciones Comerciales Internacionales</t>
  </si>
  <si>
    <t>22220</t>
  </si>
  <si>
    <t>Delitos de cohecho relativos a la Unión Europea, país extranjero u organización internacional</t>
  </si>
  <si>
    <t>22221</t>
  </si>
  <si>
    <t>Estafa o fraude de prestaciones de Seguridad Social por autoridad o funcionario público</t>
  </si>
  <si>
    <t>Total Contra la Administración de Justicia</t>
  </si>
  <si>
    <t>22301</t>
  </si>
  <si>
    <t>Prevaricación judicial</t>
  </si>
  <si>
    <t>22302</t>
  </si>
  <si>
    <t>Prevaricación judicial por imprudencia</t>
  </si>
  <si>
    <t>22303</t>
  </si>
  <si>
    <t>Negativa a juzgar injustificada</t>
  </si>
  <si>
    <t>22304</t>
  </si>
  <si>
    <t>Retardo malicioso en la Administración de Justicia</t>
  </si>
  <si>
    <t>22305</t>
  </si>
  <si>
    <t>Omisión del deber de impedir determinados delitos</t>
  </si>
  <si>
    <t>22306</t>
  </si>
  <si>
    <t>Encubrimiento</t>
  </si>
  <si>
    <t>22307</t>
  </si>
  <si>
    <t>Realización arbitraria del propio derecho</t>
  </si>
  <si>
    <t>22308</t>
  </si>
  <si>
    <t>Acusación o denuncia falsa</t>
  </si>
  <si>
    <t>22309</t>
  </si>
  <si>
    <t>Simulación de delito</t>
  </si>
  <si>
    <t>22310</t>
  </si>
  <si>
    <t>Falso testimonio</t>
  </si>
  <si>
    <t>22311</t>
  </si>
  <si>
    <t>Obstrucción a la justicia por incomparecencia</t>
  </si>
  <si>
    <t>22312</t>
  </si>
  <si>
    <t>Obstrucción a la justicia por coacciones o amenazas a partes</t>
  </si>
  <si>
    <t>22313</t>
  </si>
  <si>
    <t>Deslealtad profesional</t>
  </si>
  <si>
    <t>22314</t>
  </si>
  <si>
    <t>Deslealtad profesional por imprudencia</t>
  </si>
  <si>
    <t>22315</t>
  </si>
  <si>
    <t>Quebrantamiento condena o medida cautelar (Todos los supuestos)</t>
  </si>
  <si>
    <t>22316</t>
  </si>
  <si>
    <t>Favorecimiento de evasión</t>
  </si>
  <si>
    <t>22317</t>
  </si>
  <si>
    <t>Favorecimiento de evasión por funcionario</t>
  </si>
  <si>
    <t>22318</t>
  </si>
  <si>
    <t>Contra la Admón. de Justicia de la Corte Penal Internacional. Falso testimonio</t>
  </si>
  <si>
    <t>22319</t>
  </si>
  <si>
    <t>Contra la Admón. de Justicia de la Corte Penal Internacional. Obstrucción a la justicia</t>
  </si>
  <si>
    <t>22320</t>
  </si>
  <si>
    <t>Contra la Admón. de Justicia de la Corte Penal Internacional. Cohecho</t>
  </si>
  <si>
    <t>Total Contra la Constitución</t>
  </si>
  <si>
    <t>22401</t>
  </si>
  <si>
    <t>Rebelión</t>
  </si>
  <si>
    <t>22402</t>
  </si>
  <si>
    <t>Contra la Corona</t>
  </si>
  <si>
    <t>22403</t>
  </si>
  <si>
    <t>Contra las Instituciones del Estado</t>
  </si>
  <si>
    <t>22404</t>
  </si>
  <si>
    <t>Usurpación de atribuciones</t>
  </si>
  <si>
    <t>22405</t>
  </si>
  <si>
    <t>Delito de Discriminación</t>
  </si>
  <si>
    <t>22406</t>
  </si>
  <si>
    <t>Reunión o manifestación ilícita</t>
  </si>
  <si>
    <t>22407</t>
  </si>
  <si>
    <t>Contra la libertad de reunión o manifestación</t>
  </si>
  <si>
    <t>22408</t>
  </si>
  <si>
    <t>Asociación ilícita</t>
  </si>
  <si>
    <t>22409</t>
  </si>
  <si>
    <t>Pertenencia a banda armada u organización terrorista</t>
  </si>
  <si>
    <t>22410</t>
  </si>
  <si>
    <t>Contra la libertad de conciencia</t>
  </si>
  <si>
    <t>22411</t>
  </si>
  <si>
    <t>Contra los sentimiento religiosos</t>
  </si>
  <si>
    <t>22412</t>
  </si>
  <si>
    <t>Contra respeto a los difuntos</t>
  </si>
  <si>
    <t>22413</t>
  </si>
  <si>
    <t>Entrega o reclamación indebida de causas criminales</t>
  </si>
  <si>
    <t>22414</t>
  </si>
  <si>
    <t>Detención ilegal por funcionario público</t>
  </si>
  <si>
    <t>22415</t>
  </si>
  <si>
    <t>Detención ilegal por funcionario público imprudente</t>
  </si>
  <si>
    <t>22416</t>
  </si>
  <si>
    <t>Rigor innecesario por funcionario público</t>
  </si>
  <si>
    <t>22417</t>
  </si>
  <si>
    <t>Contra la inviolabilidad del domicilio por funcionario público</t>
  </si>
  <si>
    <t>22418</t>
  </si>
  <si>
    <t>Contra la inviolabilidad de la correspondencia por funcionario público</t>
  </si>
  <si>
    <t>22419</t>
  </si>
  <si>
    <t>Contra la inviolabilidad de comunicaciones por funcionario público</t>
  </si>
  <si>
    <t>22420</t>
  </si>
  <si>
    <t>Contra el derecho de asistencia letrada</t>
  </si>
  <si>
    <t>22421</t>
  </si>
  <si>
    <t>Censura previa o ilegal</t>
  </si>
  <si>
    <t>22422</t>
  </si>
  <si>
    <t>Contra libertad de asociación por funcionario público</t>
  </si>
  <si>
    <t>22423</t>
  </si>
  <si>
    <t>Contra libertad de reunión por funcionario público</t>
  </si>
  <si>
    <t>22424</t>
  </si>
  <si>
    <t>Expropiación ilegal</t>
  </si>
  <si>
    <t>22425</t>
  </si>
  <si>
    <t>Contra el ejercicio de otros derechos cívicos por funcionario público</t>
  </si>
  <si>
    <t>22426</t>
  </si>
  <si>
    <t>Ultrajes a España o Comunidades Autónomas</t>
  </si>
  <si>
    <t>Total Contra el orden público</t>
  </si>
  <si>
    <t>22501</t>
  </si>
  <si>
    <t>Sedición</t>
  </si>
  <si>
    <t>22502</t>
  </si>
  <si>
    <t>Atentado</t>
  </si>
  <si>
    <t>22503</t>
  </si>
  <si>
    <t>Resistencia o grave desobediencia a autoridad y agentes</t>
  </si>
  <si>
    <t>22504</t>
  </si>
  <si>
    <t>Maltrato o resistencia a fuerza armada</t>
  </si>
  <si>
    <t>22505</t>
  </si>
  <si>
    <t>Desórdenes públicos</t>
  </si>
  <si>
    <t>22506</t>
  </si>
  <si>
    <t>Tenencia de armas prohibidas</t>
  </si>
  <si>
    <t>22507</t>
  </si>
  <si>
    <t>Tenencia de armas sin licencia o permiso</t>
  </si>
  <si>
    <t>22508</t>
  </si>
  <si>
    <t>Depósito de armas o municiones</t>
  </si>
  <si>
    <t>22509</t>
  </si>
  <si>
    <t>Tenencia o depósito de explosivos</t>
  </si>
  <si>
    <t>22510</t>
  </si>
  <si>
    <t>Estragos o incendios terroristas</t>
  </si>
  <si>
    <t>22511</t>
  </si>
  <si>
    <t>Atentado terrorista contra las personas</t>
  </si>
  <si>
    <t>22512</t>
  </si>
  <si>
    <t>Depósito o tenencia de armas, municiones o explosivos terrorista</t>
  </si>
  <si>
    <t>22513</t>
  </si>
  <si>
    <t>Otros delitos terroristas</t>
  </si>
  <si>
    <t>22514</t>
  </si>
  <si>
    <t>Atentado contra el patrimonio terroristas</t>
  </si>
  <si>
    <t>22515</t>
  </si>
  <si>
    <t>Colaboración con terroristas</t>
  </si>
  <si>
    <t>22516</t>
  </si>
  <si>
    <t>Subversión orden constitucional o alteración de la paz pública</t>
  </si>
  <si>
    <t>22517</t>
  </si>
  <si>
    <t>Apología terrorismo</t>
  </si>
  <si>
    <t>22518</t>
  </si>
  <si>
    <t>Provocación, conspiración y proposición terrorismo</t>
  </si>
  <si>
    <t>22519</t>
  </si>
  <si>
    <t>Colaboración banda armada por funcionario público</t>
  </si>
  <si>
    <t>22520</t>
  </si>
  <si>
    <t>Grupos Criminales: Creac./Financ./Integrac.</t>
  </si>
  <si>
    <t>22521</t>
  </si>
  <si>
    <t>Org./Grupos/Terrorist.: Creac./Direc./Integrac.</t>
  </si>
  <si>
    <t>22522</t>
  </si>
  <si>
    <t>Financiación Terrorismo</t>
  </si>
  <si>
    <t>22523</t>
  </si>
  <si>
    <t>Organizaciones criminales: Creación, Dirección, Integración</t>
  </si>
  <si>
    <t>22524</t>
  </si>
  <si>
    <t>Delito de terrorismo genérico</t>
  </si>
  <si>
    <t>22525</t>
  </si>
  <si>
    <t>Desórdenes públicos (terrorismo)</t>
  </si>
  <si>
    <t>22526</t>
  </si>
  <si>
    <t>Rebelión (terrorismo)</t>
  </si>
  <si>
    <t>22527</t>
  </si>
  <si>
    <t>Sedición (Terrorismo)</t>
  </si>
  <si>
    <t>22528</t>
  </si>
  <si>
    <t>Acc. Relativas a mat. Y ele. de alto riesgo (ter)</t>
  </si>
  <si>
    <t>22529</t>
  </si>
  <si>
    <t>Capacitación para llevar a cabo delitos terr.</t>
  </si>
  <si>
    <t>Total De traición, contra la paz y defensa nacional</t>
  </si>
  <si>
    <t>22601</t>
  </si>
  <si>
    <t>Traición</t>
  </si>
  <si>
    <t>22602</t>
  </si>
  <si>
    <t>Contra la paz e independencia del estado</t>
  </si>
  <si>
    <t>22603</t>
  </si>
  <si>
    <t>Descubrimiento y revelación de secretos relativos a la defensa nacional</t>
  </si>
  <si>
    <t>Total Contra la comunidad internacional</t>
  </si>
  <si>
    <t>22701</t>
  </si>
  <si>
    <t>Contra el derecho de gentes</t>
  </si>
  <si>
    <t>22702</t>
  </si>
  <si>
    <t>Genocidio</t>
  </si>
  <si>
    <t>22703</t>
  </si>
  <si>
    <t>Lesa humanidad</t>
  </si>
  <si>
    <t>22704</t>
  </si>
  <si>
    <t>Contra personas en conflicto armado</t>
  </si>
  <si>
    <t>22705</t>
  </si>
  <si>
    <t>Contra bienes en conflicto armado</t>
  </si>
  <si>
    <t>22706</t>
  </si>
  <si>
    <t>Piratería</t>
  </si>
  <si>
    <t>Total Leyes especiales. Contrabando</t>
  </si>
  <si>
    <t>22801</t>
  </si>
  <si>
    <t>Contrabando</t>
  </si>
  <si>
    <t>22802</t>
  </si>
  <si>
    <t>Exportación géneros de interés histórico-artístico (Ley 12/1995)</t>
  </si>
  <si>
    <t>22803</t>
  </si>
  <si>
    <t>Fauna y flora silvestre (Ley 12/1995)</t>
  </si>
  <si>
    <t>22804</t>
  </si>
  <si>
    <t>Obtención mediante causa falsa de despacho o autorización (Ley 12/1995)</t>
  </si>
  <si>
    <t>22805</t>
  </si>
  <si>
    <t>En buques (Ley 12/1995)</t>
  </si>
  <si>
    <t>Total Leyes especiales. Delitos electorales</t>
  </si>
  <si>
    <t>229</t>
  </si>
  <si>
    <t>Delitos electorales</t>
  </si>
  <si>
    <t>Total Leyes especiales. Navegación aérea</t>
  </si>
  <si>
    <t>23001</t>
  </si>
  <si>
    <t>Delitos relativos a navegación aérea</t>
  </si>
  <si>
    <t>23002</t>
  </si>
  <si>
    <t>Faltas relativas a navegación aérea</t>
  </si>
  <si>
    <t>Total Delitos sin especificar</t>
  </si>
  <si>
    <t>231</t>
  </si>
  <si>
    <t>Delitos sin especificar</t>
  </si>
  <si>
    <t>Total De la trata de seres humanos</t>
  </si>
  <si>
    <t>23201</t>
  </si>
  <si>
    <t>Trata de seres humanos con fines de trabajos forzados, esclavitud, servidumbre o mendicidad</t>
  </si>
  <si>
    <t>23202</t>
  </si>
  <si>
    <t>Trata de seres humanos con fines de trabajos forzados, esclavitud, servidumbre o mendicidad con víctima menor de edad</t>
  </si>
  <si>
    <t>23203</t>
  </si>
  <si>
    <t>Trata de seres humanos con fines de explotación sexual</t>
  </si>
  <si>
    <t>23204</t>
  </si>
  <si>
    <t>Trata de seres humanos con fines de explotación sexual con víctima menor de edad</t>
  </si>
  <si>
    <t>23205</t>
  </si>
  <si>
    <t>Trata de seres humanos para la extracción de sus órganos corporales</t>
  </si>
  <si>
    <t>23206</t>
  </si>
  <si>
    <t>Trata de seres humanos para la extracción de sus órganos corporales con víctima menor de edad</t>
  </si>
  <si>
    <t>23207</t>
  </si>
  <si>
    <t>Trata de seres humanos con fines de explotación para realizar actividades delictivas</t>
  </si>
  <si>
    <t>23208</t>
  </si>
  <si>
    <t>Trata de seres humanos con fines de explotación para realizar actividades delictivas con menor de edad</t>
  </si>
  <si>
    <t>23209</t>
  </si>
  <si>
    <t>Trata de seres humanos para la celebración de matrimonios forzados</t>
  </si>
  <si>
    <t>23210</t>
  </si>
  <si>
    <t>Trata de seres humanos para la celebración de matrimonios forzados con víctima menor de edad</t>
  </si>
  <si>
    <t>23211</t>
  </si>
  <si>
    <t>Provocación, conspiración y proposición</t>
  </si>
  <si>
    <t>Total Financiación ilegal de partidos políticos</t>
  </si>
  <si>
    <t>23301</t>
  </si>
  <si>
    <t>Financiación ilegal de partidos políticos</t>
  </si>
  <si>
    <t>Total Reconocimiento mutuo de resoluciones penales de la UE</t>
  </si>
  <si>
    <t>23401</t>
  </si>
  <si>
    <t>Reconocimiento mutuo de resoluciones penales de la Unión Europea</t>
  </si>
  <si>
    <t>TOTAL</t>
  </si>
  <si>
    <t>DATOS SECCIONES DE MENORES</t>
  </si>
  <si>
    <t>1.- REFORMA</t>
  </si>
  <si>
    <t>1.1 INFRACCIONES</t>
  </si>
  <si>
    <t>Delitos</t>
  </si>
  <si>
    <t>Homicidio/Asesinato dolosos</t>
  </si>
  <si>
    <t>Agresión sexual</t>
  </si>
  <si>
    <t>Abuso sexual</t>
  </si>
  <si>
    <t>Robos con fuerza</t>
  </si>
  <si>
    <t>Robos con violencia o intimidación</t>
  </si>
  <si>
    <t>Hurtos</t>
  </si>
  <si>
    <t>Contra la salud pública</t>
  </si>
  <si>
    <t>Conducción etílica/drogas</t>
  </si>
  <si>
    <t>Conducción sin permiso</t>
  </si>
  <si>
    <t>Violencia doméstica</t>
  </si>
  <si>
    <t>Violencia de género</t>
  </si>
  <si>
    <t>Acoso escolar</t>
  </si>
  <si>
    <t>Contra la integridad moral</t>
  </si>
  <si>
    <t>Odio</t>
  </si>
  <si>
    <t>Atentados y delitos de resistencia y desobediencia grave</t>
  </si>
  <si>
    <t>Otros delitos contra el orden público</t>
  </si>
  <si>
    <t>Delitos leves</t>
  </si>
  <si>
    <t>Patrimonio</t>
  </si>
  <si>
    <t>Personas</t>
  </si>
  <si>
    <t>Otras</t>
  </si>
  <si>
    <t>1.2 MEDIDAS</t>
  </si>
  <si>
    <t>Expedientes de ejecución</t>
  </si>
  <si>
    <t>Internamientos</t>
  </si>
  <si>
    <t>Cerrado</t>
  </si>
  <si>
    <t>Semiabierto</t>
  </si>
  <si>
    <t>Abierto</t>
  </si>
  <si>
    <t>Terapeúticos</t>
  </si>
  <si>
    <t>Permanencia de fin de semana</t>
  </si>
  <si>
    <t>Libertad vigilada</t>
  </si>
  <si>
    <t>Prestaciones en beneficio de la comunidad</t>
  </si>
  <si>
    <t>Tareas socioeducativas</t>
  </si>
  <si>
    <t>Privación de permisos y licencias</t>
  </si>
  <si>
    <t>Amonestaciones</t>
  </si>
  <si>
    <t>Convivencia familiar/educativa</t>
  </si>
  <si>
    <t>Prohibición de aproximación y comunicación</t>
  </si>
  <si>
    <t>Transformación de las medidas</t>
  </si>
  <si>
    <t>Reducciones y sustituciones (arts. 13 y 51)</t>
  </si>
  <si>
    <t>Por quebrantamiento (art. 50.2)</t>
  </si>
  <si>
    <t>Cancelaciones anticipadas</t>
  </si>
  <si>
    <t>Traslado a Centros Penitenciarios</t>
  </si>
  <si>
    <t>Conversión internamientos en cerrados (art. 51.2)</t>
  </si>
  <si>
    <t>1.3 SENTENCIAS Y RECURSOS</t>
  </si>
  <si>
    <t>Sin conformidad</t>
  </si>
  <si>
    <t>Por conformidad</t>
  </si>
  <si>
    <t>Recursos del Fiscal</t>
  </si>
  <si>
    <t>Apelación</t>
  </si>
  <si>
    <t>Casación</t>
  </si>
  <si>
    <t>Recursos de partes</t>
  </si>
  <si>
    <t>1.4 TRAMITACIÓN DE DILIGENCIAS Y EXPEDIENTES</t>
  </si>
  <si>
    <t>Archivadas por desistimiento de incoación (art. 18)</t>
  </si>
  <si>
    <t>Archivadas por otras causas</t>
  </si>
  <si>
    <t>Pendientes a 31 de diciembre</t>
  </si>
  <si>
    <t>Expedientes Gubernativos (antes OTD)</t>
  </si>
  <si>
    <t>Expedientes archivados menor 14 años</t>
  </si>
  <si>
    <t>Expedientes gubernativos incoados en el año</t>
  </si>
  <si>
    <t>Expedientes gubernativos pendientes a 31 diciembre</t>
  </si>
  <si>
    <t>Expedientes de reforma</t>
  </si>
  <si>
    <t>Incoados en el año</t>
  </si>
  <si>
    <t>Soluciones extrajudiciales</t>
  </si>
  <si>
    <t>Sobreseimiento del art. 27.4</t>
  </si>
  <si>
    <t>Escrito de alegaciones art. 30</t>
  </si>
  <si>
    <t>1.5 EXPEDIENTES DE VISITAS A CENTROS DE REFORMA</t>
  </si>
  <si>
    <t>CENTROS DE INTERNAMIENTO</t>
  </si>
  <si>
    <t>CENTROS DE CONVIVENCIA CON GRUPO EDUCATIVO</t>
  </si>
  <si>
    <t>2.- PROTECCIÓN</t>
  </si>
  <si>
    <t>2.1 EXPEDIENTES DE PROTECCIÓN</t>
  </si>
  <si>
    <t>EXPEDIENTES DE PROTECCIÓN DE MENORES EN RIESGO</t>
  </si>
  <si>
    <t>EXPEDIENTES DE PROTECCION DE MENORES EN GUARDA</t>
  </si>
  <si>
    <t>EXPEDIENTES DE PROTECCION DE MENORES EN TUTELA</t>
  </si>
  <si>
    <t>EXPEDIENTES DE ACOGIMIENTO (Sin medida de guarda o tutela)</t>
  </si>
  <si>
    <t>EXPEDIENTES DE DETERMINACION DE EDAD</t>
  </si>
  <si>
    <t>DILIGENCIAS PREPROCESALES</t>
  </si>
  <si>
    <t>EXPEDIENTES SOBRE ENSAYOS CLINICOS/INVESTIGACIONES BIOMÉDICAS</t>
  </si>
  <si>
    <t>EXPEDIENTES DE VISITAS A CENTROS DE PROTECCIÓN</t>
  </si>
  <si>
    <t>EXPEDIENTES DE VISITA A RECURSOS PENITENCIARIOS</t>
  </si>
  <si>
    <t>2.2 PROCEDIMIENTOS JUDICIALES</t>
  </si>
  <si>
    <t>IMPUGNACION DE MEDIDAS ACORDADAS POR LAS ENTIDADES PUBLICAS</t>
  </si>
  <si>
    <t>A instancia del Fiscal</t>
  </si>
  <si>
    <t>A instancia de particulares</t>
  </si>
  <si>
    <t>INTERVENCION EN PROCESOS JUDICIALES RELATIVOS A ADOPCIONES</t>
  </si>
  <si>
    <t>INTERVENCION EN PROCESOS JUDICIALES CON ELEMENTO TRANSFRONTERIZO</t>
  </si>
  <si>
    <t>INTERVENCION EN PROCESOS EN DEFENSA DE LOS DERECHOS FUNDAMENTALES DE LOS MENORES</t>
  </si>
  <si>
    <t>INTERVENCION EN PROCESOS SOBRE SUSTRACION INTERNACIONAL DE MENORES</t>
  </si>
  <si>
    <t>INTERVENCION EN MEDIDAS URGENTES (ART. 158 CC)</t>
  </si>
  <si>
    <t>INTERVENCIÓN EN PROCESOS JUDICIALES DE INTERNAMIENTOS DE MENORES CON PROBLEMAS DE CONDUCTA</t>
  </si>
  <si>
    <t>Estadísticas DatosViolenciaDoméstica</t>
  </si>
  <si>
    <t>PROCEDIMIENTOS INCOADOS, CALIFICACIONES Y SENTENCIAS</t>
  </si>
  <si>
    <t>Incoados</t>
  </si>
  <si>
    <t>Juicios Rápidos</t>
  </si>
  <si>
    <t>Procedimiento Abreviado</t>
  </si>
  <si>
    <t>Sumario</t>
  </si>
  <si>
    <t>Procedimiento Ordinario</t>
  </si>
  <si>
    <t>Tribunal de Jurado (Audiencia)</t>
  </si>
  <si>
    <t>Tribunal de Jurado (Instrucción)</t>
  </si>
  <si>
    <t>Calificaciones/Sentencias</t>
  </si>
  <si>
    <t>Sentencias Condenatorias por Conformidad</t>
  </si>
  <si>
    <t>Sentencias Condenatorias</t>
  </si>
  <si>
    <t>Sentencias Absolutorias</t>
  </si>
  <si>
    <t>PARENTESCO DE LA VÍCTIMA CON EL AGRESOR</t>
  </si>
  <si>
    <t>Cónyuge</t>
  </si>
  <si>
    <t>Ex Cónyuge</t>
  </si>
  <si>
    <t>Pareja de Hecho</t>
  </si>
  <si>
    <t>Ex Pareja de Hecho</t>
  </si>
  <si>
    <t>Hijos</t>
  </si>
  <si>
    <t>Progenitores</t>
  </si>
  <si>
    <t>Nietos y otros descendientes</t>
  </si>
  <si>
    <t>Abuelos y otros ascendientes</t>
  </si>
  <si>
    <t>Persona vulnerable que conviva con el agresor</t>
  </si>
  <si>
    <t>Otros parientes</t>
  </si>
  <si>
    <t>MEDIDAS CAUTELARES</t>
  </si>
  <si>
    <t>Prisión provisional, art. 503 lecr.</t>
  </si>
  <si>
    <t>Orden de alejamiento, art. 544 bis lecr.</t>
  </si>
  <si>
    <t>Orden de protección, art. 544 ter lecr.</t>
  </si>
  <si>
    <t>Solicitadas</t>
  </si>
  <si>
    <t>Denegadas</t>
  </si>
  <si>
    <t>Adoptadas Solo Con Medidas Penales</t>
  </si>
  <si>
    <t>Adoptadas Con Medidas Civiles Y Penales</t>
  </si>
  <si>
    <t>Adoptadas Con Medidas Solo Civiles</t>
  </si>
  <si>
    <t>DILIGENCIAS DE INVESTIGACIÓN</t>
  </si>
  <si>
    <t>Judicializadas</t>
  </si>
  <si>
    <t>NATURALEZA DE LA INFRACCIÓN PENAL</t>
  </si>
  <si>
    <t>Calificadas</t>
  </si>
  <si>
    <t>Asesinato Consumado</t>
  </si>
  <si>
    <t>Asesinato Intentado</t>
  </si>
  <si>
    <t>Homicidio Consumado</t>
  </si>
  <si>
    <t>Homicidio Intentado</t>
  </si>
  <si>
    <t>Maltrato ocasional 153.1 C.P.</t>
  </si>
  <si>
    <t>Maltrato habitual 173.2 C.P.</t>
  </si>
  <si>
    <t>Acoso y hostigamiento 172 Ter C.P.</t>
  </si>
  <si>
    <t>Detención ilegal.</t>
  </si>
  <si>
    <t>Amenazas 171.4 C.P.</t>
  </si>
  <si>
    <t>Coacciones 172.2 C.P.</t>
  </si>
  <si>
    <t>Contra la Integridad Moral 173.1 C.P.</t>
  </si>
  <si>
    <t>Abusos Sexuales</t>
  </si>
  <si>
    <t>Otra Agresión Sexual</t>
  </si>
  <si>
    <t>Allanamiento de Morada</t>
  </si>
  <si>
    <t>Quebrantamiento de Medida Cautelar/Condena</t>
  </si>
  <si>
    <t>Impago de Pensiones</t>
  </si>
  <si>
    <t>Descubrimiento o revelación de secretos 197-1 C.P.</t>
  </si>
  <si>
    <t>Total Delitos</t>
  </si>
  <si>
    <t>Amenazas 171 C.P.</t>
  </si>
  <si>
    <t>Coacciones 172 C.P.</t>
  </si>
  <si>
    <t>Total Delitos leves</t>
  </si>
  <si>
    <t>Estadísticas DatosViolenciaGénero</t>
  </si>
  <si>
    <t>PROCEDIMIENTOS INCOADOS</t>
  </si>
  <si>
    <t>Tipo</t>
  </si>
  <si>
    <t>Diligencias Urgentes</t>
  </si>
  <si>
    <t>Diligencias Previas Juzgado de Instrucción</t>
  </si>
  <si>
    <t>Procedimiento Abreviado Juzgado de lo Penal</t>
  </si>
  <si>
    <t>Jurado Juzgado</t>
  </si>
  <si>
    <t>Jurado Audiencia</t>
  </si>
  <si>
    <t>CALIFICACIONES / SENTENCIAS</t>
  </si>
  <si>
    <t>Calificaciones formuladas</t>
  </si>
  <si>
    <t>Sentencias condenatorias</t>
  </si>
  <si>
    <t>Sentencias condenatorias por conformidad</t>
  </si>
  <si>
    <t>Sentencias absolutorias</t>
  </si>
  <si>
    <t>CIRCUNSTANCIAS MODIFICATIVAS DE LA RESPONSABILIDAD CRIMINAL</t>
  </si>
  <si>
    <t>Agravante parentesco</t>
  </si>
  <si>
    <t>Agravante reincidencia</t>
  </si>
  <si>
    <t>Agravante razones de género</t>
  </si>
  <si>
    <t>Atenuante confesión</t>
  </si>
  <si>
    <t>Atenuante de reparación del daño 21-5 del C.P.</t>
  </si>
  <si>
    <t>Sin agravante/atenuante</t>
  </si>
  <si>
    <t>RETIRADAS DE ACUSACIÓN</t>
  </si>
  <si>
    <t>Supuestos art. 416 lecrim (dispensa)</t>
  </si>
  <si>
    <t>Otras causas</t>
  </si>
  <si>
    <t>Prisión provisional</t>
  </si>
  <si>
    <t>Orden de alejamiento, art. 544 bis lecrim.</t>
  </si>
  <si>
    <t>Orden de protección, art. 544 ter lecrim. (total resoluciones)</t>
  </si>
  <si>
    <t>Orden de protección denegadas</t>
  </si>
  <si>
    <t>Orden de protección adoptadas sólo medidas penales</t>
  </si>
  <si>
    <t>Orden de protección adoptadas medidas penales y civiles</t>
  </si>
  <si>
    <t>USO DE DISPOSITIVOS ELECTRÓNICOS</t>
  </si>
  <si>
    <t>Penas de alejamiento</t>
  </si>
  <si>
    <t>Medidas cautelares de alejamiento</t>
  </si>
  <si>
    <t>EJECUCIÓN DE SENTENCIAS</t>
  </si>
  <si>
    <t>Penas</t>
  </si>
  <si>
    <t>Prisión</t>
  </si>
  <si>
    <t>Trabajos en beneficio de la comunidad</t>
  </si>
  <si>
    <t>Suspensión de la condena</t>
  </si>
  <si>
    <t>Sustitución de la pena</t>
  </si>
  <si>
    <t>Maltrato Ocasional 153.1 C.P.</t>
  </si>
  <si>
    <t>Maltrato Habitual 173.2 C.P.</t>
  </si>
  <si>
    <t>Detención Ilegal.</t>
  </si>
  <si>
    <t>Amenazas 171.4</t>
  </si>
  <si>
    <t>Coacciones 172.2</t>
  </si>
  <si>
    <t>Delitos Leves</t>
  </si>
  <si>
    <t>Total Delitos Leves</t>
  </si>
  <si>
    <t>Estadísticas DatosSiniestralidadLaboral</t>
  </si>
  <si>
    <t>DILIGENCIAS PREVIAS INCOADAS</t>
  </si>
  <si>
    <t>Delito de homicidio imprudente por accidente laboral (20103)</t>
  </si>
  <si>
    <t>Delito de lesiones imprudentes por accidente laboral (20303)</t>
  </si>
  <si>
    <t>Delito de riesgo sin resultado lesivo (art. 316, 317 del cp)</t>
  </si>
  <si>
    <t>Delito leve de homicidio imprudente por accidente laboral</t>
  </si>
  <si>
    <t>Delito leve de lesiones imprudentes por accidente laboral</t>
  </si>
  <si>
    <t>DELITOS CAUSAS PENDIENTES (incoadas en años anteriores)</t>
  </si>
  <si>
    <t>Riesgo sin resultado lesivo, (arts. 316 y 317 del cp)</t>
  </si>
  <si>
    <t>Diligencias de investigación incoadas</t>
  </si>
  <si>
    <t>Diligencias de investigación archivadas</t>
  </si>
  <si>
    <t>Diligencias de investigación terminadas con denuncia o querella</t>
  </si>
  <si>
    <t>Diligencias de investigación en trámite</t>
  </si>
  <si>
    <t>CAUSAS SINIESTRALIDAD LABORAL</t>
  </si>
  <si>
    <t>Escritos de acusación ministerio fiscal</t>
  </si>
  <si>
    <t>Peticiones de sobreseimiento</t>
  </si>
  <si>
    <t>Registro de comunicaciones de accidentes mortales</t>
  </si>
  <si>
    <t>RESOLUCIONES JUDICIALES</t>
  </si>
  <si>
    <t>Autos de archivo en base al art 324 Lecr</t>
  </si>
  <si>
    <t>Sentencias del juzgado de lo penal</t>
  </si>
  <si>
    <t>Sentencias audiencia provincial resolviendo recursos de apelación</t>
  </si>
  <si>
    <t>Estadísticas DatosExtranjería</t>
  </si>
  <si>
    <t>A- EXPULSIONES SUSTITUTIVAS EN EL PROCESO PENAL</t>
  </si>
  <si>
    <t>Informes favorables a la aplicación del art. 57-7 loex</t>
  </si>
  <si>
    <t>Expulsión sustitutiva de penas solicitada en calificación</t>
  </si>
  <si>
    <t>Expulsión sustitutiva de penas solicitada en sentencia</t>
  </si>
  <si>
    <t>Expulsión sustitutiva de penas solicitada en ejecutoria</t>
  </si>
  <si>
    <t>Aplicación de la da 17ª de la lo 19/203</t>
  </si>
  <si>
    <t>Internamientos en cie para expulsión conforme al art 89-6 loex</t>
  </si>
  <si>
    <t>B- EL FISCAL Y LA MEDIDA CAUTELAR DE INTERNAMIENTO</t>
  </si>
  <si>
    <t>Informes favorables internamiento cie</t>
  </si>
  <si>
    <t>Informes desfavorables internamiento cie</t>
  </si>
  <si>
    <t>Inspecciones de CIE</t>
  </si>
  <si>
    <t>C- MENAS (DETERMINACIÓN DE LA EDAD)</t>
  </si>
  <si>
    <t>Decretos determinando mayoría de edad</t>
  </si>
  <si>
    <t>Decretos determinando minoría de edad</t>
  </si>
  <si>
    <t>Decretos de archivo sin determinación</t>
  </si>
  <si>
    <t>D- MENAS (REPATRIACIONES)</t>
  </si>
  <si>
    <t>repatriaciones informadas favorablemente</t>
  </si>
  <si>
    <t>repatriaciones informadas desfavorablemente</t>
  </si>
  <si>
    <t>recursos interpuestos</t>
  </si>
  <si>
    <t>repatriaciones acordadas</t>
  </si>
  <si>
    <t>repatriaciones ejecutadas</t>
  </si>
  <si>
    <t>E- DELITOS DE TRATA DE SERES HUMANOS (ART. 177 BIS CP)</t>
  </si>
  <si>
    <t>Diligencias de investigación de fiscalía incoadas</t>
  </si>
  <si>
    <t>Denuncias o querellas interpuestas</t>
  </si>
  <si>
    <t>Procedimientos judiciales incoados</t>
  </si>
  <si>
    <t>Sentencias dictadas</t>
  </si>
  <si>
    <t>Supuestos de aplicación del art. 59 bis de la loex</t>
  </si>
  <si>
    <t>F- DELITOS CONTRA LOS DERECHOS DE LOS CIUDADANOS EXTRANJEROS (ART. 318 BIS CP)</t>
  </si>
  <si>
    <t>G- DELITOS CONTRA LOS DERECHOS DE LOS TRABAJADORES EXTRANJEROS (ART. 312-2 CP)</t>
  </si>
  <si>
    <t>H- DELITOS DE PROSTITUCIÓN COACTIVA (ART.187-188 CP)</t>
  </si>
  <si>
    <t>Estadísticas DatosSeguridadVial</t>
  </si>
  <si>
    <t>Estadísticas DatosMedioAmbiente</t>
  </si>
  <si>
    <t>Presentación Denuncia Querella</t>
  </si>
  <si>
    <t>Medio ambiente</t>
  </si>
  <si>
    <t>Ordenación del territorio y urbanismo</t>
  </si>
  <si>
    <t>Patrimonio histórico</t>
  </si>
  <si>
    <t>Flora y fauna</t>
  </si>
  <si>
    <t>Malos tratos a animales domésticos</t>
  </si>
  <si>
    <t>DILIGENCIAS DE INVESTIGACION PENDIENTES AÑOS ANTERIORES</t>
  </si>
  <si>
    <t>Año memoria -1</t>
  </si>
  <si>
    <t>Año memoria -2</t>
  </si>
  <si>
    <t>Año memoria -3</t>
  </si>
  <si>
    <t>DELITOS EN PROCEDIMIENTOS JUDICIALES INCOADOS</t>
  </si>
  <si>
    <t>Diligencias Previas Juzgado Instrucción</t>
  </si>
  <si>
    <t>Procedimiento Abreviado Juzgado Penal</t>
  </si>
  <si>
    <t>DELITOS EN CALIFICACIONES</t>
  </si>
  <si>
    <t>DELITOS ASOCIADOS A SENTENCIAS</t>
  </si>
  <si>
    <t>Estadísticas DatosDelitosInf</t>
  </si>
  <si>
    <t>DELITOS INFORMÁTICOS</t>
  </si>
  <si>
    <t>Procedimientos Judiciales Incoados</t>
  </si>
  <si>
    <t>Diligencias Investigación</t>
  </si>
  <si>
    <t>Delitos contra la libertad</t>
  </si>
  <si>
    <t>Amenazas/coacciones cometidos a través de las TICs (art 169 y ss y 172 y ss)</t>
  </si>
  <si>
    <t>Acoso cometido a través de las TICs (art 172 ter)</t>
  </si>
  <si>
    <t>Delitos contra la integridad moral</t>
  </si>
  <si>
    <t>Trato degradante cometido a través de las TICs (art 173)</t>
  </si>
  <si>
    <t>Delitos contra la libertad sexual</t>
  </si>
  <si>
    <t>Delitos de pornografía infantil o personas con discapacidad cometidos a través de las TICs (art 189)</t>
  </si>
  <si>
    <t>Acoso a menores de 16 años a través de las TICs (art 183 ter)</t>
  </si>
  <si>
    <t>Cualquier otro delito contra la libertad sexual cometido a través de las TICs</t>
  </si>
  <si>
    <t>Delitos contra la intimidad</t>
  </si>
  <si>
    <t>Ataques a sistemas informáticos/interceptación transmisión datos (arts 197 bis y ter)</t>
  </si>
  <si>
    <t>Difusión inconsentida de imágenes íntimas (art. 197.7 )</t>
  </si>
  <si>
    <t>Restantes delitos de descubrimiento y revelación de secretos a través de las TICs (art 197)</t>
  </si>
  <si>
    <t>Delitos contra el honor</t>
  </si>
  <si>
    <t>Calumnias/injurias contra funcionario o autoridad cometidas a través de TICs (art215)</t>
  </si>
  <si>
    <t>Delitos contra el patrimonio</t>
  </si>
  <si>
    <t>Estafa cometida a través de las TICs (art 248 y 249)</t>
  </si>
  <si>
    <t>Descubrimiento de secretos empresariales (art 278 y ss)</t>
  </si>
  <si>
    <t>Delitos contra los servicios de radiodifusión e interactivos (art 286)</t>
  </si>
  <si>
    <t>Delitos de daños informáticos (arts 264, 264 bis y 264 ter)</t>
  </si>
  <si>
    <t>Delitos contra la propiedad intelectual en la sociedad de la información (art 270 y ss)</t>
  </si>
  <si>
    <t>Delitos de falsedad</t>
  </si>
  <si>
    <t>Falsificación a través de las TICs</t>
  </si>
  <si>
    <t>Delitos contra la constitución</t>
  </si>
  <si>
    <t>Delitos de discriminación cometidos a través de las TICs (art 510)</t>
  </si>
  <si>
    <t>SENTENCIAS</t>
  </si>
  <si>
    <t>Condenatorias sin conformidad acusado</t>
  </si>
  <si>
    <t>Condenatorias con conformidad acusado</t>
  </si>
  <si>
    <t>SUJETOS</t>
  </si>
  <si>
    <t>Acusados</t>
  </si>
  <si>
    <t>Condenados</t>
  </si>
  <si>
    <t>Estadísticas DatosCooperacionJuridicaInternacional</t>
  </si>
  <si>
    <t>Ejecución de Auxilio</t>
  </si>
  <si>
    <t>Comisiones Rogatorias Activas</t>
  </si>
  <si>
    <t>Comisiones Rogatorias Pasivas</t>
  </si>
  <si>
    <t>Dictámenes de Servicios</t>
  </si>
  <si>
    <t>Órdenes de Investigación Europea Activas</t>
  </si>
  <si>
    <t>Órdenes de Investigación Europea Pasivas</t>
  </si>
  <si>
    <t>Reconocimientos Mutuos Activos</t>
  </si>
  <si>
    <t>Reconocimientos Mutuos Pasivos</t>
  </si>
  <si>
    <t>Seguimientos Activos</t>
  </si>
  <si>
    <t>Seguimientos Pasivos</t>
  </si>
  <si>
    <t>1.DATOS POR EXPEDIENTES</t>
  </si>
  <si>
    <t>Auxilios Fiscales Solicitados</t>
  </si>
  <si>
    <t>Inhibidos</t>
  </si>
  <si>
    <t>Urgentes</t>
  </si>
  <si>
    <t>2.DATOS POR PAÍS</t>
  </si>
  <si>
    <t>Afganistán</t>
  </si>
  <si>
    <t>Albania</t>
  </si>
  <si>
    <t>Alemania</t>
  </si>
  <si>
    <t>Andorra</t>
  </si>
  <si>
    <t>Angola</t>
  </si>
  <si>
    <t>Anguilla</t>
  </si>
  <si>
    <t>Antártida (Definido Aquí Como Todo el Sur de la Latitud 60°S)</t>
  </si>
  <si>
    <t>Antigua República Yugoslava de Macedonia</t>
  </si>
  <si>
    <t>Antigua y Barbuda</t>
  </si>
  <si>
    <t>Apátrida</t>
  </si>
  <si>
    <t>Arabia Saudí</t>
  </si>
  <si>
    <t>Argelia</t>
  </si>
  <si>
    <t>Argentina</t>
  </si>
  <si>
    <t>Armenia</t>
  </si>
  <si>
    <t>Aruba</t>
  </si>
  <si>
    <t>Australia (Incluyendo Ashmore, Islas Cartier y Islas Mar Coral)</t>
  </si>
  <si>
    <t>Austria</t>
  </si>
  <si>
    <t>Azerbaiján</t>
  </si>
  <si>
    <t>Bahamas</t>
  </si>
  <si>
    <t>Bahrain</t>
  </si>
  <si>
    <t>Bangladesh</t>
  </si>
  <si>
    <t>Barbados</t>
  </si>
  <si>
    <t>Bélgica</t>
  </si>
  <si>
    <t>Belice</t>
  </si>
  <si>
    <t>Benin</t>
  </si>
  <si>
    <t>Bermuda</t>
  </si>
  <si>
    <t>Bhután</t>
  </si>
  <si>
    <t>Bielorrusia</t>
  </si>
  <si>
    <t>Bolivia</t>
  </si>
  <si>
    <t>Bonaire, Sint Eustatius and Saba</t>
  </si>
  <si>
    <t>Bosnia y Herzegovina</t>
  </si>
  <si>
    <t>Botswana</t>
  </si>
  <si>
    <t>Brasil</t>
  </si>
  <si>
    <t>Brunei</t>
  </si>
  <si>
    <t>Bulgaria</t>
  </si>
  <si>
    <t>Burkina Faso</t>
  </si>
  <si>
    <t>Burundi</t>
  </si>
  <si>
    <t>Cabo Verde</t>
  </si>
  <si>
    <t>Camboya</t>
  </si>
  <si>
    <t>Camerún</t>
  </si>
  <si>
    <t>Canadá</t>
  </si>
  <si>
    <t>Chad (Tchad)</t>
  </si>
  <si>
    <t>Chile</t>
  </si>
  <si>
    <t>China (República Popular de China)</t>
  </si>
  <si>
    <t>Chipre</t>
  </si>
  <si>
    <t>Colombia</t>
  </si>
  <si>
    <t>Comoros</t>
  </si>
  <si>
    <t>Congo (República del Congo)</t>
  </si>
  <si>
    <t>Costa de Marfil</t>
  </si>
  <si>
    <t>Costa Rica</t>
  </si>
  <si>
    <t>Croacia (Hrvatska)</t>
  </si>
  <si>
    <t>Cuba</t>
  </si>
  <si>
    <t>Curaçao</t>
  </si>
  <si>
    <t>Desconocido</t>
  </si>
  <si>
    <t>Dinamarca</t>
  </si>
  <si>
    <t>Dominica</t>
  </si>
  <si>
    <t>Ecuador</t>
  </si>
  <si>
    <t>Egipto</t>
  </si>
  <si>
    <t>El Salvador</t>
  </si>
  <si>
    <t>El Vaticano</t>
  </si>
  <si>
    <t>Emiratos Árabes Unidos</t>
  </si>
  <si>
    <t>Eritrea</t>
  </si>
  <si>
    <t>Eslovaquia</t>
  </si>
  <si>
    <t>Eslovenia</t>
  </si>
  <si>
    <t>España</t>
  </si>
  <si>
    <t>Estados Federados de Micronesia</t>
  </si>
  <si>
    <t>Estados Unidos</t>
  </si>
  <si>
    <t>Estonia</t>
  </si>
  <si>
    <t>Etiopia</t>
  </si>
  <si>
    <t>Fiji</t>
  </si>
  <si>
    <t>Filipinas</t>
  </si>
  <si>
    <t>Finlandia</t>
  </si>
  <si>
    <t>Francia</t>
  </si>
  <si>
    <t>Gabón</t>
  </si>
  <si>
    <t>Gambia</t>
  </si>
  <si>
    <t>Georgia</t>
  </si>
  <si>
    <t>Georgia Sur y las Islas Sandwich del Sur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</si>
  <si>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</si>
  <si>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</si>
  <si>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</si>
  <si>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</si>
  <si>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</si>
  <si>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</si>
  <si>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</si>
  <si>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</si>
  <si>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Guernsey</t>
  </si>
  <si>
    <t>Guinea</t>
  </si>
  <si>
    <t>Guinea Ecuatorial</t>
  </si>
  <si>
    <t>Guinea-Bissau</t>
  </si>
  <si>
    <t>Guyana</t>
  </si>
  <si>
    <t>Guyana Francesa</t>
  </si>
  <si>
    <t>Haiti</t>
  </si>
  <si>
    <t>Honduras</t>
  </si>
  <si>
    <t>Hong Kong</t>
  </si>
  <si>
    <t>Hungría</t>
  </si>
  <si>
    <t>India</t>
  </si>
  <si>
    <t>Indonesia</t>
  </si>
  <si>
    <t>Irak</t>
  </si>
  <si>
    <t>Irán</t>
  </si>
  <si>
    <t>Irlanda</t>
  </si>
  <si>
    <t>Isla Bouvet</t>
  </si>
  <si>
    <t>Isla Christmas</t>
  </si>
  <si>
    <t>Isla de Man</t>
  </si>
  <si>
    <t>Isla Head y Islas Mcdonald</t>
  </si>
  <si>
    <t>Isla Norfolk</t>
  </si>
  <si>
    <t>Islandia</t>
  </si>
  <si>
    <t>Islas Åland</t>
  </si>
  <si>
    <t>Islas Cayman</t>
  </si>
  <si>
    <t>Islas Cocos (Keeling)</t>
  </si>
  <si>
    <t>Islas Cook</t>
  </si>
  <si>
    <t>Islas Falkland</t>
  </si>
  <si>
    <t>Islas Feroe</t>
  </si>
  <si>
    <t>Islas Marianas</t>
  </si>
  <si>
    <t>Islas Marshall</t>
  </si>
  <si>
    <t>Islas Menores y Remotas de Estados Unidos</t>
  </si>
  <si>
    <t>Islas Pitcairn</t>
  </si>
  <si>
    <t>Islas Salomón</t>
  </si>
  <si>
    <t>Islas Svalbard y Jan Mayen</t>
  </si>
  <si>
    <t>Islas Vírgenes Británicas</t>
  </si>
  <si>
    <t>Islas Vírgenes Estados Unidos</t>
  </si>
  <si>
    <t>Israel</t>
  </si>
  <si>
    <t>Italia</t>
  </si>
  <si>
    <t>Jamaica</t>
  </si>
  <si>
    <t>Japón</t>
  </si>
  <si>
    <t>Jersey</t>
  </si>
  <si>
    <t>Jordania</t>
  </si>
  <si>
    <t>Kazajstán</t>
  </si>
  <si>
    <t>Kenia</t>
  </si>
  <si>
    <t>Kirguizstán</t>
  </si>
  <si>
    <t>Kiribati</t>
  </si>
  <si>
    <t>Kuwait</t>
  </si>
  <si>
    <t>Lesotho</t>
  </si>
  <si>
    <t>Letonia</t>
  </si>
  <si>
    <t>Líbano</t>
  </si>
  <si>
    <t>Liberia</t>
  </si>
  <si>
    <t>Libia</t>
  </si>
  <si>
    <t>Liechtenstein</t>
  </si>
  <si>
    <t>Lituania</t>
  </si>
  <si>
    <t>Luxemburgo</t>
  </si>
  <si>
    <t>Macao (Macau)</t>
  </si>
  <si>
    <t>Madagascar</t>
  </si>
  <si>
    <t>Malasia</t>
  </si>
  <si>
    <t>Malawi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</si>
  <si>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</si>
  <si>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</si>
  <si>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</si>
  <si>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</si>
  <si>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</si>
  <si>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</si>
  <si>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</si>
  <si>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</si>
  <si>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México</t>
  </si>
  <si>
    <t>Moldavia</t>
  </si>
  <si>
    <t>Mónaco</t>
  </si>
  <si>
    <t>Mongolia</t>
  </si>
  <si>
    <t>Montserrat</t>
  </si>
  <si>
    <t>Mozambique</t>
  </si>
  <si>
    <t>Myanmar (Birmania)</t>
  </si>
  <si>
    <t>Nacido En el Mar</t>
  </si>
  <si>
    <t>Namibia</t>
  </si>
  <si>
    <t>Nauru</t>
  </si>
  <si>
    <t>Nepal</t>
  </si>
  <si>
    <t>Nicaragua</t>
  </si>
  <si>
    <t>Níger</t>
  </si>
  <si>
    <t>Nigeria</t>
  </si>
  <si>
    <t>Niue</t>
  </si>
  <si>
    <t>Noruega</t>
  </si>
  <si>
    <t>Nueva Caledonia</t>
  </si>
  <si>
    <t>Nueva Zelanda</t>
  </si>
  <si>
    <t>Omán</t>
  </si>
  <si>
    <t>Países Bajos</t>
  </si>
  <si>
    <t>Pakistán</t>
  </si>
  <si>
    <t>Palau</t>
  </si>
  <si>
    <t>Panamá</t>
  </si>
  <si>
    <t>Papua Nueva Guinea</t>
  </si>
  <si>
    <t>Paraguay</t>
  </si>
  <si>
    <t>Perú</t>
  </si>
  <si>
    <t>Polinesia Francesa (Incluyendo Isla Clipperton)</t>
  </si>
  <si>
    <t>Polonia</t>
  </si>
  <si>
    <t>Portugal</t>
  </si>
  <si>
    <t>Puerto Rico</t>
  </si>
  <si>
    <t>Qatar</t>
  </si>
  <si>
    <t>Reino Unido de la Gran Bretaña e Irlanda del Norte</t>
  </si>
  <si>
    <t>República Centro Africana</t>
  </si>
  <si>
    <t>República Checa</t>
  </si>
  <si>
    <t>República de Corea (Corea del Sur)</t>
  </si>
  <si>
    <t>República de Montenegro</t>
  </si>
  <si>
    <t>República de Serbia</t>
  </si>
  <si>
    <t>República Democrática del Congo (Antiguamente Zaire)</t>
  </si>
  <si>
    <t>República Dominicana</t>
  </si>
  <si>
    <t>República Popular Democrática de Corea (Corea del Norte)</t>
  </si>
  <si>
    <t>República Propular Democrática de Laos</t>
  </si>
  <si>
    <t>Reunión</t>
  </si>
  <si>
    <t>Ruanda</t>
  </si>
  <si>
    <t>Rumania</t>
  </si>
  <si>
    <t>Rusia</t>
  </si>
  <si>
    <t>Sahara Occidental (Antiguamente Sahara Español)</t>
  </si>
  <si>
    <t>Saint Barthélemy</t>
  </si>
  <si>
    <t>Saint Martin (parte francesa)</t>
  </si>
  <si>
    <t>Samoa Americana</t>
  </si>
  <si>
    <t>Samoa (Antes Samoa Oriental)</t>
  </si>
  <si>
    <t>San Kitts y Nevis</t>
  </si>
  <si>
    <t>San Marino</t>
  </si>
  <si>
    <t>San Pierre y Miquelon</t>
  </si>
  <si>
    <t>Sant Vincent</t>
  </si>
  <si>
    <t>Santa Helena (Incluyendo Isla Ascensión y Otras Dependencias)</t>
  </si>
  <si>
    <t>Santa Lucia</t>
  </si>
  <si>
    <t>Santo Tomé y Principe</t>
  </si>
  <si>
    <t>Senegal</t>
  </si>
  <si>
    <t>Seychelles</t>
  </si>
  <si>
    <t>Sierra Leona</t>
  </si>
  <si>
    <t>Singapur</t>
  </si>
  <si>
    <t>Sint Maarten (Dutch part)</t>
  </si>
  <si>
    <t>Siria</t>
  </si>
  <si>
    <t>Somalia</t>
  </si>
  <si>
    <t>Sri Lanka</t>
  </si>
  <si>
    <t>Sudáfrica</t>
  </si>
  <si>
    <t>Sudán</t>
  </si>
  <si>
    <t>Sudán del Sur</t>
  </si>
  <si>
    <t>Suecia</t>
  </si>
  <si>
    <t>Suiza</t>
  </si>
  <si>
    <t>Surinam</t>
  </si>
  <si>
    <t>Swazilandia</t>
  </si>
  <si>
    <t>Tailandia</t>
  </si>
  <si>
    <t>Taiwan, Provincia de China (República de China)</t>
  </si>
  <si>
    <t>Tajikistan</t>
  </si>
  <si>
    <t>Tanzania</t>
  </si>
  <si>
    <t>Territorio Británico del Océano Índico (el)</t>
  </si>
  <si>
    <t>Territorios Franceses del Sur</t>
  </si>
  <si>
    <t>Territorios Palestinos Ocupados</t>
  </si>
  <si>
    <t>Timor Oriental</t>
  </si>
  <si>
    <t>Togo</t>
  </si>
  <si>
    <t>Tokelau</t>
  </si>
  <si>
    <t>Tonga</t>
  </si>
  <si>
    <t>Trinidad y Tobago</t>
  </si>
  <si>
    <t>Tunez</t>
  </si>
  <si>
    <t>Turkmenistan</t>
  </si>
  <si>
    <t>Turks y Islas Caicos</t>
  </si>
  <si>
    <t>Turquia</t>
  </si>
  <si>
    <t>Tuvalu</t>
  </si>
  <si>
    <t>Ucrania</t>
  </si>
  <si>
    <t>Uganda</t>
  </si>
  <si>
    <t>Uruguay</t>
  </si>
  <si>
    <t>Uzbekistan</t>
  </si>
  <si>
    <t>Vanuatu</t>
  </si>
  <si>
    <t>Venezuela</t>
  </si>
  <si>
    <t>Viet Nam (Vietnam)</t>
  </si>
  <si>
    <t>Wallis y Futuna</t>
  </si>
  <si>
    <t>Yemen</t>
  </si>
  <si>
    <t>Yibuti</t>
  </si>
  <si>
    <t>Zambia</t>
  </si>
  <si>
    <t>Zimbabwe</t>
  </si>
  <si>
    <t>3.DATOS POR FAMILIA DE DELITO</t>
  </si>
  <si>
    <t>Contra el honor</t>
  </si>
  <si>
    <t>Contra el orden público</t>
  </si>
  <si>
    <t>Contra el patrimonio</t>
  </si>
  <si>
    <t>Contra la Administración de Justicia</t>
  </si>
  <si>
    <t>Contra la Administración Pública</t>
  </si>
  <si>
    <t>Contra la comunidad internacional</t>
  </si>
  <si>
    <t>Contra la Constitución</t>
  </si>
  <si>
    <t>Contra la Hacienda Pública y contra la Seguridad Social</t>
  </si>
  <si>
    <t>Contra la intimidad</t>
  </si>
  <si>
    <t>Contra la libertad</t>
  </si>
  <si>
    <t>Contra la libertad sexual</t>
  </si>
  <si>
    <t>Contra la seguridad colectiva</t>
  </si>
  <si>
    <t>Contra la seguridad del tráfico</t>
  </si>
  <si>
    <t>Contra las relaciones familiares</t>
  </si>
  <si>
    <t>Contra los derechos de los ciudadanos extranjeros</t>
  </si>
  <si>
    <t>Contra los derechos de los trabajadores</t>
  </si>
  <si>
    <t>De la omisión del deber de socorro</t>
  </si>
  <si>
    <t>De las falsedades</t>
  </si>
  <si>
    <t>De las lesiones</t>
  </si>
  <si>
    <t>De las lesiones al feto</t>
  </si>
  <si>
    <t>De las torturas y otros delitos contra la integridad moral</t>
  </si>
  <si>
    <t>De traición, contra la paz y defensa nacional</t>
  </si>
  <si>
    <t>Del aborto</t>
  </si>
  <si>
    <t>Del homicidio y sus formas</t>
  </si>
  <si>
    <t>Infracciones administrativas</t>
  </si>
  <si>
    <t>Leyes especiales. Contrabando</t>
  </si>
  <si>
    <t>Leyes especiales. Delitos electorales</t>
  </si>
  <si>
    <t>Leyes especiales. Navegación aérea</t>
  </si>
  <si>
    <t>Ordenación del territorio, patrimonio histórico y medio ambiente</t>
  </si>
  <si>
    <t>Relativos a la manipulación genética</t>
  </si>
  <si>
    <t>4.DATOS POR MEDIDAS</t>
  </si>
  <si>
    <t>Comparecencia por conferencia telefónica</t>
  </si>
  <si>
    <t>Declaración Personal</t>
  </si>
  <si>
    <t>Declaración por videoconferencia y otros medios de transmisión audiovisual</t>
  </si>
  <si>
    <t>Identificación de personas que sean titulares de un número de teléfono o de una dirección IP determinados</t>
  </si>
  <si>
    <t>Información sobre cuentas bancarias y otro tipo de cuentas financieras</t>
  </si>
  <si>
    <t>Información sobre operaciones bancarias y otro tipo de operaciones financieras</t>
  </si>
  <si>
    <t>Intervención de telecomunicaciones</t>
  </si>
  <si>
    <t>Investigaciones encubiertas</t>
  </si>
  <si>
    <t>Medidas de investigación que impliquen la obtención de pruebas en tiempo real, de manera continua y durante un determinado período de tiempo. Supervisión de operaciones bancarias o financieras de otro tipo / Entregas vigiladas /Otros</t>
  </si>
  <si>
    <t>Medida(s) provisional(es) para prevenir la destrucción, transformación, traslado, transferencia o eliminación de objetos que puedan utilizarse como pruebas</t>
  </si>
  <si>
    <t>Obtención de información contenida en bases de datos de las autoridades policiales o judiciales</t>
  </si>
  <si>
    <t>Obtención de información o de pruebas que ya están en posesión de la autoridad de ejecución</t>
  </si>
  <si>
    <t>Peritos</t>
  </si>
  <si>
    <t>Testigos</t>
  </si>
  <si>
    <t>Traslado provisional del detenido al Estado de ejecución</t>
  </si>
  <si>
    <t>Traslado provisional del detenido al Estado de emisión</t>
  </si>
  <si>
    <t>Estadísticas DatosExpedientesGubernativos</t>
  </si>
  <si>
    <t>EXPEDIENTES GUBERNATIVOS</t>
  </si>
  <si>
    <t>Motivos</t>
  </si>
  <si>
    <t>Motivos Disciplinarios</t>
  </si>
  <si>
    <t>Gestión económica</t>
  </si>
  <si>
    <t>Juntas / reuniones Fiscales</t>
  </si>
  <si>
    <t>Personal Fiscales</t>
  </si>
  <si>
    <t>Personal Funcionarios</t>
  </si>
  <si>
    <t>Productividad</t>
  </si>
  <si>
    <t>Quejas / Peticiones</t>
  </si>
  <si>
    <t>Relaciones con la administración</t>
  </si>
  <si>
    <t>Reparto de trabajo</t>
  </si>
  <si>
    <t>Sustituciones</t>
  </si>
  <si>
    <t>Preparación de convenios / protocolos</t>
  </si>
  <si>
    <t>Estadísticas DatosDiscapacidad</t>
  </si>
  <si>
    <t>PERSONAS CON DISCAPACIDAD</t>
  </si>
  <si>
    <t>Demandas LEC presentadas por el Fiscal para la provisión de apoyos</t>
  </si>
  <si>
    <t>Demandas presentadas</t>
  </si>
  <si>
    <t>Solicitudes LJV presentadas por el fiscal para la provisión de apoyos</t>
  </si>
  <si>
    <t>Solicitudes JV presentadas</t>
  </si>
  <si>
    <t>Autos estimatorios de las solicitudes LJV presentadas por el fiscal para la provisión de apoyos</t>
  </si>
  <si>
    <t>Autos estimatorios dictados en el año</t>
  </si>
  <si>
    <t>Sentencias estimatorias en las demandas LEC presentadas por el Fiscal para la provisión de apoyos</t>
  </si>
  <si>
    <t>Sentencias estimatorias dictadas en el año</t>
  </si>
  <si>
    <t>Autos denegatorios de las solicitudes LJV presentadas por el fiscal para la provisión de apoyos</t>
  </si>
  <si>
    <t>Autos denegatorios dictados en el año</t>
  </si>
  <si>
    <t>Sentencias desestimatorias en las demandas LEC presentadas por el Fiscal para la provisión de apoyos</t>
  </si>
  <si>
    <t>Sentencias desestimatorias dictadas en el año</t>
  </si>
  <si>
    <t>Demandas/solicitudes para la provisión de apoyos presentadas por los particulares</t>
  </si>
  <si>
    <t>Diligencias preprocesales incoadas</t>
  </si>
  <si>
    <t>Visitas</t>
  </si>
  <si>
    <t>Visitas realizadas centros</t>
  </si>
  <si>
    <t>Reuniones virtuales / presenciales</t>
  </si>
  <si>
    <t>PROCEDIMIENTOS</t>
  </si>
  <si>
    <t>Procedimientos Judiciales</t>
  </si>
  <si>
    <t>Autorización honor (Ley 15/2015)</t>
  </si>
  <si>
    <t>Autorización judicial /aprobación judicial</t>
  </si>
  <si>
    <t>Ensayos clínicos</t>
  </si>
  <si>
    <t>Extracción de órganos (Ley 15/2015)</t>
  </si>
  <si>
    <t>Habilitación comparecer en juicio/defensor judicial (Ley 15/2015)</t>
  </si>
  <si>
    <t>Medidas cautelares previas</t>
  </si>
  <si>
    <t>Protección patrimonio (Ley 15/2015)</t>
  </si>
  <si>
    <t>Remoción/Extinción de poderes</t>
  </si>
  <si>
    <t>Rendición de cuentas en medidas de apoyo</t>
  </si>
  <si>
    <t>Genérico (Ley 15/2015)</t>
  </si>
  <si>
    <t>Revisión de medidas DT 5ª (Ley 8/2021)</t>
  </si>
  <si>
    <t>Provisión de medidas apoyo LJV</t>
  </si>
  <si>
    <t>Extinción de poderes preventivos (Ley 8/2021)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</si>
  <si>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</si>
  <si>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</si>
  <si>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</si>
  <si>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</si>
  <si>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</si>
  <si>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</si>
  <si>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</si>
  <si>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</si>
  <si>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</si>
  <si>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</si>
  <si>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</si>
  <si>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</si>
  <si>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</si>
  <si>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</si>
  <si>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</si>
  <si>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</si>
  <si>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</si>
  <si>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</si>
  <si>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</si>
  <si>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</si>
  <si>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</si>
  <si>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</si>
  <si>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</si>
  <si>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</si>
  <si>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</si>
  <si>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</si>
  <si>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</si>
  <si>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</si>
  <si>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</si>
  <si>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</si>
  <si>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</si>
  <si>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</si>
  <si>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</si>
  <si>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</si>
  <si>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</si>
  <si>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</si>
  <si>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</si>
  <si>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Reconocimiento mutuo de resoluciones penales de la UE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</si>
  <si>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</si>
  <si>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</si>
  <si>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</si>
  <si>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</si>
  <si>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</si>
  <si>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Total</t>
  </si>
  <si>
    <t>FAMILIA 3</t>
  </si>
  <si>
    <t>Violencia doméstica/género</t>
  </si>
  <si>
    <t>Ordenación territorio</t>
  </si>
  <si>
    <t>Incendios</t>
  </si>
  <si>
    <t>PROTECCION (Procedimientos judiciales)</t>
  </si>
  <si>
    <t>Situación de riesgo</t>
  </si>
  <si>
    <t>Impugnaciones de las medidas acordadas por las Entidades Públicas</t>
  </si>
  <si>
    <t>Intervención en procesos judiciales relativos a adopciones</t>
  </si>
  <si>
    <t>Guarda</t>
  </si>
  <si>
    <t>Intervención en procesos judiciales con elemento transfronterizo</t>
  </si>
  <si>
    <t>Intervención en procesos en defensa de los Derechos Fundamentales del Menor</t>
  </si>
  <si>
    <t>Intervención en procesos sobre sustracción internacional de Menores</t>
  </si>
  <si>
    <t>Intervención en medidas urgentes (art. 158 cc)</t>
  </si>
  <si>
    <t>Acogimiento (sin guarda o tutela)</t>
  </si>
  <si>
    <t>Intervención en procesos judiciales de Internamientos de Menores con problemas de conducta</t>
  </si>
  <si>
    <t>Determinación de la edad</t>
  </si>
  <si>
    <t>Diligencias preprocesales</t>
  </si>
  <si>
    <t>Ensayos Clínicos/Investigaciones Biométricas</t>
  </si>
  <si>
    <t>Visitas a centros de Protección</t>
  </si>
  <si>
    <t>Visitas a Recursos penintenciarios</t>
  </si>
  <si>
    <t>Vida e Integridad</t>
  </si>
  <si>
    <t>Integridad Moral</t>
  </si>
  <si>
    <t>Libertad Sexual</t>
  </si>
  <si>
    <t>Intimidad</t>
  </si>
  <si>
    <t>Inviolabilidad del Domicilio</t>
  </si>
  <si>
    <t>Administración de la Justicia</t>
  </si>
  <si>
    <t>Medidas Cautelares</t>
  </si>
  <si>
    <t>Orden de alejamiento</t>
  </si>
  <si>
    <t>Orden de protección</t>
  </si>
  <si>
    <t>Medidas Cautelares.</t>
  </si>
  <si>
    <t>DATOS GENERALES - CALIFICACIONES</t>
  </si>
  <si>
    <t>DATOS GENERALES - DILIGENCIAS INVESTIGACIÓN</t>
  </si>
  <si>
    <t>DATOS GENERALES - CIVIL</t>
  </si>
  <si>
    <t>DELITOS - DILIGENCIAS PREVIAS</t>
  </si>
  <si>
    <t>DELITOS - PRISIÓN</t>
  </si>
  <si>
    <t>DELITOS - DILIGENCIAS INVESTIGACIÓN</t>
  </si>
  <si>
    <t>DELITOS - INCOAN DILIGENCIAS URGENTES</t>
  </si>
  <si>
    <t>DELITOS - CALIFICAN DILIGENCIAS URGENTES</t>
  </si>
  <si>
    <t>DELITOS - INCOAN PROCEDIMIENTOS ABREVIADOS</t>
  </si>
  <si>
    <t>DELITOS - CALIFICAN PROCEDIMIENTOS ABREVIADOS</t>
  </si>
  <si>
    <t>DELITOS - INCOAN SUMARIO</t>
  </si>
  <si>
    <t>DELITOS - CALIFICAN SUMARIO</t>
  </si>
  <si>
    <t>DELITOS - INCOAN JURADOS</t>
  </si>
  <si>
    <t>DELITOS - CALIFICAN JURADOS</t>
  </si>
  <si>
    <t>DELITOS - SENTENCIAS</t>
  </si>
  <si>
    <t>VIOLENCIA DOMÉSTICA - INCOADOS</t>
  </si>
  <si>
    <t>VIOLENCIA DOMÉSTICA - CALIFICADOS</t>
  </si>
  <si>
    <t>VIOLENCIA DOMÉSTICA - PARENTESCO</t>
  </si>
  <si>
    <t>VIOLENCIA GÉNERO - INCOADOS</t>
  </si>
  <si>
    <t>VIOLENCIA GÉNERO - CALIFICADOS</t>
  </si>
  <si>
    <t>VIOLENCIA GÉNERO - PARENTESCO</t>
  </si>
  <si>
    <t>DATOS GENERALES - DILIGENCIAS PREVIAS</t>
  </si>
  <si>
    <t>DATOS GENERALES - DILIGENCIAS DE INVESTIGACIÓN 2</t>
  </si>
  <si>
    <t>SINIESTRALIDAD LABORAL - DILIGENCIAS PREVIAS INCOADAS</t>
  </si>
  <si>
    <t>SINIESTRALIDAD LABORAL - DELITOS CAUSAS PENDIENTES</t>
  </si>
  <si>
    <t>SINIESTRALIDAD LABORAL - DILIGENCIAS DE INVESTIGACION</t>
  </si>
  <si>
    <t>SEGURIDAD VIAL - DILIGENCIAS PREVIAS</t>
  </si>
  <si>
    <t>MEDIO AMBIENTE - DILIGENCIAS INVESTIGACION</t>
  </si>
  <si>
    <t>MEDIO AMBIENTE - PROCEDIMIENTOS INCOADOS</t>
  </si>
  <si>
    <t>DATOS GENERALES - CIVIL MATRIMONIO</t>
  </si>
  <si>
    <t>SEGURIDAD VIAL - DILIGENCIAS URGENTES INCOADAS</t>
  </si>
  <si>
    <t>SEGURIDAD VIAL - DilUrgCal</t>
  </si>
  <si>
    <t>SEGURIDAD VIAL - PAInc</t>
  </si>
  <si>
    <t>SEGURIDAD VIAL - PACal</t>
  </si>
  <si>
    <t>SEGURIDAD VIAL -SumInc</t>
  </si>
  <si>
    <t>SEGURIDAD VIAL - SumCal</t>
  </si>
  <si>
    <t>SEGURIDAD VIAL - JurInc</t>
  </si>
  <si>
    <t>SEGURIDAD VIAL - JurCal</t>
  </si>
  <si>
    <t>SEGURIDAD VIAL - DilInv</t>
  </si>
  <si>
    <t>SEGURIDAD VIAL - MedidasP</t>
  </si>
  <si>
    <t>SEGURIDAD VIAL - Sentencias</t>
  </si>
  <si>
    <t>MEDIO AMBIENTE - SENTENCIAS CONDENATORIAS</t>
  </si>
  <si>
    <t>MEDIO AMBIENTE - SENTENCIAS ABSOLUTORIAS</t>
  </si>
  <si>
    <t>MENORES - DP</t>
  </si>
  <si>
    <t>MENORES - EXPEDIENTES</t>
  </si>
  <si>
    <t>MENORES - SENTENCIAS 1</t>
  </si>
  <si>
    <t>MENORES - SENTENCIAS 2</t>
  </si>
  <si>
    <t>MENORES - MEDIDAS</t>
  </si>
  <si>
    <t>MENORES-DELITOS</t>
  </si>
  <si>
    <t>MENORES-PROTECCION</t>
  </si>
  <si>
    <t>VIOLENCIA DOMESTICA - DILIGENCIAS DE INVESTIGACION</t>
  </si>
  <si>
    <t>VIOLENCIA DE GENERO - DILIGENCIAS DE INVESTIGACION</t>
  </si>
  <si>
    <t>SINIESTRALIDAD LABORAL - CAUSAS</t>
  </si>
  <si>
    <t>SINIESTRALIDAD LABORAL - RESOLUCIONES JUDICIALES</t>
  </si>
  <si>
    <t>FISCALÍA PROVINCIAL DE …</t>
  </si>
  <si>
    <t>CIVIL</t>
  </si>
  <si>
    <t>SENTENCIAS DE LOS JUZGADOS DE LO PENAL</t>
  </si>
  <si>
    <t>SENTENCIAS DE LA AUDIENCIA PROVINCIAL</t>
  </si>
  <si>
    <t>CALIFICACIONES</t>
  </si>
  <si>
    <t>COMPARECENCIAS DE PRISIÓN</t>
  </si>
  <si>
    <t>Matrimonio</t>
  </si>
  <si>
    <t>Filiación</t>
  </si>
  <si>
    <t>Menores</t>
  </si>
  <si>
    <t>Sucesiones</t>
  </si>
  <si>
    <t>Consumo</t>
  </si>
  <si>
    <t>Otros jurisdicción voluntaria</t>
  </si>
  <si>
    <t>Competencia y jurisdicción</t>
  </si>
  <si>
    <t>Familia</t>
  </si>
  <si>
    <t>DEMANDAS DE INCAPACIDAD</t>
  </si>
  <si>
    <t>Conformes</t>
  </si>
  <si>
    <t>Disconformes</t>
  </si>
  <si>
    <t>Por testimonio de procedimiento judicial</t>
  </si>
  <si>
    <t>Por denuncia de la Administración</t>
  </si>
  <si>
    <t>Por remisión de la Policía</t>
  </si>
  <si>
    <t>Transformadas en otros procedimientos</t>
  </si>
  <si>
    <t>Sobreseimientos</t>
  </si>
  <si>
    <t>Conformidades</t>
  </si>
  <si>
    <t>No conformidades</t>
  </si>
  <si>
    <t>Abreviado Penal</t>
  </si>
  <si>
    <t>Abreviado Audiencia</t>
  </si>
  <si>
    <t>Jurado</t>
  </si>
  <si>
    <t>con el Fiscal</t>
  </si>
  <si>
    <t>por conformidad</t>
  </si>
  <si>
    <t>sin conformidad</t>
  </si>
  <si>
    <t>Petición de prisión sin fianza</t>
  </si>
  <si>
    <t>Petición de libertad</t>
  </si>
  <si>
    <t>Pendientes</t>
  </si>
  <si>
    <t>Nacionalidad</t>
  </si>
  <si>
    <t>Presentadas por el Fiscal</t>
  </si>
  <si>
    <t>Presentadas por particulares</t>
  </si>
  <si>
    <t xml:space="preserve">           </t>
  </si>
  <si>
    <t xml:space="preserve">  </t>
  </si>
  <si>
    <t>Matrimonios (procedimientos)</t>
  </si>
  <si>
    <t>Umbral:</t>
  </si>
  <si>
    <t>Matrimonios (disoluciones contencioso / mutuo acuerdo)</t>
  </si>
  <si>
    <t>Matrimonial</t>
  </si>
  <si>
    <t>contencioso</t>
  </si>
  <si>
    <t>mutuo acuerdo</t>
  </si>
  <si>
    <t>Matrimonios (disoluciones)</t>
  </si>
  <si>
    <t>Separaciones</t>
  </si>
  <si>
    <t>Divorcios</t>
  </si>
  <si>
    <t>Ruptura Uniones de hecho</t>
  </si>
  <si>
    <t>CUESTIONES CRIMINOLÓGICAS</t>
  </si>
  <si>
    <t>Delitos más significativos por los que se incoan diligencias previas</t>
  </si>
  <si>
    <t>Delitos más significativos por los que se incoan diligencias urgentes</t>
  </si>
  <si>
    <t>Delitos más significativos por los que se califican diligencias urgentes</t>
  </si>
  <si>
    <t>Delitos más significativos por los que se incoan los procedimientos abreviados</t>
  </si>
  <si>
    <t>Delitos más significativos por los que se califican los procedimientos abreviados</t>
  </si>
  <si>
    <t>Delitos más significativos por los que se incoa procedimiento de sumario ordinario</t>
  </si>
  <si>
    <t>Delitos más significativos por los que se califica procedimiento de sumario ordinario</t>
  </si>
  <si>
    <t>Delitos más significativos por los que se incoan los jurados</t>
  </si>
  <si>
    <t>Delitos más significativos por los que se califican los jurados</t>
  </si>
  <si>
    <t>Delitos más significativos por los que se incoan diligencias de investigación</t>
  </si>
  <si>
    <t>Delitos más significativos por los que se han solicitado medidas de prisión</t>
  </si>
  <si>
    <t>Delitos más significativos por los que se dictan sentencias condenatorias</t>
  </si>
  <si>
    <t>ACTUACIÓN DEL MINISTERIO FISCAL ANTE LA JURISDICCIÓN DE MENORES</t>
  </si>
  <si>
    <t>TRAMITACIÓN DE DILIGENCIAS Y EXPEDIENTES</t>
  </si>
  <si>
    <t>MEDIDAS</t>
  </si>
  <si>
    <t>DELITOS</t>
  </si>
  <si>
    <t>PROTECCION (EXPEDIENTES DE PROTECCIÓN)</t>
  </si>
  <si>
    <t>PROTECCION (PROCEDIMIENTOS JUDICIALES)</t>
  </si>
  <si>
    <t>Condenatorias sin conformidad</t>
  </si>
  <si>
    <t>Condenatorias con conformidad</t>
  </si>
  <si>
    <t>Permanencias de fines de semana</t>
  </si>
  <si>
    <t>Convivencia Familiar Educativa</t>
  </si>
  <si>
    <t>Expedientes de Guarda</t>
  </si>
  <si>
    <t>Expedientes de Tutela</t>
  </si>
  <si>
    <t>Expedientes de acogimiento (sin guarda o tutela)</t>
  </si>
  <si>
    <t>Expedientes de Determinación de la edad</t>
  </si>
  <si>
    <t>Conduccción etílica/drogas</t>
  </si>
  <si>
    <t xml:space="preserve">Violencia doméstica </t>
  </si>
  <si>
    <t>Terminados</t>
  </si>
  <si>
    <t>ACTUACIÓN DE VIOLENCIA DOMÉSTICA</t>
  </si>
  <si>
    <t xml:space="preserve">PROCEDIMIENTOS </t>
  </si>
  <si>
    <t>Procedimientos incoados</t>
  </si>
  <si>
    <t>Procedimientos calificados</t>
  </si>
  <si>
    <t>Parentesco entre víctima y agresor</t>
  </si>
  <si>
    <t>Diligencias de investigación</t>
  </si>
  <si>
    <t>JUICIOS RÁPIDOS</t>
  </si>
  <si>
    <t>CONDENATORIAS</t>
  </si>
  <si>
    <t>DE CONFORMIDAD</t>
  </si>
  <si>
    <t>PROCEDIMIENTO ABREVIADO</t>
  </si>
  <si>
    <t>PROCEDIMIENTO ORDINARIO</t>
  </si>
  <si>
    <t>JURADOS</t>
  </si>
  <si>
    <t>ACTUACIÓN DE VIOLENCIA DE GÉNERO</t>
  </si>
  <si>
    <t>JURADO JUZGADO</t>
  </si>
  <si>
    <t>JURADO AUDIENCIA</t>
  </si>
  <si>
    <t>ACTUACIÓN DE SINIESTRALIDAD LABORAL</t>
  </si>
  <si>
    <t>Diligencias Previas Incoadas</t>
  </si>
  <si>
    <t>Delitos causas pendientes</t>
  </si>
  <si>
    <t>Causas</t>
  </si>
  <si>
    <t>Resoluciones judiciales</t>
  </si>
  <si>
    <t>ACTUACIÓN DE SEGURIDAD VIAL</t>
  </si>
  <si>
    <t>Diligencias urgentes calificadas</t>
  </si>
  <si>
    <t>Procedimientos abreviados incoados</t>
  </si>
  <si>
    <t>Procedimientos abreviados calificados</t>
  </si>
  <si>
    <t>ACTUACIÓN DE MEDIO AMBIENTE</t>
  </si>
  <si>
    <t>Procedimientos judiciales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</si>
</sst>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%"/>
    <numFmt numFmtId="165" formatCode="#0"/>
    <numFmt numFmtId="166" formatCode="#,##0&quot;    &quot;"/>
    <numFmt numFmtId="167" formatCode="#,##0&quot;  &quot;"/>
  </numFmts>
  <fonts count="51" x14ac:knownFonts="1">
    <font>
      <sz val="11"/>
      <color theme="1"/>
      <name val="Calibri"/>
    </font>
    <font>
      <b/>
      <u/>
      <sz val="9"/>
      <color theme="1"/>
      <name val="Helvetica"/>
    </font>
    <font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theme="1"/>
      <name val="Calibri"/>
    </font>
    <font>
      <b/>
      <sz val="9"/>
      <color theme="1"/>
      <name val="Calibri"/>
    </font>
    <font>
      <b/>
      <sz val="8"/>
      <color rgb="FFFFFFFF"/>
      <name val="Calibri"/>
    </font>
    <font>
      <sz val="8"/>
      <color rgb="FF3A5A87"/>
      <name val="Calibri"/>
    </font>
    <font>
      <sz val="8"/>
      <color rgb="FF000080"/>
      <name val="Calibri"/>
    </font>
    <font>
      <b/>
      <sz val="8"/>
      <color rgb="FF3A5A87"/>
      <name val="Calibri"/>
    </font>
    <font>
      <b/>
      <sz val="8"/>
      <color rgb="FF000080"/>
      <name val="Calibri"/>
    </font>
    <font>
      <b/>
      <sz val="8"/>
      <color theme="1"/>
      <name val="Calibri"/>
    </font>
    <font>
      <b/>
      <sz val="11"/>
      <color rgb="FF336699"/>
      <name val="Calibri"/>
    </font>
    <font>
      <sz val="8"/>
      <color theme="1"/>
      <name val="Calibri"/>
    </font>
    <font>
      <sz val="10"/>
      <name val="Arial"/>
      <family val="2"/>
      <charset val="1"/>
    </font>
    <font>
      <b/>
      <sz val="12"/>
      <name val="Arial"/>
      <family val="2"/>
      <charset val="1"/>
    </font>
    <font>
      <b/>
      <sz val="10"/>
      <name val="Arial"/>
      <family val="2"/>
      <charset val="1"/>
    </font>
    <font>
      <sz val="11"/>
      <color indexed="8"/>
      <name val="Calibri"/>
      <family val="2"/>
      <charset val="1"/>
    </font>
    <font>
      <sz val="10"/>
      <name val="Arial"/>
      <family val="2"/>
    </font>
    <font>
      <b/>
      <sz val="11"/>
      <color rgb="FF336699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b/>
      <sz val="10"/>
      <name val="Times New Roman"/>
      <family val="1"/>
      <charset val="1"/>
    </font>
    <font>
      <sz val="8"/>
      <color rgb="FF3A5A87"/>
      <name val="Calibri"/>
      <family val="2"/>
    </font>
    <font>
      <sz val="8"/>
      <color rgb="FF000080"/>
      <name val="Calibri"/>
      <family val="2"/>
    </font>
    <font>
      <sz val="11"/>
      <color theme="1"/>
      <name val="Calibri"/>
      <family val="2"/>
    </font>
    <font>
      <sz val="8"/>
      <name val="Calibri"/>
      <family val="2"/>
    </font>
    <font>
      <sz val="10"/>
      <name val="Times New Roman"/>
      <family val="1"/>
      <charset val="1"/>
    </font>
    <font>
      <sz val="9"/>
      <name val="Arial"/>
      <family val="2"/>
      <charset val="1"/>
    </font>
    <font>
      <b/>
      <sz val="14"/>
      <name val="Times New Roman"/>
      <family val="1"/>
      <charset val="1"/>
    </font>
    <font>
      <sz val="8"/>
      <color indexed="9"/>
      <name val="Times New Roman"/>
      <family val="1"/>
      <charset val="1"/>
    </font>
    <font>
      <sz val="8"/>
      <name val="Times New Roman"/>
      <family val="1"/>
      <charset val="1"/>
    </font>
    <font>
      <sz val="7"/>
      <name val="Times New Roman"/>
      <family val="1"/>
      <charset val="1"/>
    </font>
    <font>
      <sz val="7"/>
      <color indexed="9"/>
      <name val="Times New Roman"/>
      <family val="1"/>
      <charset val="1"/>
    </font>
    <font>
      <sz val="9"/>
      <name val="Times New Roman"/>
      <family val="1"/>
      <charset val="1"/>
    </font>
    <font>
      <sz val="9"/>
      <color indexed="9"/>
      <name val="Times New Roman"/>
      <family val="1"/>
      <charset val="1"/>
    </font>
    <font>
      <b/>
      <sz val="9"/>
      <name val="Times New Roman"/>
      <family val="1"/>
      <charset val="1"/>
    </font>
    <font>
      <u/>
      <sz val="10"/>
      <name val="Times New Roman"/>
      <family val="1"/>
      <charset val="1"/>
    </font>
    <font>
      <sz val="10"/>
      <color indexed="22"/>
      <name val="Times New Roman"/>
      <family val="1"/>
      <charset val="1"/>
    </font>
    <font>
      <sz val="7"/>
      <color indexed="22"/>
      <name val="Times New Roman"/>
      <family val="1"/>
      <charset val="1"/>
    </font>
    <font>
      <sz val="9"/>
      <color indexed="22"/>
      <name val="Times New Roman"/>
      <family val="1"/>
      <charset val="1"/>
    </font>
    <font>
      <b/>
      <i/>
      <sz val="12"/>
      <name val="Arial"/>
      <family val="2"/>
      <charset val="1"/>
    </font>
    <font>
      <sz val="8"/>
      <color indexed="8"/>
      <name val="Tahoma"/>
      <family val="2"/>
      <charset val="1"/>
    </font>
    <font>
      <sz val="9"/>
      <color indexed="10"/>
      <name val="Times New Roman"/>
      <family val="1"/>
      <charset val="1"/>
    </font>
    <font>
      <sz val="12"/>
      <name val="Times New Roman"/>
      <family val="1"/>
      <charset val="1"/>
    </font>
    <font>
      <b/>
      <sz val="7"/>
      <name val="Times New Roman"/>
      <family val="1"/>
      <charset val="1"/>
    </font>
    <font>
      <b/>
      <sz val="10"/>
      <name val="Arial"/>
      <family val="2"/>
    </font>
    <font>
      <b/>
      <sz val="7"/>
      <name val="Times New Roman"/>
      <family val="1"/>
    </font>
    <font>
      <sz val="7"/>
      <name val="Arial"/>
      <family val="2"/>
    </font>
    <font>
      <sz val="9"/>
      <color theme="0"/>
      <name val="Times New Roman"/>
      <family val="1"/>
      <charset val="1"/>
    </font>
  </fonts>
  <fills count="13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rgb="FFF0F4FA"/>
      </patternFill>
    </fill>
    <fill>
      <patternFill patternType="solid">
        <fgColor indexed="22"/>
        <bgColor indexed="44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42"/>
      </patternFill>
    </fill>
    <fill>
      <patternFill patternType="solid">
        <fgColor indexed="27"/>
        <bgColor indexed="41"/>
      </patternFill>
    </fill>
    <fill>
      <patternFill patternType="solid">
        <fgColor indexed="44"/>
        <bgColor indexed="22"/>
      </patternFill>
    </fill>
    <fill>
      <patternFill patternType="solid">
        <fgColor theme="0"/>
        <bgColor indexed="64"/>
      </patternFill>
    </fill>
  </fills>
  <borders count="54">
    <border>
      <left/>
      <right/>
      <top/>
      <bottom/>
      <diagonal/>
    </border>
    <border>
      <left style="thin">
        <color rgb="FF979991"/>
      </left>
      <right/>
      <top style="thin">
        <color rgb="FF979991"/>
      </top>
      <bottom style="thin">
        <color rgb="FF979991"/>
      </bottom>
      <diagonal/>
    </border>
    <border>
      <left style="thin">
        <color rgb="FF979991"/>
      </left>
      <right style="thin">
        <color rgb="FF979991"/>
      </right>
      <top style="thin">
        <color rgb="FF979991"/>
      </top>
      <bottom style="thin">
        <color rgb="FF979991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/>
      <diagonal/>
    </border>
    <border>
      <left style="thin">
        <color rgb="FF666666"/>
      </left>
      <right style="thin">
        <color rgb="FF666666"/>
      </right>
      <top/>
      <bottom/>
      <diagonal/>
    </border>
    <border>
      <left style="thin">
        <color rgb="FF666666"/>
      </left>
      <right style="thin">
        <color rgb="FF666666"/>
      </right>
      <top/>
      <bottom style="thin">
        <color rgb="FF666666"/>
      </bottom>
      <diagonal/>
    </border>
    <border>
      <left/>
      <right/>
      <top style="thin">
        <color rgb="FF979991"/>
      </top>
      <bottom style="thin">
        <color rgb="FF979991"/>
      </bottom>
      <diagonal/>
    </border>
    <border>
      <left style="thin">
        <color rgb="FF666666"/>
      </left>
      <right/>
      <top style="thin">
        <color rgb="FF666666"/>
      </top>
      <bottom style="thin">
        <color rgb="FF666666"/>
      </bottom>
      <diagonal/>
    </border>
    <border>
      <left/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5" fillId="0" borderId="0"/>
    <xf numFmtId="0" fontId="18" fillId="0" borderId="0"/>
    <xf numFmtId="0" fontId="19" fillId="0" borderId="0"/>
    <xf numFmtId="0" fontId="26" fillId="0" borderId="0"/>
  </cellStyleXfs>
  <cellXfs count="247">
    <xf numFmtId="0" fontId="0" fillId="0" borderId="0" xfId="0"/>
    <xf numFmtId="0" fontId="0" fillId="0" borderId="0" xfId="0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5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7" fillId="2" borderId="0" xfId="0" applyFont="1" applyFill="1" applyAlignment="1">
      <alignment horizontal="left" vertical="top" wrapText="1"/>
    </xf>
    <xf numFmtId="0" fontId="7" fillId="3" borderId="1" xfId="0" applyFont="1" applyFill="1" applyBorder="1" applyAlignment="1">
      <alignment horizontal="center" vertical="top" wrapText="1"/>
    </xf>
    <xf numFmtId="0" fontId="7" fillId="3" borderId="2" xfId="0" applyFont="1" applyFill="1" applyBorder="1" applyAlignment="1">
      <alignment horizontal="center" vertical="top" wrapText="1"/>
    </xf>
    <xf numFmtId="0" fontId="8" fillId="4" borderId="3" xfId="0" applyFont="1" applyFill="1" applyBorder="1" applyAlignment="1">
      <alignment horizontal="left" vertical="top" wrapText="1"/>
    </xf>
    <xf numFmtId="0" fontId="8" fillId="5" borderId="3" xfId="0" applyFont="1" applyFill="1" applyBorder="1" applyAlignment="1">
      <alignment horizontal="left" vertical="top"/>
    </xf>
    <xf numFmtId="3" fontId="9" fillId="2" borderId="1" xfId="0" applyNumberFormat="1" applyFont="1" applyFill="1" applyBorder="1" applyAlignment="1">
      <alignment horizontal="right" vertical="top" wrapText="1"/>
    </xf>
    <xf numFmtId="164" fontId="9" fillId="2" borderId="2" xfId="0" applyNumberFormat="1" applyFont="1" applyFill="1" applyBorder="1" applyAlignment="1">
      <alignment horizontal="right" vertical="top" wrapText="1"/>
    </xf>
    <xf numFmtId="0" fontId="0" fillId="0" borderId="0" xfId="0" applyAlignment="1">
      <alignment horizontal="left" vertical="top" wrapText="1"/>
    </xf>
    <xf numFmtId="0" fontId="0" fillId="5" borderId="3" xfId="0" applyFill="1" applyBorder="1" applyAlignment="1">
      <alignment horizontal="left" vertical="top"/>
    </xf>
    <xf numFmtId="0" fontId="0" fillId="2" borderId="1" xfId="0" applyFill="1" applyBorder="1" applyAlignment="1">
      <alignment horizontal="right" vertical="top" wrapText="1"/>
    </xf>
    <xf numFmtId="0" fontId="0" fillId="0" borderId="0" xfId="0" applyAlignment="1">
      <alignment horizontal="center" vertical="top" wrapText="1"/>
    </xf>
    <xf numFmtId="0" fontId="7" fillId="3" borderId="1" xfId="0" applyFont="1" applyFill="1" applyBorder="1" applyAlignment="1">
      <alignment horizontal="left" vertical="top" wrapText="1"/>
    </xf>
    <xf numFmtId="0" fontId="7" fillId="3" borderId="2" xfId="0" applyFont="1" applyFill="1" applyBorder="1" applyAlignment="1">
      <alignment horizontal="left" vertical="top" wrapText="1"/>
    </xf>
    <xf numFmtId="0" fontId="8" fillId="4" borderId="3" xfId="0" applyFont="1" applyFill="1" applyBorder="1" applyAlignment="1">
      <alignment horizontal="left" vertical="top"/>
    </xf>
    <xf numFmtId="0" fontId="0" fillId="2" borderId="2" xfId="0" applyFill="1" applyBorder="1" applyAlignment="1">
      <alignment horizontal="right" vertical="top" wrapText="1"/>
    </xf>
    <xf numFmtId="3" fontId="9" fillId="2" borderId="2" xfId="0" applyNumberFormat="1" applyFont="1" applyFill="1" applyBorder="1" applyAlignment="1">
      <alignment horizontal="right" vertical="top" wrapText="1"/>
    </xf>
    <xf numFmtId="0" fontId="7" fillId="3" borderId="3" xfId="0" applyFont="1" applyFill="1" applyBorder="1" applyAlignment="1">
      <alignment horizontal="center" vertical="top" wrapText="1"/>
    </xf>
    <xf numFmtId="3" fontId="11" fillId="5" borderId="1" xfId="0" applyNumberFormat="1" applyFont="1" applyFill="1" applyBorder="1" applyAlignment="1">
      <alignment horizontal="right" vertical="top" wrapText="1"/>
    </xf>
    <xf numFmtId="164" fontId="11" fillId="5" borderId="1" xfId="0" applyNumberFormat="1" applyFont="1" applyFill="1" applyBorder="1" applyAlignment="1">
      <alignment horizontal="right" vertical="top" wrapText="1"/>
    </xf>
    <xf numFmtId="3" fontId="11" fillId="5" borderId="2" xfId="0" applyNumberFormat="1" applyFont="1" applyFill="1" applyBorder="1" applyAlignment="1">
      <alignment horizontal="right" vertical="top" wrapText="1"/>
    </xf>
    <xf numFmtId="0" fontId="8" fillId="6" borderId="1" xfId="0" applyFont="1" applyFill="1" applyBorder="1" applyAlignment="1">
      <alignment horizontal="left" vertical="top" wrapText="1"/>
    </xf>
    <xf numFmtId="164" fontId="9" fillId="2" borderId="1" xfId="0" applyNumberFormat="1" applyFont="1" applyFill="1" applyBorder="1" applyAlignment="1">
      <alignment horizontal="right" vertical="top" wrapText="1"/>
    </xf>
    <xf numFmtId="3" fontId="11" fillId="4" borderId="3" xfId="0" applyNumberFormat="1" applyFont="1" applyFill="1" applyBorder="1" applyAlignment="1">
      <alignment horizontal="right" vertical="top" wrapText="1"/>
    </xf>
    <xf numFmtId="164" fontId="11" fillId="4" borderId="3" xfId="0" applyNumberFormat="1" applyFont="1" applyFill="1" applyBorder="1" applyAlignment="1">
      <alignment horizontal="right" vertical="top" wrapText="1"/>
    </xf>
    <xf numFmtId="0" fontId="13" fillId="0" borderId="0" xfId="0" applyFont="1" applyAlignment="1">
      <alignment horizontal="left" vertical="top" wrapText="1"/>
    </xf>
    <xf numFmtId="0" fontId="8" fillId="5" borderId="3" xfId="0" applyFont="1" applyFill="1" applyBorder="1" applyAlignment="1">
      <alignment horizontal="left" vertical="top" wrapText="1"/>
    </xf>
    <xf numFmtId="0" fontId="0" fillId="5" borderId="3" xfId="0" applyFill="1" applyBorder="1" applyAlignment="1">
      <alignment horizontal="left" vertical="top" wrapText="1"/>
    </xf>
    <xf numFmtId="0" fontId="7" fillId="2" borderId="0" xfId="0" applyFont="1" applyFill="1" applyAlignment="1">
      <alignment horizontal="left" vertical="top"/>
    </xf>
    <xf numFmtId="0" fontId="8" fillId="5" borderId="1" xfId="0" applyFont="1" applyFill="1" applyBorder="1" applyAlignment="1">
      <alignment horizontal="left" vertical="top" wrapText="1"/>
    </xf>
    <xf numFmtId="0" fontId="0" fillId="4" borderId="3" xfId="0" applyFill="1" applyBorder="1" applyAlignment="1">
      <alignment horizontal="right" vertical="top" wrapText="1"/>
    </xf>
    <xf numFmtId="0" fontId="0" fillId="2" borderId="10" xfId="0" applyFill="1" applyBorder="1" applyAlignment="1">
      <alignment horizontal="left" vertical="top" wrapText="1"/>
    </xf>
    <xf numFmtId="0" fontId="0" fillId="2" borderId="11" xfId="0" applyFill="1" applyBorder="1" applyAlignment="1">
      <alignment horizontal="left" vertical="top" wrapText="1"/>
    </xf>
    <xf numFmtId="165" fontId="14" fillId="2" borderId="1" xfId="0" applyNumberFormat="1" applyFont="1" applyFill="1" applyBorder="1" applyAlignment="1">
      <alignment horizontal="right" vertical="top" wrapText="1"/>
    </xf>
    <xf numFmtId="165" fontId="14" fillId="2" borderId="2" xfId="0" applyNumberFormat="1" applyFont="1" applyFill="1" applyBorder="1" applyAlignment="1">
      <alignment horizontal="right" vertical="top" wrapText="1"/>
    </xf>
    <xf numFmtId="0" fontId="6" fillId="2" borderId="0" xfId="0" applyFont="1" applyFill="1" applyAlignment="1">
      <alignment horizontal="left" vertical="top" wrapText="1"/>
    </xf>
    <xf numFmtId="166" fontId="16" fillId="0" borderId="0" xfId="1" applyNumberFormat="1" applyFont="1"/>
    <xf numFmtId="166" fontId="17" fillId="7" borderId="12" xfId="1" applyNumberFormat="1" applyFont="1" applyFill="1" applyBorder="1" applyAlignment="1">
      <alignment horizontal="center" vertical="center" wrapText="1"/>
    </xf>
    <xf numFmtId="166" fontId="17" fillId="7" borderId="13" xfId="1" applyNumberFormat="1" applyFont="1" applyFill="1" applyBorder="1" applyAlignment="1">
      <alignment horizontal="center" vertical="center" wrapText="1"/>
    </xf>
    <xf numFmtId="166" fontId="17" fillId="7" borderId="14" xfId="1" applyNumberFormat="1" applyFont="1" applyFill="1" applyBorder="1" applyAlignment="1">
      <alignment horizontal="center" vertical="center" wrapText="1"/>
    </xf>
    <xf numFmtId="166" fontId="15" fillId="0" borderId="0" xfId="1" applyNumberFormat="1"/>
    <xf numFmtId="1" fontId="16" fillId="8" borderId="12" xfId="1" applyNumberFormat="1" applyFont="1" applyFill="1" applyBorder="1" applyAlignment="1">
      <alignment horizontal="center" vertical="center"/>
    </xf>
    <xf numFmtId="1" fontId="16" fillId="9" borderId="13" xfId="1" applyNumberFormat="1" applyFont="1" applyFill="1" applyBorder="1" applyAlignment="1">
      <alignment horizontal="center" vertical="center"/>
    </xf>
    <xf numFmtId="1" fontId="16" fillId="8" borderId="13" xfId="1" applyNumberFormat="1" applyFont="1" applyFill="1" applyBorder="1" applyAlignment="1">
      <alignment horizontal="center" vertical="center"/>
    </xf>
    <xf numFmtId="1" fontId="16" fillId="10" borderId="13" xfId="1" applyNumberFormat="1" applyFont="1" applyFill="1" applyBorder="1" applyAlignment="1">
      <alignment horizontal="center" vertical="center"/>
    </xf>
    <xf numFmtId="1" fontId="16" fillId="8" borderId="14" xfId="1" applyNumberFormat="1" applyFont="1" applyFill="1" applyBorder="1" applyAlignment="1">
      <alignment horizontal="center" vertical="center"/>
    </xf>
    <xf numFmtId="1" fontId="16" fillId="0" borderId="0" xfId="1" applyNumberFormat="1" applyFont="1" applyAlignment="1">
      <alignment horizontal="center" vertical="center"/>
    </xf>
    <xf numFmtId="166" fontId="16" fillId="8" borderId="0" xfId="1" applyNumberFormat="1" applyFont="1" applyFill="1"/>
    <xf numFmtId="166" fontId="15" fillId="8" borderId="0" xfId="1" applyNumberFormat="1" applyFill="1"/>
    <xf numFmtId="166" fontId="17" fillId="7" borderId="15" xfId="1" applyNumberFormat="1" applyFont="1" applyFill="1" applyBorder="1" applyAlignment="1">
      <alignment horizontal="center" vertical="center" wrapText="1"/>
    </xf>
    <xf numFmtId="166" fontId="17" fillId="7" borderId="16" xfId="1" applyNumberFormat="1" applyFont="1" applyFill="1" applyBorder="1" applyAlignment="1">
      <alignment horizontal="center" vertical="center" wrapText="1"/>
    </xf>
    <xf numFmtId="166" fontId="17" fillId="7" borderId="17" xfId="1" applyNumberFormat="1" applyFont="1" applyFill="1" applyBorder="1" applyAlignment="1">
      <alignment horizontal="center" vertical="center" wrapText="1"/>
    </xf>
    <xf numFmtId="166" fontId="17" fillId="0" borderId="18" xfId="1" applyNumberFormat="1" applyFont="1" applyBorder="1" applyAlignment="1">
      <alignment horizontal="center" vertical="center" wrapText="1"/>
    </xf>
    <xf numFmtId="166" fontId="15" fillId="0" borderId="20" xfId="1" applyNumberFormat="1" applyBorder="1"/>
    <xf numFmtId="166" fontId="15" fillId="0" borderId="21" xfId="1" applyNumberFormat="1" applyBorder="1"/>
    <xf numFmtId="166" fontId="15" fillId="0" borderId="16" xfId="1" applyNumberFormat="1" applyBorder="1"/>
    <xf numFmtId="166" fontId="15" fillId="0" borderId="17" xfId="1" applyNumberFormat="1" applyBorder="1"/>
    <xf numFmtId="166" fontId="15" fillId="0" borderId="23" xfId="1" applyNumberFormat="1" applyBorder="1"/>
    <xf numFmtId="166" fontId="15" fillId="0" borderId="24" xfId="1" applyNumberFormat="1" applyBorder="1"/>
    <xf numFmtId="166" fontId="15" fillId="0" borderId="25" xfId="1" applyNumberFormat="1" applyBorder="1"/>
    <xf numFmtId="166" fontId="15" fillId="0" borderId="27" xfId="1" applyNumberFormat="1" applyBorder="1"/>
    <xf numFmtId="166" fontId="16" fillId="9" borderId="0" xfId="1" applyNumberFormat="1" applyFont="1" applyFill="1"/>
    <xf numFmtId="166" fontId="15" fillId="9" borderId="0" xfId="1" applyNumberFormat="1" applyFill="1"/>
    <xf numFmtId="166" fontId="18" fillId="0" borderId="24" xfId="2" applyNumberFormat="1" applyBorder="1"/>
    <xf numFmtId="166" fontId="16" fillId="10" borderId="0" xfId="2" applyNumberFormat="1" applyFont="1" applyFill="1"/>
    <xf numFmtId="166" fontId="18" fillId="10" borderId="0" xfId="2" applyNumberFormat="1" applyFill="1"/>
    <xf numFmtId="166" fontId="18" fillId="0" borderId="0" xfId="2" applyNumberFormat="1"/>
    <xf numFmtId="166" fontId="17" fillId="7" borderId="19" xfId="1" applyNumberFormat="1" applyFont="1" applyFill="1" applyBorder="1" applyAlignment="1">
      <alignment horizontal="center" vertical="center" wrapText="1"/>
    </xf>
    <xf numFmtId="0" fontId="20" fillId="0" borderId="0" xfId="3" applyFont="1" applyAlignment="1">
      <alignment horizontal="left" vertical="top" wrapText="1"/>
    </xf>
    <xf numFmtId="0" fontId="19" fillId="0" borderId="0" xfId="3"/>
    <xf numFmtId="0" fontId="15" fillId="0" borderId="0" xfId="1"/>
    <xf numFmtId="0" fontId="21" fillId="0" borderId="0" xfId="3" applyFont="1" applyAlignment="1">
      <alignment horizontal="left" vertical="top" wrapText="1"/>
    </xf>
    <xf numFmtId="0" fontId="22" fillId="2" borderId="0" xfId="3" applyFont="1" applyFill="1" applyAlignment="1">
      <alignment horizontal="left" vertical="top" wrapText="1"/>
    </xf>
    <xf numFmtId="0" fontId="22" fillId="3" borderId="2" xfId="3" applyFont="1" applyFill="1" applyBorder="1" applyAlignment="1">
      <alignment horizontal="center" vertical="top" wrapText="1"/>
    </xf>
    <xf numFmtId="0" fontId="24" fillId="5" borderId="3" xfId="3" applyFont="1" applyFill="1" applyBorder="1" applyAlignment="1">
      <alignment horizontal="left" vertical="top"/>
    </xf>
    <xf numFmtId="3" fontId="25" fillId="2" borderId="2" xfId="3" applyNumberFormat="1" applyFont="1" applyFill="1" applyBorder="1" applyAlignment="1">
      <alignment horizontal="right" vertical="top" wrapText="1"/>
    </xf>
    <xf numFmtId="0" fontId="24" fillId="4" borderId="4" xfId="4" applyFont="1" applyFill="1" applyBorder="1" applyAlignment="1">
      <alignment horizontal="left" vertical="top" wrapText="1"/>
    </xf>
    <xf numFmtId="3" fontId="27" fillId="0" borderId="29" xfId="4" applyNumberFormat="1" applyFont="1" applyBorder="1" applyAlignment="1">
      <alignment horizontal="right" vertical="top" wrapText="1"/>
    </xf>
    <xf numFmtId="0" fontId="24" fillId="4" borderId="3" xfId="4" applyFont="1" applyFill="1" applyBorder="1" applyAlignment="1">
      <alignment horizontal="left" vertical="top" wrapText="1"/>
    </xf>
    <xf numFmtId="0" fontId="24" fillId="4" borderId="3" xfId="3" applyFont="1" applyFill="1" applyBorder="1" applyAlignment="1">
      <alignment horizontal="left" vertical="top" wrapText="1"/>
    </xf>
    <xf numFmtId="0" fontId="19" fillId="5" borderId="3" xfId="3" applyFill="1" applyBorder="1" applyAlignment="1">
      <alignment horizontal="left" vertical="top"/>
    </xf>
    <xf numFmtId="0" fontId="19" fillId="0" borderId="0" xfId="3" applyAlignment="1">
      <alignment horizontal="left" vertical="top" wrapText="1"/>
    </xf>
    <xf numFmtId="0" fontId="19" fillId="0" borderId="0" xfId="3" applyAlignment="1">
      <alignment horizontal="center" vertical="top" wrapText="1"/>
    </xf>
    <xf numFmtId="166" fontId="15" fillId="0" borderId="0" xfId="1" applyNumberFormat="1" applyProtection="1">
      <protection hidden="1"/>
    </xf>
    <xf numFmtId="166" fontId="17" fillId="7" borderId="30" xfId="1" applyNumberFormat="1" applyFont="1" applyFill="1" applyBorder="1" applyAlignment="1" applyProtection="1">
      <alignment horizontal="center" vertical="center" wrapText="1"/>
      <protection hidden="1"/>
    </xf>
    <xf numFmtId="0" fontId="15" fillId="0" borderId="0" xfId="1" applyProtection="1">
      <protection hidden="1"/>
    </xf>
    <xf numFmtId="166" fontId="17" fillId="7" borderId="28" xfId="1" applyNumberFormat="1" applyFont="1" applyFill="1" applyBorder="1" applyAlignment="1" applyProtection="1">
      <alignment horizontal="left" wrapText="1"/>
      <protection hidden="1"/>
    </xf>
    <xf numFmtId="166" fontId="15" fillId="0" borderId="24" xfId="1" applyNumberFormat="1" applyBorder="1" applyProtection="1">
      <protection hidden="1"/>
    </xf>
    <xf numFmtId="0" fontId="28" fillId="7" borderId="32" xfId="1" applyFont="1" applyFill="1" applyBorder="1" applyAlignment="1" applyProtection="1">
      <alignment horizontal="left" wrapText="1"/>
      <protection hidden="1"/>
    </xf>
    <xf numFmtId="3" fontId="29" fillId="0" borderId="33" xfId="1" applyNumberFormat="1" applyFont="1" applyBorder="1" applyAlignment="1" applyProtection="1">
      <alignment wrapText="1"/>
      <protection hidden="1"/>
    </xf>
    <xf numFmtId="0" fontId="28" fillId="7" borderId="34" xfId="1" applyFont="1" applyFill="1" applyBorder="1" applyAlignment="1" applyProtection="1">
      <alignment horizontal="left" wrapText="1"/>
      <protection hidden="1"/>
    </xf>
    <xf numFmtId="1" fontId="29" fillId="0" borderId="34" xfId="1" applyNumberFormat="1" applyFont="1" applyBorder="1" applyAlignment="1" applyProtection="1">
      <alignment wrapText="1"/>
      <protection hidden="1"/>
    </xf>
    <xf numFmtId="0" fontId="17" fillId="0" borderId="0" xfId="1" applyFont="1" applyAlignment="1">
      <alignment horizontal="center" vertical="center" wrapText="1"/>
    </xf>
    <xf numFmtId="3" fontId="28" fillId="7" borderId="0" xfId="1" applyNumberFormat="1" applyFont="1" applyFill="1" applyAlignment="1">
      <alignment horizontal="center" vertical="center"/>
    </xf>
    <xf numFmtId="3" fontId="30" fillId="0" borderId="0" xfId="1" applyNumberFormat="1" applyFont="1" applyAlignment="1">
      <alignment horizontal="left" vertical="center"/>
    </xf>
    <xf numFmtId="3" fontId="28" fillId="0" borderId="0" xfId="1" applyNumberFormat="1" applyFont="1" applyAlignment="1">
      <alignment horizontal="center" vertical="center"/>
    </xf>
    <xf numFmtId="3" fontId="31" fillId="0" borderId="0" xfId="1" applyNumberFormat="1" applyFont="1" applyAlignment="1">
      <alignment horizontal="center" vertical="center"/>
    </xf>
    <xf numFmtId="3" fontId="32" fillId="0" borderId="0" xfId="1" applyNumberFormat="1" applyFont="1" applyAlignment="1">
      <alignment horizontal="center" vertical="center"/>
    </xf>
    <xf numFmtId="3" fontId="32" fillId="0" borderId="0" xfId="1" applyNumberFormat="1" applyFont="1" applyAlignment="1">
      <alignment horizontal="left" vertical="center"/>
    </xf>
    <xf numFmtId="3" fontId="33" fillId="0" borderId="0" xfId="1" applyNumberFormat="1" applyFont="1" applyAlignment="1">
      <alignment horizontal="center" vertical="center"/>
    </xf>
    <xf numFmtId="3" fontId="33" fillId="0" borderId="36" xfId="1" applyNumberFormat="1" applyFont="1" applyBorder="1" applyAlignment="1">
      <alignment horizontal="center" vertical="center"/>
    </xf>
    <xf numFmtId="3" fontId="33" fillId="0" borderId="30" xfId="1" applyNumberFormat="1" applyFont="1" applyBorder="1" applyAlignment="1">
      <alignment horizontal="center" vertical="center"/>
    </xf>
    <xf numFmtId="3" fontId="33" fillId="0" borderId="37" xfId="1" applyNumberFormat="1" applyFont="1" applyBorder="1" applyAlignment="1">
      <alignment horizontal="center" vertical="center"/>
    </xf>
    <xf numFmtId="3" fontId="33" fillId="0" borderId="38" xfId="1" applyNumberFormat="1" applyFont="1" applyBorder="1" applyAlignment="1">
      <alignment horizontal="center" vertical="center"/>
    </xf>
    <xf numFmtId="3" fontId="33" fillId="0" borderId="24" xfId="1" applyNumberFormat="1" applyFont="1" applyBorder="1" applyAlignment="1">
      <alignment horizontal="center" vertical="center"/>
    </xf>
    <xf numFmtId="3" fontId="33" fillId="0" borderId="35" xfId="1" applyNumberFormat="1" applyFont="1" applyBorder="1" applyAlignment="1">
      <alignment horizontal="center" vertical="center"/>
    </xf>
    <xf numFmtId="3" fontId="33" fillId="0" borderId="28" xfId="1" applyNumberFormat="1" applyFont="1" applyBorder="1" applyAlignment="1">
      <alignment horizontal="center" vertical="center"/>
    </xf>
    <xf numFmtId="3" fontId="34" fillId="0" borderId="0" xfId="1" applyNumberFormat="1" applyFont="1" applyAlignment="1" applyProtection="1">
      <alignment horizontal="center" vertical="center"/>
      <protection hidden="1"/>
    </xf>
    <xf numFmtId="3" fontId="33" fillId="0" borderId="39" xfId="1" applyNumberFormat="1" applyFont="1" applyBorder="1" applyAlignment="1">
      <alignment horizontal="center" vertical="center"/>
    </xf>
    <xf numFmtId="3" fontId="33" fillId="0" borderId="40" xfId="1" applyNumberFormat="1" applyFont="1" applyBorder="1" applyAlignment="1">
      <alignment horizontal="center" vertical="center"/>
    </xf>
    <xf numFmtId="3" fontId="33" fillId="0" borderId="41" xfId="1" applyNumberFormat="1" applyFont="1" applyBorder="1" applyAlignment="1">
      <alignment horizontal="center" vertical="center"/>
    </xf>
    <xf numFmtId="3" fontId="35" fillId="0" borderId="0" xfId="1" applyNumberFormat="1" applyFont="1" applyAlignment="1">
      <alignment horizontal="center" vertical="center"/>
    </xf>
    <xf numFmtId="3" fontId="35" fillId="0" borderId="38" xfId="1" applyNumberFormat="1" applyFont="1" applyBorder="1" applyAlignment="1">
      <alignment horizontal="center" vertical="center"/>
    </xf>
    <xf numFmtId="3" fontId="35" fillId="0" borderId="24" xfId="1" applyNumberFormat="1" applyFont="1" applyBorder="1" applyAlignment="1">
      <alignment horizontal="center" vertical="center"/>
    </xf>
    <xf numFmtId="3" fontId="35" fillId="0" borderId="35" xfId="1" applyNumberFormat="1" applyFont="1" applyBorder="1" applyAlignment="1">
      <alignment horizontal="center" vertical="center"/>
    </xf>
    <xf numFmtId="3" fontId="36" fillId="0" borderId="0" xfId="1" applyNumberFormat="1" applyFont="1" applyAlignment="1" applyProtection="1">
      <alignment horizontal="center" vertical="center"/>
      <protection hidden="1"/>
    </xf>
    <xf numFmtId="3" fontId="35" fillId="0" borderId="28" xfId="1" applyNumberFormat="1" applyFont="1" applyBorder="1" applyAlignment="1">
      <alignment horizontal="center" vertical="center"/>
    </xf>
    <xf numFmtId="3" fontId="23" fillId="0" borderId="0" xfId="1" applyNumberFormat="1" applyFont="1" applyAlignment="1">
      <alignment horizontal="center" vertical="center"/>
    </xf>
    <xf numFmtId="3" fontId="33" fillId="0" borderId="0" xfId="1" applyNumberFormat="1" applyFont="1" applyAlignment="1">
      <alignment vertical="center" wrapText="1"/>
    </xf>
    <xf numFmtId="0" fontId="37" fillId="0" borderId="0" xfId="1" applyFont="1"/>
    <xf numFmtId="3" fontId="38" fillId="0" borderId="0" xfId="1" applyNumberFormat="1" applyFont="1" applyAlignment="1">
      <alignment horizontal="center" vertical="center"/>
    </xf>
    <xf numFmtId="3" fontId="28" fillId="0" borderId="0" xfId="1" applyNumberFormat="1" applyFont="1" applyAlignment="1">
      <alignment horizontal="left" vertical="center"/>
    </xf>
    <xf numFmtId="3" fontId="39" fillId="0" borderId="0" xfId="1" applyNumberFormat="1" applyFont="1" applyAlignment="1">
      <alignment horizontal="center" vertical="center"/>
    </xf>
    <xf numFmtId="3" fontId="40" fillId="0" borderId="0" xfId="1" applyNumberFormat="1" applyFont="1" applyAlignment="1">
      <alignment horizontal="center" vertical="center"/>
    </xf>
    <xf numFmtId="3" fontId="41" fillId="0" borderId="0" xfId="1" applyNumberFormat="1" applyFont="1" applyAlignment="1">
      <alignment horizontal="center" vertical="center"/>
    </xf>
    <xf numFmtId="0" fontId="42" fillId="7" borderId="42" xfId="1" applyFont="1" applyFill="1" applyBorder="1" applyAlignment="1">
      <alignment horizontal="right"/>
    </xf>
    <xf numFmtId="167" fontId="16" fillId="7" borderId="43" xfId="1" applyNumberFormat="1" applyFont="1" applyFill="1" applyBorder="1" applyAlignment="1" applyProtection="1">
      <alignment horizontal="right"/>
      <protection locked="0"/>
    </xf>
    <xf numFmtId="0" fontId="35" fillId="7" borderId="0" xfId="1" applyFont="1" applyFill="1"/>
    <xf numFmtId="0" fontId="35" fillId="0" borderId="0" xfId="1" applyFont="1"/>
    <xf numFmtId="0" fontId="44" fillId="0" borderId="0" xfId="1" applyFont="1"/>
    <xf numFmtId="0" fontId="45" fillId="0" borderId="0" xfId="1" applyFont="1"/>
    <xf numFmtId="0" fontId="19" fillId="0" borderId="0" xfId="3" applyAlignment="1">
      <alignment horizontal="center" vertical="center"/>
    </xf>
    <xf numFmtId="3" fontId="33" fillId="0" borderId="45" xfId="1" applyNumberFormat="1" applyFont="1" applyBorder="1" applyAlignment="1">
      <alignment horizontal="center" vertical="center"/>
    </xf>
    <xf numFmtId="3" fontId="33" fillId="0" borderId="48" xfId="1" applyNumberFormat="1" applyFont="1" applyBorder="1" applyAlignment="1">
      <alignment horizontal="center" vertical="center"/>
    </xf>
    <xf numFmtId="3" fontId="33" fillId="0" borderId="46" xfId="1" applyNumberFormat="1" applyFont="1" applyBorder="1" applyAlignment="1">
      <alignment horizontal="center" vertical="center" wrapText="1"/>
    </xf>
    <xf numFmtId="3" fontId="33" fillId="0" borderId="47" xfId="1" applyNumberFormat="1" applyFont="1" applyBorder="1" applyAlignment="1">
      <alignment horizontal="center" vertical="center"/>
    </xf>
    <xf numFmtId="3" fontId="33" fillId="0" borderId="38" xfId="1" applyNumberFormat="1" applyFont="1" applyBorder="1" applyAlignment="1">
      <alignment horizontal="center" vertical="center" wrapText="1"/>
    </xf>
    <xf numFmtId="3" fontId="33" fillId="0" borderId="24" xfId="1" applyNumberFormat="1" applyFont="1" applyBorder="1" applyAlignment="1">
      <alignment horizontal="center" vertical="center" wrapText="1"/>
    </xf>
    <xf numFmtId="3" fontId="33" fillId="0" borderId="35" xfId="1" applyNumberFormat="1" applyFont="1" applyBorder="1" applyAlignment="1">
      <alignment horizontal="center" vertical="center" wrapText="1"/>
    </xf>
    <xf numFmtId="3" fontId="33" fillId="0" borderId="0" xfId="1" applyNumberFormat="1" applyFont="1" applyAlignment="1">
      <alignment horizontal="center" vertical="center" wrapText="1"/>
    </xf>
    <xf numFmtId="3" fontId="35" fillId="0" borderId="40" xfId="1" applyNumberFormat="1" applyFont="1" applyBorder="1" applyAlignment="1">
      <alignment horizontal="center" vertical="center"/>
    </xf>
    <xf numFmtId="3" fontId="35" fillId="0" borderId="50" xfId="1" applyNumberFormat="1" applyFont="1" applyBorder="1" applyAlignment="1">
      <alignment horizontal="center" vertical="center"/>
    </xf>
    <xf numFmtId="3" fontId="35" fillId="0" borderId="29" xfId="1" applyNumberFormat="1" applyFont="1" applyBorder="1" applyAlignment="1">
      <alignment horizontal="center" vertical="center"/>
    </xf>
    <xf numFmtId="3" fontId="33" fillId="0" borderId="29" xfId="1" applyNumberFormat="1" applyFont="1" applyBorder="1" applyAlignment="1">
      <alignment horizontal="center" vertical="center" wrapText="1"/>
    </xf>
    <xf numFmtId="3" fontId="33" fillId="0" borderId="28" xfId="1" applyNumberFormat="1" applyFont="1" applyBorder="1" applyAlignment="1">
      <alignment horizontal="center" vertical="center" wrapText="1"/>
    </xf>
    <xf numFmtId="164" fontId="28" fillId="0" borderId="0" xfId="1" applyNumberFormat="1" applyFont="1" applyAlignment="1">
      <alignment horizontal="center" vertical="center"/>
    </xf>
    <xf numFmtId="3" fontId="35" fillId="0" borderId="30" xfId="1" applyNumberFormat="1" applyFont="1" applyBorder="1" applyAlignment="1">
      <alignment horizontal="center" vertical="center"/>
    </xf>
    <xf numFmtId="3" fontId="35" fillId="0" borderId="51" xfId="1" applyNumberFormat="1" applyFont="1" applyBorder="1" applyAlignment="1">
      <alignment horizontal="center" vertical="center"/>
    </xf>
    <xf numFmtId="3" fontId="33" fillId="12" borderId="39" xfId="1" applyNumberFormat="1" applyFont="1" applyFill="1" applyBorder="1" applyAlignment="1">
      <alignment horizontal="center" vertical="center"/>
    </xf>
    <xf numFmtId="3" fontId="35" fillId="0" borderId="49" xfId="1" applyNumberFormat="1" applyFont="1" applyBorder="1" applyAlignment="1">
      <alignment horizontal="center" vertical="center"/>
    </xf>
    <xf numFmtId="3" fontId="35" fillId="12" borderId="24" xfId="1" applyNumberFormat="1" applyFont="1" applyFill="1" applyBorder="1" applyAlignment="1">
      <alignment horizontal="center" vertical="center"/>
    </xf>
    <xf numFmtId="3" fontId="35" fillId="0" borderId="48" xfId="1" applyNumberFormat="1" applyFont="1" applyBorder="1" applyAlignment="1">
      <alignment horizontal="center" vertical="center"/>
    </xf>
    <xf numFmtId="3" fontId="28" fillId="7" borderId="0" xfId="1" applyNumberFormat="1" applyFont="1" applyFill="1" applyAlignment="1" applyProtection="1">
      <alignment horizontal="center" vertical="center"/>
      <protection hidden="1"/>
    </xf>
    <xf numFmtId="3" fontId="30" fillId="0" borderId="0" xfId="1" applyNumberFormat="1" applyFont="1" applyAlignment="1" applyProtection="1">
      <alignment horizontal="left" vertical="center"/>
      <protection hidden="1"/>
    </xf>
    <xf numFmtId="3" fontId="28" fillId="0" borderId="0" xfId="1" applyNumberFormat="1" applyFont="1" applyAlignment="1" applyProtection="1">
      <alignment horizontal="center" vertical="center"/>
      <protection hidden="1"/>
    </xf>
    <xf numFmtId="0" fontId="35" fillId="7" borderId="0" xfId="1" applyFont="1" applyFill="1" applyProtection="1">
      <protection hidden="1"/>
    </xf>
    <xf numFmtId="0" fontId="35" fillId="0" borderId="0" xfId="1" applyFont="1" applyProtection="1">
      <protection hidden="1"/>
    </xf>
    <xf numFmtId="3" fontId="32" fillId="0" borderId="0" xfId="1" applyNumberFormat="1" applyFont="1" applyAlignment="1" applyProtection="1">
      <alignment horizontal="center" vertical="center"/>
      <protection hidden="1"/>
    </xf>
    <xf numFmtId="3" fontId="32" fillId="0" borderId="49" xfId="1" applyNumberFormat="1" applyFont="1" applyBorder="1" applyAlignment="1" applyProtection="1">
      <alignment horizontal="center" vertical="center"/>
      <protection hidden="1"/>
    </xf>
    <xf numFmtId="0" fontId="15" fillId="0" borderId="0" xfId="1" applyAlignment="1" applyProtection="1">
      <alignment horizontal="center" wrapText="1"/>
      <protection hidden="1"/>
    </xf>
    <xf numFmtId="0" fontId="37" fillId="0" borderId="0" xfId="1" applyFont="1" applyProtection="1">
      <protection hidden="1"/>
    </xf>
    <xf numFmtId="0" fontId="28" fillId="0" borderId="35" xfId="1" applyFont="1" applyBorder="1" applyAlignment="1" applyProtection="1">
      <alignment horizontal="left" wrapText="1"/>
      <protection hidden="1"/>
    </xf>
    <xf numFmtId="3" fontId="29" fillId="0" borderId="38" xfId="1" applyNumberFormat="1" applyFont="1" applyBorder="1" applyAlignment="1" applyProtection="1">
      <alignment wrapText="1"/>
      <protection hidden="1"/>
    </xf>
    <xf numFmtId="1" fontId="29" fillId="0" borderId="28" xfId="1" applyNumberFormat="1" applyFont="1" applyBorder="1" applyAlignment="1" applyProtection="1">
      <alignment wrapText="1"/>
      <protection hidden="1"/>
    </xf>
    <xf numFmtId="0" fontId="29" fillId="0" borderId="0" xfId="1" applyFont="1" applyAlignment="1" applyProtection="1">
      <alignment wrapText="1"/>
      <protection hidden="1"/>
    </xf>
    <xf numFmtId="3" fontId="29" fillId="0" borderId="28" xfId="1" applyNumberFormat="1" applyFont="1" applyBorder="1" applyAlignment="1" applyProtection="1">
      <alignment wrapText="1"/>
      <protection hidden="1"/>
    </xf>
    <xf numFmtId="3" fontId="33" fillId="0" borderId="0" xfId="1" applyNumberFormat="1" applyFont="1" applyAlignment="1" applyProtection="1">
      <alignment horizontal="center" vertical="center"/>
      <protection hidden="1"/>
    </xf>
    <xf numFmtId="3" fontId="35" fillId="0" borderId="0" xfId="1" applyNumberFormat="1" applyFont="1" applyAlignment="1" applyProtection="1">
      <alignment horizontal="center" vertical="center"/>
      <protection hidden="1"/>
    </xf>
    <xf numFmtId="0" fontId="45" fillId="0" borderId="0" xfId="1" applyFont="1" applyProtection="1">
      <protection hidden="1"/>
    </xf>
    <xf numFmtId="0" fontId="42" fillId="7" borderId="42" xfId="1" applyFont="1" applyFill="1" applyBorder="1" applyAlignment="1" applyProtection="1">
      <alignment horizontal="right"/>
      <protection hidden="1"/>
    </xf>
    <xf numFmtId="167" fontId="16" fillId="7" borderId="43" xfId="1" applyNumberFormat="1" applyFont="1" applyFill="1" applyBorder="1" applyAlignment="1" applyProtection="1">
      <alignment horizontal="right"/>
      <protection locked="0" hidden="1"/>
    </xf>
    <xf numFmtId="3" fontId="29" fillId="0" borderId="49" xfId="1" applyNumberFormat="1" applyFont="1" applyBorder="1" applyAlignment="1" applyProtection="1">
      <alignment wrapText="1"/>
      <protection hidden="1"/>
    </xf>
    <xf numFmtId="3" fontId="37" fillId="0" borderId="0" xfId="1" applyNumberFormat="1" applyFont="1" applyAlignment="1">
      <alignment vertical="center"/>
    </xf>
    <xf numFmtId="0" fontId="50" fillId="0" borderId="0" xfId="1" applyFont="1" applyAlignment="1">
      <alignment wrapText="1"/>
    </xf>
    <xf numFmtId="0" fontId="50" fillId="0" borderId="0" xfId="1" applyFont="1"/>
    <xf numFmtId="0" fontId="36" fillId="0" borderId="0" xfId="1" applyFont="1" applyAlignment="1">
      <alignment wrapText="1"/>
    </xf>
    <xf numFmtId="3" fontId="50" fillId="0" borderId="0" xfId="1" applyNumberFormat="1" applyFont="1"/>
    <xf numFmtId="3" fontId="36" fillId="0" borderId="0" xfId="1" applyNumberFormat="1" applyFont="1"/>
    <xf numFmtId="0" fontId="1" fillId="0" borderId="0" xfId="0" applyFont="1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top" wrapText="1"/>
    </xf>
    <xf numFmtId="0" fontId="2" fillId="0" borderId="0" xfId="0" applyFont="1" applyAlignment="1">
      <alignment horizontal="center" vertical="top" wrapText="1"/>
    </xf>
    <xf numFmtId="0" fontId="8" fillId="4" borderId="4" xfId="0" applyFont="1" applyFill="1" applyBorder="1" applyAlignment="1">
      <alignment horizontal="left" vertical="top"/>
    </xf>
    <xf numFmtId="0" fontId="8" fillId="4" borderId="5" xfId="0" applyFont="1" applyFill="1" applyBorder="1" applyAlignment="1">
      <alignment horizontal="left" vertical="top"/>
    </xf>
    <xf numFmtId="0" fontId="8" fillId="4" borderId="6" xfId="0" applyFont="1" applyFill="1" applyBorder="1" applyAlignment="1">
      <alignment horizontal="left" vertical="top"/>
    </xf>
    <xf numFmtId="0" fontId="8" fillId="4" borderId="4" xfId="0" applyFont="1" applyFill="1" applyBorder="1" applyAlignment="1">
      <alignment horizontal="left" vertical="top" wrapText="1"/>
    </xf>
    <xf numFmtId="0" fontId="8" fillId="4" borderId="5" xfId="0" applyFont="1" applyFill="1" applyBorder="1" applyAlignment="1">
      <alignment horizontal="left" vertical="top" wrapText="1"/>
    </xf>
    <xf numFmtId="0" fontId="8" fillId="4" borderId="6" xfId="0" applyFont="1" applyFill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0" fillId="4" borderId="4" xfId="0" applyFill="1" applyBorder="1" applyAlignment="1">
      <alignment horizontal="left" vertical="top" wrapText="1"/>
    </xf>
    <xf numFmtId="0" fontId="0" fillId="4" borderId="5" xfId="0" applyFill="1" applyBorder="1" applyAlignment="1">
      <alignment horizontal="left" vertical="top" wrapText="1"/>
    </xf>
    <xf numFmtId="0" fontId="0" fillId="4" borderId="6" xfId="0" applyFill="1" applyBorder="1" applyAlignment="1">
      <alignment horizontal="left" vertical="top" wrapText="1"/>
    </xf>
    <xf numFmtId="0" fontId="10" fillId="5" borderId="1" xfId="0" applyFont="1" applyFill="1" applyBorder="1" applyAlignment="1">
      <alignment horizontal="left" vertical="top" wrapText="1"/>
    </xf>
    <xf numFmtId="0" fontId="10" fillId="5" borderId="7" xfId="0" applyFont="1" applyFill="1" applyBorder="1" applyAlignment="1">
      <alignment horizontal="left" vertical="top" wrapText="1"/>
    </xf>
    <xf numFmtId="0" fontId="12" fillId="4" borderId="8" xfId="0" applyFont="1" applyFill="1" applyBorder="1" applyAlignment="1">
      <alignment horizontal="right" vertical="top" wrapText="1"/>
    </xf>
    <xf numFmtId="0" fontId="12" fillId="4" borderId="9" xfId="0" applyFont="1" applyFill="1" applyBorder="1" applyAlignment="1">
      <alignment horizontal="right" vertical="top" wrapText="1"/>
    </xf>
    <xf numFmtId="0" fontId="10" fillId="4" borderId="8" xfId="0" applyFont="1" applyFill="1" applyBorder="1" applyAlignment="1">
      <alignment horizontal="left" vertical="top" wrapText="1"/>
    </xf>
    <xf numFmtId="0" fontId="10" fillId="4" borderId="9" xfId="0" applyFont="1" applyFill="1" applyBorder="1" applyAlignment="1">
      <alignment horizontal="left" vertical="top" wrapText="1"/>
    </xf>
    <xf numFmtId="0" fontId="10" fillId="4" borderId="8" xfId="0" applyFont="1" applyFill="1" applyBorder="1" applyAlignment="1">
      <alignment horizontal="left" vertical="top"/>
    </xf>
    <xf numFmtId="0" fontId="10" fillId="4" borderId="9" xfId="0" applyFont="1" applyFill="1" applyBorder="1" applyAlignment="1">
      <alignment horizontal="left" vertical="top"/>
    </xf>
    <xf numFmtId="3" fontId="33" fillId="0" borderId="0" xfId="1" applyNumberFormat="1" applyFont="1" applyAlignment="1">
      <alignment horizontal="center" vertical="center"/>
    </xf>
    <xf numFmtId="3" fontId="32" fillId="0" borderId="0" xfId="1" applyNumberFormat="1" applyFont="1" applyAlignment="1">
      <alignment horizontal="center" vertical="center"/>
    </xf>
    <xf numFmtId="3" fontId="30" fillId="0" borderId="0" xfId="1" applyNumberFormat="1" applyFont="1" applyAlignment="1">
      <alignment horizontal="center" vertical="center"/>
    </xf>
    <xf numFmtId="3" fontId="33" fillId="0" borderId="24" xfId="1" applyNumberFormat="1" applyFont="1" applyBorder="1" applyAlignment="1">
      <alignment horizontal="center" vertical="center" wrapText="1"/>
    </xf>
    <xf numFmtId="3" fontId="33" fillId="0" borderId="35" xfId="1" applyNumberFormat="1" applyFont="1" applyBorder="1" applyAlignment="1">
      <alignment horizontal="center" vertical="center" wrapText="1"/>
    </xf>
    <xf numFmtId="3" fontId="33" fillId="0" borderId="28" xfId="1" applyNumberFormat="1" applyFont="1" applyBorder="1" applyAlignment="1">
      <alignment horizontal="center" vertical="center" wrapText="1"/>
    </xf>
    <xf numFmtId="3" fontId="33" fillId="0" borderId="0" xfId="1" applyNumberFormat="1" applyFont="1" applyAlignment="1">
      <alignment horizontal="center" vertical="center" wrapText="1"/>
    </xf>
    <xf numFmtId="3" fontId="33" fillId="12" borderId="0" xfId="1" applyNumberFormat="1" applyFont="1" applyFill="1" applyAlignment="1">
      <alignment horizontal="center" vertical="center"/>
    </xf>
    <xf numFmtId="0" fontId="19" fillId="0" borderId="0" xfId="3" applyAlignment="1">
      <alignment horizontal="center" vertical="center"/>
    </xf>
    <xf numFmtId="3" fontId="33" fillId="0" borderId="28" xfId="1" applyNumberFormat="1" applyFont="1" applyBorder="1" applyAlignment="1">
      <alignment horizontal="center" vertical="center"/>
    </xf>
    <xf numFmtId="3" fontId="33" fillId="0" borderId="29" xfId="1" applyNumberFormat="1" applyFont="1" applyBorder="1" applyAlignment="1">
      <alignment horizontal="center" vertical="center" wrapText="1"/>
    </xf>
    <xf numFmtId="0" fontId="19" fillId="0" borderId="29" xfId="3" applyBorder="1" applyAlignment="1">
      <alignment horizontal="center" vertical="center" wrapText="1"/>
    </xf>
    <xf numFmtId="3" fontId="46" fillId="0" borderId="36" xfId="1" applyNumberFormat="1" applyFont="1" applyBorder="1" applyAlignment="1">
      <alignment horizontal="center" vertical="center" wrapText="1"/>
    </xf>
    <xf numFmtId="0" fontId="19" fillId="0" borderId="39" xfId="3" applyBorder="1" applyAlignment="1">
      <alignment horizontal="center" vertical="center" wrapText="1"/>
    </xf>
    <xf numFmtId="0" fontId="48" fillId="0" borderId="52" xfId="3" applyFont="1" applyBorder="1" applyAlignment="1">
      <alignment horizontal="center" vertical="center" wrapText="1"/>
    </xf>
    <xf numFmtId="0" fontId="48" fillId="0" borderId="0" xfId="3" applyFont="1" applyAlignment="1">
      <alignment horizontal="center" vertical="center"/>
    </xf>
    <xf numFmtId="0" fontId="48" fillId="0" borderId="39" xfId="3" applyFont="1" applyBorder="1" applyAlignment="1">
      <alignment horizontal="center" vertical="center"/>
    </xf>
    <xf numFmtId="3" fontId="33" fillId="0" borderId="53" xfId="1" applyNumberFormat="1" applyFont="1" applyBorder="1" applyAlignment="1">
      <alignment horizontal="center" vertical="center"/>
    </xf>
    <xf numFmtId="0" fontId="49" fillId="0" borderId="53" xfId="3" applyFont="1" applyBorder="1" applyAlignment="1">
      <alignment horizontal="center" vertical="center"/>
    </xf>
    <xf numFmtId="3" fontId="33" fillId="0" borderId="45" xfId="1" applyNumberFormat="1" applyFont="1" applyBorder="1" applyAlignment="1">
      <alignment horizontal="center" vertical="center" wrapText="1"/>
    </xf>
    <xf numFmtId="0" fontId="19" fillId="0" borderId="48" xfId="3" applyBorder="1" applyAlignment="1">
      <alignment horizontal="center" vertical="center" wrapText="1"/>
    </xf>
    <xf numFmtId="3" fontId="46" fillId="0" borderId="44" xfId="1" applyNumberFormat="1" applyFont="1" applyBorder="1" applyAlignment="1">
      <alignment horizontal="center" vertical="center"/>
    </xf>
    <xf numFmtId="0" fontId="47" fillId="0" borderId="0" xfId="3" applyFont="1" applyAlignment="1">
      <alignment horizontal="center" vertical="center"/>
    </xf>
    <xf numFmtId="0" fontId="47" fillId="0" borderId="49" xfId="3" applyFont="1" applyBorder="1" applyAlignment="1">
      <alignment horizontal="center" vertical="center"/>
    </xf>
    <xf numFmtId="3" fontId="33" fillId="0" borderId="46" xfId="1" applyNumberFormat="1" applyFont="1" applyBorder="1" applyAlignment="1">
      <alignment horizontal="center" vertical="center"/>
    </xf>
    <xf numFmtId="0" fontId="19" fillId="0" borderId="47" xfId="3" applyBorder="1" applyAlignment="1">
      <alignment horizontal="center" vertical="center"/>
    </xf>
    <xf numFmtId="3" fontId="33" fillId="0" borderId="35" xfId="1" applyNumberFormat="1" applyFont="1" applyBorder="1" applyAlignment="1">
      <alignment horizontal="center" vertical="center"/>
    </xf>
    <xf numFmtId="3" fontId="33" fillId="0" borderId="24" xfId="1" applyNumberFormat="1" applyFont="1" applyBorder="1" applyAlignment="1">
      <alignment horizontal="center" vertical="center"/>
    </xf>
    <xf numFmtId="3" fontId="37" fillId="0" borderId="0" xfId="1" applyNumberFormat="1" applyFont="1" applyAlignment="1" applyProtection="1">
      <alignment horizontal="left" vertical="center"/>
      <protection hidden="1"/>
    </xf>
    <xf numFmtId="0" fontId="23" fillId="0" borderId="38" xfId="1" applyFont="1" applyBorder="1" applyAlignment="1" applyProtection="1">
      <alignment horizontal="center" wrapText="1"/>
      <protection hidden="1"/>
    </xf>
    <xf numFmtId="3" fontId="37" fillId="0" borderId="0" xfId="1" applyNumberFormat="1" applyFont="1" applyAlignment="1">
      <alignment horizontal="left" vertical="center"/>
    </xf>
    <xf numFmtId="0" fontId="23" fillId="0" borderId="31" xfId="1" applyFont="1" applyBorder="1" applyAlignment="1" applyProtection="1">
      <alignment horizontal="left" wrapText="1"/>
      <protection hidden="1"/>
    </xf>
    <xf numFmtId="0" fontId="24" fillId="4" borderId="4" xfId="3" applyFont="1" applyFill="1" applyBorder="1" applyAlignment="1">
      <alignment horizontal="left" vertical="top" wrapText="1"/>
    </xf>
    <xf numFmtId="0" fontId="24" fillId="4" borderId="6" xfId="3" applyFont="1" applyFill="1" applyBorder="1" applyAlignment="1">
      <alignment horizontal="left" vertical="top" wrapText="1"/>
    </xf>
    <xf numFmtId="0" fontId="23" fillId="0" borderId="24" xfId="1" applyFont="1" applyBorder="1" applyAlignment="1">
      <alignment horizontal="center" wrapText="1"/>
    </xf>
    <xf numFmtId="166" fontId="17" fillId="7" borderId="19" xfId="1" applyNumberFormat="1" applyFont="1" applyFill="1" applyBorder="1" applyAlignment="1">
      <alignment horizontal="left" wrapText="1"/>
    </xf>
    <xf numFmtId="166" fontId="17" fillId="7" borderId="22" xfId="1" applyNumberFormat="1" applyFont="1" applyFill="1" applyBorder="1" applyAlignment="1">
      <alignment horizontal="left" wrapText="1"/>
    </xf>
    <xf numFmtId="166" fontId="17" fillId="11" borderId="22" xfId="1" applyNumberFormat="1" applyFont="1" applyFill="1" applyBorder="1" applyAlignment="1">
      <alignment horizontal="left" wrapText="1"/>
    </xf>
    <xf numFmtId="166" fontId="17" fillId="7" borderId="28" xfId="2" applyNumberFormat="1" applyFont="1" applyFill="1" applyBorder="1" applyAlignment="1">
      <alignment horizontal="left" wrapText="1"/>
    </xf>
    <xf numFmtId="166" fontId="17" fillId="7" borderId="26" xfId="1" applyNumberFormat="1" applyFont="1" applyFill="1" applyBorder="1" applyAlignment="1">
      <alignment horizontal="left" wrapText="1"/>
    </xf>
    <xf numFmtId="166" fontId="17" fillId="7" borderId="24" xfId="2" applyNumberFormat="1" applyFont="1" applyFill="1" applyBorder="1" applyAlignment="1">
      <alignment horizontal="left" wrapText="1"/>
    </xf>
  </cellXfs>
  <cellStyles count="5">
    <cellStyle name="Excel Built-in Normal" xfId="2" xr:uid="{7E776C26-F180-4791-95BC-73C0064FE06B}"/>
    <cellStyle name="Normal" xfId="0" builtinId="0"/>
    <cellStyle name="Normal 2" xfId="1" xr:uid="{352D5667-269A-46F4-8DBE-E61FF6336053}"/>
    <cellStyle name="Normal 3" xfId="3" xr:uid="{2E91DC12-1EE3-477B-84B1-AEAC788BCD08}"/>
    <cellStyle name="Normal 3 2" xfId="4" xr:uid="{CBC21A0A-2ECB-4397-94BC-5A6021C651E1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5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38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4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4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4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4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92307813932896"/>
          <c:y val="0.26043025871766029"/>
          <c:w val="0.69146546817190013"/>
          <c:h val="0.325961286089238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FA2-48C7-88F7-5B7A5D163A2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FA2-48C7-88F7-5B7A5D163A2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InformeDatosGrales!$D$6:$E$6</c:f>
              <c:strCache>
                <c:ptCount val="2"/>
                <c:pt idx="0">
                  <c:v>Transformadas en otros procedimientos</c:v>
                </c:pt>
                <c:pt idx="1">
                  <c:v>Finalizadas</c:v>
                </c:pt>
              </c:strCache>
            </c:strRef>
          </c:cat>
          <c:val>
            <c:numRef>
              <c:f>InformeDatosGrales!$D$7:$E$7</c:f>
              <c:numCache>
                <c:formatCode>#,##0</c:formatCode>
                <c:ptCount val="2"/>
                <c:pt idx="0">
                  <c:v>2829</c:v>
                </c:pt>
                <c:pt idx="1">
                  <c:v>15029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FA2-48C7-88F7-5B7A5D163A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265613635644943"/>
          <c:y val="0.61787682789651288"/>
          <c:w val="0.79219555386901952"/>
          <c:h val="0.1821484814398199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489232574597119"/>
          <c:y val="0.2424750522935902"/>
          <c:w val="0.52078830260648445"/>
          <c:h val="0.6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499-4027-8E3E-656AEA0B78F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499-4027-8E3E-656AEA0B78FD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5499-4027-8E3E-656AEA0B78FD}"/>
              </c:ext>
            </c:extLst>
          </c:dPt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InformeDatosGrales!$BK$65:$BM$65</c:f>
              <c:strCache>
                <c:ptCount val="3"/>
                <c:pt idx="0">
                  <c:v>Separaciones</c:v>
                </c:pt>
                <c:pt idx="1">
                  <c:v>Divorcios</c:v>
                </c:pt>
                <c:pt idx="2">
                  <c:v>Ruptura Uniones de hecho</c:v>
                </c:pt>
              </c:strCache>
            </c:strRef>
          </c:cat>
          <c:val>
            <c:numRef>
              <c:f>InformeDatosGrales!$BK$66:$BM$66</c:f>
              <c:numCache>
                <c:formatCode>#,##0</c:formatCode>
                <c:ptCount val="3"/>
                <c:pt idx="0">
                  <c:v>13</c:v>
                </c:pt>
                <c:pt idx="1">
                  <c:v>606</c:v>
                </c:pt>
                <c:pt idx="2">
                  <c:v>692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499-4027-8E3E-656AEA0B78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830453360565425"/>
          <c:y val="0.22505096126943522"/>
          <c:w val="0.19283881110424339"/>
          <c:h val="0.5956159985078006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6676970554461927E-2"/>
          <c:y val="0.22829893176933133"/>
          <c:w val="0.59798994974874375"/>
          <c:h val="0.4973570671971477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D96-40AF-BC68-4C3BD664CAD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D96-40AF-BC68-4C3BD664CADD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BD96-40AF-BC68-4C3BD664CAD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InformeDatosGrales!$BY$6:$CA$6</c:f>
              <c:strCache>
                <c:ptCount val="3"/>
                <c:pt idx="0">
                  <c:v>Matrimonio</c:v>
                </c:pt>
                <c:pt idx="1">
                  <c:v>Nacionalidad</c:v>
                </c:pt>
                <c:pt idx="2">
                  <c:v>Otros</c:v>
                </c:pt>
              </c:strCache>
            </c:strRef>
          </c:cat>
          <c:val>
            <c:numRef>
              <c:f>InformeDatosGrales!$BY$7:$CA$7</c:f>
              <c:numCache>
                <c:formatCode>#,##0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111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D96-40AF-BC68-4C3BD664CA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3895407849409445"/>
          <c:y val="0.36215233898231852"/>
          <c:w val="0.18164626394356953"/>
          <c:h val="0.22222978300551938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992661413449827"/>
          <c:y val="0.25882352941176473"/>
          <c:w val="0.5055151596205405"/>
          <c:h val="0.6411764705882353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E39-4CE5-94C1-D72281BD9E6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E39-4CE5-94C1-D72281BD9E6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InformeDatosGrales!$CF$6:$CG$6</c:f>
              <c:strCache>
                <c:ptCount val="2"/>
                <c:pt idx="0">
                  <c:v>Presentadas por el Fiscal</c:v>
                </c:pt>
                <c:pt idx="1">
                  <c:v>Presentadas por particulares</c:v>
                </c:pt>
              </c:strCache>
            </c:strRef>
          </c:cat>
          <c:val>
            <c:numRef>
              <c:f>InformeDatosGrales!$CF$7:$CG$7</c:f>
              <c:numCache>
                <c:formatCode>#,##0</c:formatCode>
                <c:ptCount val="2"/>
                <c:pt idx="0">
                  <c:v>1</c:v>
                </c:pt>
                <c:pt idx="1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E39-4CE5-94C1-D72281BD9E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906917885264351"/>
          <c:y val="0.37596327856278239"/>
          <c:w val="0.24000768653918259"/>
          <c:h val="0.3470439482735890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2662885751615849"/>
          <c:y val="0.27460243940095724"/>
          <c:w val="0.60906515580736542"/>
          <c:h val="0.4056603773584905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437-471D-B269-22978C99CCC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437-471D-B269-22978C99CCC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InformeDatosGrales!$CM$6:$CN$6</c:f>
              <c:strCache>
                <c:ptCount val="2"/>
                <c:pt idx="0">
                  <c:v>Incoaciones</c:v>
                </c:pt>
                <c:pt idx="1">
                  <c:v>Celebrados con intervención del M.F.</c:v>
                </c:pt>
              </c:strCache>
            </c:strRef>
          </c:cat>
          <c:val>
            <c:numRef>
              <c:f>InformeDatosGrales!$CM$7:$CN$7</c:f>
              <c:numCache>
                <c:formatCode>#,##0</c:formatCode>
                <c:ptCount val="2"/>
                <c:pt idx="0">
                  <c:v>433</c:v>
                </c:pt>
                <c:pt idx="1">
                  <c:v>380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437-471D-B269-22978C99CC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419022512053837"/>
          <c:y val="0.75369769955226196"/>
          <c:w val="0.77755963323967769"/>
          <c:h val="8.8238188976377918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Aux!$V$2:$V$6</c:f>
              <c:strCache>
                <c:ptCount val="5"/>
                <c:pt idx="0">
                  <c:v>Juicio delito leve</c:v>
                </c:pt>
                <c:pt idx="1">
                  <c:v>En Procedimiento Abreviado</c:v>
                </c:pt>
                <c:pt idx="2">
                  <c:v>En Sumario</c:v>
                </c:pt>
                <c:pt idx="3">
                  <c:v>En Tribunal Jurado</c:v>
                </c:pt>
                <c:pt idx="4">
                  <c:v>En Diligencias Urgentes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452</c:v>
              </c:pt>
              <c:pt idx="1">
                <c:v>2126</c:v>
              </c:pt>
              <c:pt idx="2">
                <c:v>27</c:v>
              </c:pt>
              <c:pt idx="3">
                <c:v>5</c:v>
              </c:pt>
              <c:pt idx="4">
                <c:v>219</c:v>
              </c:pt>
            </c:numLit>
          </c:val>
          <c:extLst>
            <c:ext xmlns:c16="http://schemas.microsoft.com/office/drawing/2014/chart" uri="{C3380CC4-5D6E-409C-BE32-E72D297353CC}">
              <c16:uniqueId val="{00000000-B562-4E20-8DD7-8203EAAA22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Aux!$A$2:$A$6</c:f>
              <c:strCache>
                <c:ptCount val="5"/>
                <c:pt idx="0">
                  <c:v>Urgentes</c:v>
                </c:pt>
                <c:pt idx="1">
                  <c:v>Abreviado Penal</c:v>
                </c:pt>
                <c:pt idx="2">
                  <c:v>Abreviado Audiencia</c:v>
                </c:pt>
                <c:pt idx="3">
                  <c:v>Sumario</c:v>
                </c:pt>
                <c:pt idx="4">
                  <c:v>Jurado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1989</c:v>
              </c:pt>
              <c:pt idx="1">
                <c:v>1627</c:v>
              </c:pt>
              <c:pt idx="2">
                <c:v>77</c:v>
              </c:pt>
              <c:pt idx="3">
                <c:v>22</c:v>
              </c:pt>
              <c:pt idx="4">
                <c:v>8</c:v>
              </c:pt>
            </c:numLit>
          </c:val>
          <c:extLst>
            <c:ext xmlns:c16="http://schemas.microsoft.com/office/drawing/2014/chart" uri="{C3380CC4-5D6E-409C-BE32-E72D297353CC}">
              <c16:uniqueId val="{00000000-52F9-442C-B640-D6BEA871B6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Aux!$B$2:$B$5</c:f>
              <c:strCache>
                <c:ptCount val="4"/>
                <c:pt idx="0">
                  <c:v>Por denuncia de la Administración</c:v>
                </c:pt>
                <c:pt idx="1">
                  <c:v>Por remisión de la Policía</c:v>
                </c:pt>
                <c:pt idx="2">
                  <c:v>Denuncia de particulares</c:v>
                </c:pt>
                <c:pt idx="3">
                  <c:v>Otros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121</c:v>
              </c:pt>
              <c:pt idx="1">
                <c:v>7</c:v>
              </c:pt>
              <c:pt idx="2">
                <c:v>22</c:v>
              </c:pt>
              <c:pt idx="3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747E-491F-91C6-B9032E4B49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Aux!$W$2:$W$4</c:f>
              <c:strCache>
                <c:ptCount val="3"/>
                <c:pt idx="0">
                  <c:v>Remitidas al Juzgado</c:v>
                </c:pt>
                <c:pt idx="1">
                  <c:v>Archivadas</c:v>
                </c:pt>
                <c:pt idx="2">
                  <c:v>Pendientes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32</c:v>
              </c:pt>
              <c:pt idx="1">
                <c:v>122</c:v>
              </c:pt>
              <c:pt idx="2">
                <c:v>36</c:v>
              </c:pt>
            </c:numLit>
          </c:val>
          <c:extLst>
            <c:ext xmlns:c16="http://schemas.microsoft.com/office/drawing/2014/chart" uri="{C3380CC4-5D6E-409C-BE32-E72D297353CC}">
              <c16:uniqueId val="{00000000-04E3-482F-A384-5D7C0B543E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Aux!$C$2:$C$11</c:f>
              <c:strCache>
                <c:ptCount val="10"/>
                <c:pt idx="0">
                  <c:v>Matrimonio</c:v>
                </c:pt>
                <c:pt idx="1">
                  <c:v>Filiación</c:v>
                </c:pt>
                <c:pt idx="2">
                  <c:v>Menores</c:v>
                </c:pt>
                <c:pt idx="3">
                  <c:v>Derechos fundamentales</c:v>
                </c:pt>
                <c:pt idx="4">
                  <c:v>Sucesiones</c:v>
                </c:pt>
                <c:pt idx="5">
                  <c:v>Consumo</c:v>
                </c:pt>
                <c:pt idx="6">
                  <c:v>Otros jurisdicción voluntaria</c:v>
                </c:pt>
                <c:pt idx="7">
                  <c:v>Ejecución</c:v>
                </c:pt>
                <c:pt idx="8">
                  <c:v>Competencia y jurisdicción</c:v>
                </c:pt>
                <c:pt idx="9">
                  <c:v>Mercantil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2394</c:v>
              </c:pt>
              <c:pt idx="1">
                <c:v>21</c:v>
              </c:pt>
              <c:pt idx="2">
                <c:v>138</c:v>
              </c:pt>
              <c:pt idx="3">
                <c:v>36</c:v>
              </c:pt>
              <c:pt idx="4">
                <c:v>3</c:v>
              </c:pt>
              <c:pt idx="5">
                <c:v>6</c:v>
              </c:pt>
              <c:pt idx="6">
                <c:v>4</c:v>
              </c:pt>
              <c:pt idx="7">
                <c:v>33</c:v>
              </c:pt>
              <c:pt idx="8">
                <c:v>424</c:v>
              </c:pt>
              <c:pt idx="9">
                <c:v>14</c:v>
              </c:pt>
            </c:numLit>
          </c:val>
          <c:extLst>
            <c:ext xmlns:c16="http://schemas.microsoft.com/office/drawing/2014/chart" uri="{C3380CC4-5D6E-409C-BE32-E72D297353CC}">
              <c16:uniqueId val="{00000000-6D92-4615-83D8-AB9235386E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565312102501254"/>
          <c:y val="4.5050230790116753E-2"/>
          <c:w val="0.27865034529284233"/>
          <c:h val="0.95494976920988328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Aux!$AI$2:$AI$6</c:f>
              <c:strCache>
                <c:ptCount val="5"/>
                <c:pt idx="0">
                  <c:v>Ruptura unión de hecho contenciosa</c:v>
                </c:pt>
                <c:pt idx="1">
                  <c:v>Ruptura unión de hecho mutuo acuerdo</c:v>
                </c:pt>
                <c:pt idx="2">
                  <c:v>Adopción</c:v>
                </c:pt>
                <c:pt idx="3">
                  <c:v>Autorización judicial</c:v>
                </c:pt>
                <c:pt idx="4">
                  <c:v>Otros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432</c:v>
              </c:pt>
              <c:pt idx="1">
                <c:v>260</c:v>
              </c:pt>
              <c:pt idx="2">
                <c:v>35</c:v>
              </c:pt>
              <c:pt idx="3">
                <c:v>30</c:v>
              </c:pt>
              <c:pt idx="4">
                <c:v>20</c:v>
              </c:pt>
            </c:numLit>
          </c:val>
          <c:extLst>
            <c:ext xmlns:c16="http://schemas.microsoft.com/office/drawing/2014/chart" uri="{C3380CC4-5D6E-409C-BE32-E72D297353CC}">
              <c16:uniqueId val="{00000000-28D6-4F18-9435-9F74E417F0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2586606498749"/>
          <c:y val="0.35558098107772629"/>
          <c:w val="0.4792461660638378"/>
          <c:h val="0.231482528042390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E37-4877-B952-777E7491374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E37-4877-B952-777E74913743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1E37-4877-B952-777E7491374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InformeDatosGrales!$J$6:$L$6</c:f>
              <c:strCache>
                <c:ptCount val="3"/>
                <c:pt idx="0">
                  <c:v>Sobreseimientos</c:v>
                </c:pt>
                <c:pt idx="1">
                  <c:v>Transformaciones</c:v>
                </c:pt>
                <c:pt idx="2">
                  <c:v>Calificaciones</c:v>
                </c:pt>
              </c:strCache>
            </c:strRef>
          </c:cat>
          <c:val>
            <c:numRef>
              <c:f>InformeDatosGrales!$J$7:$L$7</c:f>
              <c:numCache>
                <c:formatCode>#,##0</c:formatCode>
                <c:ptCount val="3"/>
                <c:pt idx="0">
                  <c:v>363</c:v>
                </c:pt>
                <c:pt idx="1">
                  <c:v>206</c:v>
                </c:pt>
                <c:pt idx="2">
                  <c:v>1989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E37-4877-B952-777E749137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082446930975733"/>
          <c:y val="0.60651998825056619"/>
          <c:w val="0.76026077880615794"/>
          <c:h val="0.1841221562106181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Aux!$D$2:$D$13</c:f>
              <c:strCache>
                <c:ptCount val="12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Drogas</c:v>
                </c:pt>
                <c:pt idx="7">
                  <c:v>Seguridad Vial </c:v>
                </c:pt>
                <c:pt idx="8">
                  <c:v>Falsedades</c:v>
                </c:pt>
                <c:pt idx="9">
                  <c:v>Administración Justicia</c:v>
                </c:pt>
                <c:pt idx="10">
                  <c:v>S / E</c:v>
                </c:pt>
                <c:pt idx="11">
                  <c:v>Otros</c:v>
                </c:pt>
              </c:strCache>
            </c:strRef>
          </c:cat>
          <c:val>
            <c:numLit>
              <c:formatCode>General</c:formatCode>
              <c:ptCount val="12"/>
              <c:pt idx="0">
                <c:v>5202</c:v>
              </c:pt>
              <c:pt idx="1">
                <c:v>1095</c:v>
              </c:pt>
              <c:pt idx="2">
                <c:v>691</c:v>
              </c:pt>
              <c:pt idx="3">
                <c:v>223</c:v>
              </c:pt>
              <c:pt idx="4">
                <c:v>446</c:v>
              </c:pt>
              <c:pt idx="5">
                <c:v>2743</c:v>
              </c:pt>
              <c:pt idx="6">
                <c:v>167</c:v>
              </c:pt>
              <c:pt idx="7">
                <c:v>245</c:v>
              </c:pt>
              <c:pt idx="8">
                <c:v>200</c:v>
              </c:pt>
              <c:pt idx="9">
                <c:v>417</c:v>
              </c:pt>
              <c:pt idx="10">
                <c:v>3785</c:v>
              </c:pt>
              <c:pt idx="11">
                <c:v>549</c:v>
              </c:pt>
            </c:numLit>
          </c:val>
          <c:extLst>
            <c:ext xmlns:c16="http://schemas.microsoft.com/office/drawing/2014/chart" uri="{C3380CC4-5D6E-409C-BE32-E72D297353CC}">
              <c16:uniqueId val="{00000000-C5AC-4586-85EB-4828A505E7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Aux!$G$2:$G$9</c:f>
              <c:strCache>
                <c:ptCount val="8"/>
                <c:pt idx="0">
                  <c:v>Lesiones 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Patrimonio</c:v>
                </c:pt>
                <c:pt idx="4">
                  <c:v>Seguridad Vial </c:v>
                </c:pt>
                <c:pt idx="5">
                  <c:v>Administración Justicia</c:v>
                </c:pt>
                <c:pt idx="6">
                  <c:v>Orden público</c:v>
                </c:pt>
                <c:pt idx="7">
                  <c:v>Otros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85</c:v>
              </c:pt>
              <c:pt idx="1">
                <c:v>576</c:v>
              </c:pt>
              <c:pt idx="2">
                <c:v>286</c:v>
              </c:pt>
              <c:pt idx="3">
                <c:v>247</c:v>
              </c:pt>
              <c:pt idx="4">
                <c:v>913</c:v>
              </c:pt>
              <c:pt idx="5">
                <c:v>310</c:v>
              </c:pt>
              <c:pt idx="6">
                <c:v>70</c:v>
              </c:pt>
              <c:pt idx="7">
                <c:v>71</c:v>
              </c:pt>
            </c:numLit>
          </c:val>
          <c:extLst>
            <c:ext xmlns:c16="http://schemas.microsoft.com/office/drawing/2014/chart" uri="{C3380CC4-5D6E-409C-BE32-E72D297353CC}">
              <c16:uniqueId val="{00000000-D6A5-4B51-A341-462ED54391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Aux!$H$2:$H$11</c:f>
              <c:strCache>
                <c:ptCount val="10"/>
                <c:pt idx="0">
                  <c:v>Lesiones 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Patrimonio</c:v>
                </c:pt>
                <c:pt idx="4">
                  <c:v>Drogas</c:v>
                </c:pt>
                <c:pt idx="5">
                  <c:v>Seguridad Vial </c:v>
                </c:pt>
                <c:pt idx="6">
                  <c:v>Administración Pública</c:v>
                </c:pt>
                <c:pt idx="7">
                  <c:v>Administración Justicia</c:v>
                </c:pt>
                <c:pt idx="8">
                  <c:v>Orden público</c:v>
                </c:pt>
                <c:pt idx="9">
                  <c:v>Otros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100</c:v>
              </c:pt>
              <c:pt idx="1">
                <c:v>291</c:v>
              </c:pt>
              <c:pt idx="2">
                <c:v>236</c:v>
              </c:pt>
              <c:pt idx="3">
                <c:v>225</c:v>
              </c:pt>
              <c:pt idx="4">
                <c:v>141</c:v>
              </c:pt>
              <c:pt idx="5">
                <c:v>865</c:v>
              </c:pt>
              <c:pt idx="6">
                <c:v>15</c:v>
              </c:pt>
              <c:pt idx="7">
                <c:v>254</c:v>
              </c:pt>
              <c:pt idx="8">
                <c:v>75</c:v>
              </c:pt>
              <c:pt idx="9">
                <c:v>30</c:v>
              </c:pt>
            </c:numLit>
          </c:val>
          <c:extLst>
            <c:ext xmlns:c16="http://schemas.microsoft.com/office/drawing/2014/chart" uri="{C3380CC4-5D6E-409C-BE32-E72D297353CC}">
              <c16:uniqueId val="{00000000-DF09-44A1-BF9C-38A63DEB65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Aux!$I$2:$I$13</c:f>
              <c:strCache>
                <c:ptCount val="12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Relaciones familiares</c:v>
                </c:pt>
                <c:pt idx="4">
                  <c:v>Patrimonio</c:v>
                </c:pt>
                <c:pt idx="5">
                  <c:v>Ordenación territorio / patrimonio histórico / medio ambiente</c:v>
                </c:pt>
                <c:pt idx="6">
                  <c:v>Drogas</c:v>
                </c:pt>
                <c:pt idx="7">
                  <c:v>Seguridad Vial </c:v>
                </c:pt>
                <c:pt idx="8">
                  <c:v>Administración Justicia</c:v>
                </c:pt>
                <c:pt idx="9">
                  <c:v>Orden público</c:v>
                </c:pt>
                <c:pt idx="10">
                  <c:v>S / E</c:v>
                </c:pt>
                <c:pt idx="11">
                  <c:v>Otros</c:v>
                </c:pt>
              </c:strCache>
            </c:strRef>
          </c:cat>
          <c:val>
            <c:numLit>
              <c:formatCode>General</c:formatCode>
              <c:ptCount val="12"/>
              <c:pt idx="0">
                <c:v>259</c:v>
              </c:pt>
              <c:pt idx="1">
                <c:v>218</c:v>
              </c:pt>
              <c:pt idx="2">
                <c:v>67</c:v>
              </c:pt>
              <c:pt idx="3">
                <c:v>142</c:v>
              </c:pt>
              <c:pt idx="4">
                <c:v>715</c:v>
              </c:pt>
              <c:pt idx="5">
                <c:v>88</c:v>
              </c:pt>
              <c:pt idx="6">
                <c:v>136</c:v>
              </c:pt>
              <c:pt idx="7">
                <c:v>244</c:v>
              </c:pt>
              <c:pt idx="8">
                <c:v>203</c:v>
              </c:pt>
              <c:pt idx="9">
                <c:v>100</c:v>
              </c:pt>
              <c:pt idx="10">
                <c:v>68</c:v>
              </c:pt>
              <c:pt idx="11">
                <c:v>177</c:v>
              </c:pt>
            </c:numLit>
          </c:val>
          <c:extLst>
            <c:ext xmlns:c16="http://schemas.microsoft.com/office/drawing/2014/chart" uri="{C3380CC4-5D6E-409C-BE32-E72D297353CC}">
              <c16:uniqueId val="{00000000-5D0E-453E-BEFB-7D246FDF20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4808191055326003"/>
          <c:y val="5.8116645303058045E-2"/>
          <c:w val="0.33607650528832411"/>
          <c:h val="0.94188335469694195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Aux!$J$2:$J$10</c:f>
              <c:strCache>
                <c:ptCount val="9"/>
                <c:pt idx="0">
                  <c:v>Vida / integridad</c:v>
                </c:pt>
                <c:pt idx="1">
                  <c:v>Libertad</c:v>
                </c:pt>
                <c:pt idx="2">
                  <c:v>Relaciones familiares</c:v>
                </c:pt>
                <c:pt idx="3">
                  <c:v>Patrimonio</c:v>
                </c:pt>
                <c:pt idx="4">
                  <c:v>Drogas</c:v>
                </c:pt>
                <c:pt idx="5">
                  <c:v>Seguridad Vial </c:v>
                </c:pt>
                <c:pt idx="6">
                  <c:v>Administración Justicia</c:v>
                </c:pt>
                <c:pt idx="7">
                  <c:v>Orden público</c:v>
                </c:pt>
                <c:pt idx="8">
                  <c:v>Otros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294</c:v>
              </c:pt>
              <c:pt idx="1">
                <c:v>122</c:v>
              </c:pt>
              <c:pt idx="2">
                <c:v>95</c:v>
              </c:pt>
              <c:pt idx="3">
                <c:v>553</c:v>
              </c:pt>
              <c:pt idx="4">
                <c:v>108</c:v>
              </c:pt>
              <c:pt idx="5">
                <c:v>214</c:v>
              </c:pt>
              <c:pt idx="6">
                <c:v>157</c:v>
              </c:pt>
              <c:pt idx="7">
                <c:v>110</c:v>
              </c:pt>
              <c:pt idx="8">
                <c:v>224</c:v>
              </c:pt>
            </c:numLit>
          </c:val>
          <c:extLst>
            <c:ext xmlns:c16="http://schemas.microsoft.com/office/drawing/2014/chart" uri="{C3380CC4-5D6E-409C-BE32-E72D297353CC}">
              <c16:uniqueId val="{00000000-6D2F-4FDC-B94E-7A710F7DEB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Aux!$K$2:$K$7</c:f>
              <c:strCache>
                <c:ptCount val="6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Seguridad colectiva</c:v>
                </c:pt>
                <c:pt idx="5">
                  <c:v>Drogas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4</c:v>
              </c:pt>
              <c:pt idx="1">
                <c:v>1</c:v>
              </c:pt>
              <c:pt idx="2">
                <c:v>1</c:v>
              </c:pt>
              <c:pt idx="3">
                <c:v>16</c:v>
              </c:pt>
              <c:pt idx="4">
                <c:v>2</c:v>
              </c:pt>
              <c:pt idx="5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10D4-44F5-9B28-183FBB9E93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Aux!$L$2:$L$6</c:f>
              <c:strCache>
                <c:ptCount val="5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Administración Justicia</c:v>
                </c:pt>
              </c:strCache>
            </c:strRef>
          </c:cat>
          <c:val>
            <c:numLit>
              <c:formatCode>General</c:formatCode>
              <c:ptCount val="5"/>
              <c:pt idx="0">
                <c:v>7</c:v>
              </c:pt>
              <c:pt idx="1">
                <c:v>4</c:v>
              </c:pt>
              <c:pt idx="2">
                <c:v>2</c:v>
              </c:pt>
              <c:pt idx="3">
                <c:v>18</c:v>
              </c:pt>
              <c:pt idx="4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F416-419A-BDEE-CA9117D503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Aux!$M$2:$M$4</c:f>
              <c:strCache>
                <c:ptCount val="3"/>
                <c:pt idx="0">
                  <c:v>Vida / integridad</c:v>
                </c:pt>
                <c:pt idx="1">
                  <c:v>Intimidad / propia imagen / inviolabilidad domicilio</c:v>
                </c:pt>
                <c:pt idx="2">
                  <c:v>Administración Pública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4</c:v>
              </c:pt>
              <c:pt idx="1">
                <c:v>1</c:v>
              </c:pt>
              <c:pt idx="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AEF8-4E3A-931C-0E5B4F2516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Aux!$N$2:$N$7</c:f>
              <c:strCache>
                <c:ptCount val="6"/>
                <c:pt idx="0">
                  <c:v>Vida / integridad</c:v>
                </c:pt>
                <c:pt idx="1">
                  <c:v>Intimidad / propia imagen / inviolabilidad domicilio</c:v>
                </c:pt>
                <c:pt idx="2">
                  <c:v>Patrimonio</c:v>
                </c:pt>
                <c:pt idx="3">
                  <c:v>Drogas</c:v>
                </c:pt>
                <c:pt idx="4">
                  <c:v>Administración Pública</c:v>
                </c:pt>
                <c:pt idx="5">
                  <c:v>Orden público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6</c:v>
              </c:pt>
              <c:pt idx="1">
                <c:v>2</c:v>
              </c:pt>
              <c:pt idx="2">
                <c:v>2</c:v>
              </c:pt>
              <c:pt idx="3">
                <c:v>1</c:v>
              </c:pt>
              <c:pt idx="4">
                <c:v>1</c:v>
              </c:pt>
              <c:pt idx="5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D34A-4C3C-BB5E-DEE28F05CA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Aux!$F$2:$F$8</c:f>
              <c:strCache>
                <c:ptCount val="7"/>
                <c:pt idx="0">
                  <c:v>Violencia doméstica/género</c:v>
                </c:pt>
                <c:pt idx="1">
                  <c:v>Libertad sexual</c:v>
                </c:pt>
                <c:pt idx="2">
                  <c:v>Relaciones familiares</c:v>
                </c:pt>
                <c:pt idx="3">
                  <c:v>Derechos trabajadores</c:v>
                </c:pt>
                <c:pt idx="4">
                  <c:v>Ordenación territorio</c:v>
                </c:pt>
                <c:pt idx="5">
                  <c:v>Administración Pública</c:v>
                </c:pt>
                <c:pt idx="6">
                  <c:v>Otros</c:v>
                </c:pt>
              </c:strCache>
            </c:strRef>
          </c:cat>
          <c:val>
            <c:numLit>
              <c:formatCode>General</c:formatCode>
              <c:ptCount val="7"/>
              <c:pt idx="0">
                <c:v>14</c:v>
              </c:pt>
              <c:pt idx="1">
                <c:v>29</c:v>
              </c:pt>
              <c:pt idx="2">
                <c:v>14</c:v>
              </c:pt>
              <c:pt idx="3">
                <c:v>44</c:v>
              </c:pt>
              <c:pt idx="4">
                <c:v>12</c:v>
              </c:pt>
              <c:pt idx="5">
                <c:v>13</c:v>
              </c:pt>
              <c:pt idx="6">
                <c:v>24</c:v>
              </c:pt>
            </c:numLit>
          </c:val>
          <c:extLst>
            <c:ext xmlns:c16="http://schemas.microsoft.com/office/drawing/2014/chart" uri="{C3380CC4-5D6E-409C-BE32-E72D297353CC}">
              <c16:uniqueId val="{00000000-6DCB-4103-97B1-5605853FFA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743523584975605"/>
          <c:y val="0.34996818579495753"/>
          <c:w val="0.50181818181818183"/>
          <c:h val="0.2669902912621359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761-4A6C-A1C3-AF4721A3018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761-4A6C-A1C3-AF4721A3018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InformeDatosGrales!$M$6:$N$6</c:f>
              <c:strCache>
                <c:ptCount val="2"/>
                <c:pt idx="0">
                  <c:v>Conformidades</c:v>
                </c:pt>
                <c:pt idx="1">
                  <c:v>No conformidades</c:v>
                </c:pt>
              </c:strCache>
            </c:strRef>
          </c:cat>
          <c:val>
            <c:numRef>
              <c:f>InformeDatosGrales!$M$7:$N$7</c:f>
              <c:numCache>
                <c:formatCode>#,##0</c:formatCode>
                <c:ptCount val="2"/>
                <c:pt idx="0">
                  <c:v>1563</c:v>
                </c:pt>
                <c:pt idx="1">
                  <c:v>426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761-4A6C-A1C3-AF4721A301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599611489241811"/>
          <c:y val="0.678051678199316"/>
          <c:w val="0.68646292094844075"/>
          <c:h val="9.8487831066571219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Aux!$E$2:$E$11</c:f>
              <c:strCache>
                <c:ptCount val="10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Intimidad / propia imagen / inviolabilidad domicilio</c:v>
                </c:pt>
                <c:pt idx="5">
                  <c:v>Patrimonio</c:v>
                </c:pt>
                <c:pt idx="6">
                  <c:v>Seguridad colectiva</c:v>
                </c:pt>
                <c:pt idx="7">
                  <c:v>Drogas</c:v>
                </c:pt>
                <c:pt idx="8">
                  <c:v>Administración Justicia</c:v>
                </c:pt>
                <c:pt idx="9">
                  <c:v>S / E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10</c:v>
              </c:pt>
              <c:pt idx="1">
                <c:v>7</c:v>
              </c:pt>
              <c:pt idx="2">
                <c:v>10</c:v>
              </c:pt>
              <c:pt idx="3">
                <c:v>13</c:v>
              </c:pt>
              <c:pt idx="4">
                <c:v>1</c:v>
              </c:pt>
              <c:pt idx="5">
                <c:v>38</c:v>
              </c:pt>
              <c:pt idx="6">
                <c:v>1</c:v>
              </c:pt>
              <c:pt idx="7">
                <c:v>48</c:v>
              </c:pt>
              <c:pt idx="8">
                <c:v>15</c:v>
              </c:pt>
              <c:pt idx="9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1229-4A84-BD15-8C6768665C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9486759699592004"/>
          <c:y val="5.8116645303058045E-2"/>
          <c:w val="0.2892908188456641"/>
          <c:h val="0.94188335469694195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Aux!$O$2:$O$10</c:f>
              <c:strCache>
                <c:ptCount val="9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Patrimonio</c:v>
                </c:pt>
                <c:pt idx="4">
                  <c:v>Drogas</c:v>
                </c:pt>
                <c:pt idx="5">
                  <c:v>Seguridad Vial </c:v>
                </c:pt>
                <c:pt idx="6">
                  <c:v>Administración Justicia</c:v>
                </c:pt>
                <c:pt idx="7">
                  <c:v>Orden público</c:v>
                </c:pt>
                <c:pt idx="8">
                  <c:v>Otros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245</c:v>
              </c:pt>
              <c:pt idx="1">
                <c:v>318</c:v>
              </c:pt>
              <c:pt idx="2">
                <c:v>267</c:v>
              </c:pt>
              <c:pt idx="3">
                <c:v>469</c:v>
              </c:pt>
              <c:pt idx="4">
                <c:v>72</c:v>
              </c:pt>
              <c:pt idx="5">
                <c:v>982</c:v>
              </c:pt>
              <c:pt idx="6">
                <c:v>338</c:v>
              </c:pt>
              <c:pt idx="7">
                <c:v>117</c:v>
              </c:pt>
              <c:pt idx="8">
                <c:v>204</c:v>
              </c:pt>
            </c:numLit>
          </c:val>
          <c:extLst>
            <c:ext xmlns:c16="http://schemas.microsoft.com/office/drawing/2014/chart" uri="{C3380CC4-5D6E-409C-BE32-E72D297353CC}">
              <c16:uniqueId val="{00000000-C079-4DFF-A564-DFE3A060B1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Internamientos</a:t>
            </a:r>
          </a:p>
        </c:rich>
      </c:tx>
      <c:layout>
        <c:manualLayout>
          <c:xMode val="edge"/>
          <c:yMode val="edge"/>
          <c:x val="0.35662704990823518"/>
          <c:y val="0.14022172601559132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4624328028360614E-2"/>
          <c:y val="0.40188333759165062"/>
          <c:w val="0.5221987054249797"/>
          <c:h val="0.30954127002781362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844-4F9E-8611-C9356F2329D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844-4F9E-8611-C9356F2329D1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3844-4F9E-8611-C9356F2329D1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3844-4F9E-8611-C9356F2329D1}"/>
              </c:ext>
            </c:extLst>
          </c:dPt>
          <c:dLbls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844-4F9E-8611-C9356F2329D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DatosMenores!$B$34:$B$37</c:f>
              <c:strCache>
                <c:ptCount val="4"/>
                <c:pt idx="0">
                  <c:v>Cerrado</c:v>
                </c:pt>
                <c:pt idx="1">
                  <c:v>Semiabierto</c:v>
                </c:pt>
                <c:pt idx="2">
                  <c:v>Abierto</c:v>
                </c:pt>
                <c:pt idx="3">
                  <c:v>Terapeúticos</c:v>
                </c:pt>
              </c:strCache>
            </c:strRef>
          </c:cat>
          <c:val>
            <c:numRef>
              <c:f>DatosMenores!$C$34:$C$37</c:f>
              <c:numCache>
                <c:formatCode>#,##0</c:formatCode>
                <c:ptCount val="4"/>
                <c:pt idx="0">
                  <c:v>2</c:v>
                </c:pt>
                <c:pt idx="1">
                  <c:v>19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844-4F9E-8611-C9356F2329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388997618072302"/>
          <c:y val="0.42064393499485131"/>
          <c:w val="0.26870587964772702"/>
          <c:h val="0.44358840328809207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Transformación de las medidas</a:t>
            </a:r>
          </a:p>
        </c:rich>
      </c:tx>
      <c:layout>
        <c:manualLayout>
          <c:xMode val="edge"/>
          <c:yMode val="edge"/>
          <c:x val="0.22454338114321432"/>
          <c:y val="3.9623240796199631E-2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6742400878620966E-3"/>
          <c:y val="0.44378831099151289"/>
          <c:w val="0.57040120714482678"/>
          <c:h val="0.3484650281334641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6F2-46A9-A766-87A09F5415C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6F2-46A9-A766-87A09F5415C4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D6F2-46A9-A766-87A09F5415C4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D6F2-46A9-A766-87A09F5415C4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D6F2-46A9-A766-87A09F5415C4}"/>
              </c:ext>
            </c:extLst>
          </c:dPt>
          <c:dLbls>
            <c:dLbl>
              <c:idx val="1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6F2-46A9-A766-87A09F5415C4}"/>
                </c:ext>
              </c:extLst>
            </c:dLbl>
            <c:dLbl>
              <c:idx val="2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6F2-46A9-A766-87A09F5415C4}"/>
                </c:ext>
              </c:extLst>
            </c:dLbl>
            <c:dLbl>
              <c:idx val="3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6F2-46A9-A766-87A09F5415C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DatosMenores!$B$47:$B$51</c:f>
              <c:strCache>
                <c:ptCount val="5"/>
                <c:pt idx="0">
                  <c:v>Reducciones y sustituciones (arts. 13 y 51)</c:v>
                </c:pt>
                <c:pt idx="1">
                  <c:v>Por quebrantamiento (art. 50.2)</c:v>
                </c:pt>
                <c:pt idx="2">
                  <c:v>Cancelaciones anticipadas</c:v>
                </c:pt>
                <c:pt idx="3">
                  <c:v>Traslado a Centros Penitenciarios</c:v>
                </c:pt>
                <c:pt idx="4">
                  <c:v>Conversión internamientos en cerrados (art. 51.2)</c:v>
                </c:pt>
              </c:strCache>
            </c:strRef>
          </c:cat>
          <c:val>
            <c:numRef>
              <c:f>DatosMenores!$C$47:$C$51</c:f>
              <c:numCache>
                <c:formatCode>#,##0</c:formatCode>
                <c:ptCount val="5"/>
                <c:pt idx="0">
                  <c:v>11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6F2-46A9-A766-87A09F5415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371212150786556"/>
          <c:y val="0.12386686623710909"/>
          <c:w val="0.34304735210032311"/>
          <c:h val="0.87365290970687859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900" b="1"/>
              <a:t>Diligencias preliminares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InformeDatosMenores!$D$6:$G$7</c:f>
              <c:multiLvlStrCache>
                <c:ptCount val="4"/>
                <c:lvl>
                  <c:pt idx="1">
                    <c:v>Archivadas por desistimiento de incoación (art. 18)</c:v>
                  </c:pt>
                  <c:pt idx="2">
                    <c:v>Archivadas por otras causas</c:v>
                  </c:pt>
                </c:lvl>
                <c:lvl>
                  <c:pt idx="0">
                    <c:v>Incoadas en el año</c:v>
                  </c:pt>
                  <c:pt idx="1">
                    <c:v>Archivadas</c:v>
                  </c:pt>
                  <c:pt idx="3">
                    <c:v>Pendientes a 31 de diciembre</c:v>
                  </c:pt>
                </c:lvl>
              </c:multiLvlStrCache>
            </c:multiLvlStrRef>
          </c:cat>
          <c:val>
            <c:numRef>
              <c:f>InformeDatosMenores!$D$8:$G$8</c:f>
              <c:numCache>
                <c:formatCode>#,##0</c:formatCode>
                <c:ptCount val="4"/>
                <c:pt idx="0">
                  <c:v>972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2C-446D-BD49-352AEEB83D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38339376"/>
        <c:axId val="638365296"/>
      </c:barChart>
      <c:catAx>
        <c:axId val="638339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38365296"/>
        <c:crosses val="autoZero"/>
        <c:auto val="1"/>
        <c:lblAlgn val="ctr"/>
        <c:lblOffset val="100"/>
        <c:noMultiLvlLbl val="0"/>
      </c:catAx>
      <c:valAx>
        <c:axId val="6383652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383393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900" b="1"/>
              <a:t>Expedientes Gubernativos (antes OTD)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InformeDatosMenores!$D$9:$F$9</c:f>
              <c:strCache>
                <c:ptCount val="3"/>
                <c:pt idx="0">
                  <c:v>Expedientes archivados menor 14 años</c:v>
                </c:pt>
                <c:pt idx="1">
                  <c:v>Expedientes gubernativos incoados en el año</c:v>
                </c:pt>
                <c:pt idx="2">
                  <c:v>Expedientes gubernativos pendientes a 31 diciembre</c:v>
                </c:pt>
              </c:strCache>
            </c:strRef>
          </c:cat>
          <c:val>
            <c:numRef>
              <c:f>InformeDatosMenores!$D$10:$F$10</c:f>
              <c:numCache>
                <c:formatCode>#,##0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69-4EB2-87A1-6A0E29AD7E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68128816"/>
        <c:axId val="468129776"/>
      </c:barChart>
      <c:catAx>
        <c:axId val="468128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68129776"/>
        <c:crosses val="autoZero"/>
        <c:auto val="1"/>
        <c:lblAlgn val="ctr"/>
        <c:lblOffset val="100"/>
        <c:noMultiLvlLbl val="0"/>
      </c:catAx>
      <c:valAx>
        <c:axId val="468129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681288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900" b="1"/>
              <a:t>Expedientes de reforma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InformeDatosMenores!$D$11:$H$12</c:f>
              <c:multiLvlStrCache>
                <c:ptCount val="5"/>
                <c:lvl>
                  <c:pt idx="1">
                    <c:v>Soluciones extrajudiciales</c:v>
                  </c:pt>
                  <c:pt idx="2">
                    <c:v>Sobreseimiento del art. 27.4</c:v>
                  </c:pt>
                  <c:pt idx="3">
                    <c:v>Escrito de alegaciones art. 30</c:v>
                  </c:pt>
                </c:lvl>
                <c:lvl>
                  <c:pt idx="0">
                    <c:v>Incoados en el año</c:v>
                  </c:pt>
                  <c:pt idx="1">
                    <c:v>Terminados</c:v>
                  </c:pt>
                  <c:pt idx="4">
                    <c:v>Pendientes a 31 de diciembre</c:v>
                  </c:pt>
                </c:lvl>
              </c:multiLvlStrCache>
            </c:multiLvlStrRef>
          </c:cat>
          <c:val>
            <c:numRef>
              <c:f>InformeDatosMenores!$D$13:$H$13</c:f>
              <c:numCache>
                <c:formatCode>#,##0</c:formatCode>
                <c:ptCount val="5"/>
                <c:pt idx="0">
                  <c:v>289</c:v>
                </c:pt>
                <c:pt idx="1">
                  <c:v>64</c:v>
                </c:pt>
                <c:pt idx="2">
                  <c:v>3</c:v>
                </c:pt>
                <c:pt idx="3">
                  <c:v>123</c:v>
                </c:pt>
                <c:pt idx="4">
                  <c:v>140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49-45BB-9DA9-A0EE3C4217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38354736"/>
        <c:axId val="638358096"/>
      </c:barChart>
      <c:catAx>
        <c:axId val="638354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38358096"/>
        <c:crosses val="autoZero"/>
        <c:auto val="1"/>
        <c:lblAlgn val="ctr"/>
        <c:lblOffset val="100"/>
        <c:noMultiLvlLbl val="0"/>
      </c:catAx>
      <c:valAx>
        <c:axId val="6383580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383547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900" b="1"/>
              <a:t>EXPEDIENTES DE PROTECCIÓN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TablasMenoresAux!$B$5:$C$18</c:f>
              <c:multiLvlStrCache>
                <c:ptCount val="14"/>
                <c:lvl>
                  <c:pt idx="0">
                    <c:v>Incoados en el año</c:v>
                  </c:pt>
                  <c:pt idx="1">
                    <c:v>Pendientes a 31 de diciembre</c:v>
                  </c:pt>
                  <c:pt idx="2">
                    <c:v>Incoados en el año</c:v>
                  </c:pt>
                  <c:pt idx="3">
                    <c:v>Pendientes a 31 de diciembre</c:v>
                  </c:pt>
                  <c:pt idx="4">
                    <c:v>Incoados en el año</c:v>
                  </c:pt>
                  <c:pt idx="5">
                    <c:v>Pendientes a 31 de diciembre</c:v>
                  </c:pt>
                  <c:pt idx="6">
                    <c:v>Incoados en el año</c:v>
                  </c:pt>
                  <c:pt idx="7">
                    <c:v>Pendientes a 31 de diciembre</c:v>
                  </c:pt>
                  <c:pt idx="8">
                    <c:v>Incoados en el año</c:v>
                  </c:pt>
                  <c:pt idx="9">
                    <c:v>Pendientes a 31 de diciembre</c:v>
                  </c:pt>
                  <c:pt idx="10">
                    <c:v>Incoados en el año</c:v>
                  </c:pt>
                  <c:pt idx="11">
                    <c:v>Pendientes a 31 de diciembre</c:v>
                  </c:pt>
                  <c:pt idx="12">
                    <c:v>Incoados en el año</c:v>
                  </c:pt>
                  <c:pt idx="13">
                    <c:v>Pendientes a 31 de diciembre</c:v>
                  </c:pt>
                </c:lvl>
                <c:lvl>
                  <c:pt idx="0">
                    <c:v>Situación de riesgo</c:v>
                  </c:pt>
                  <c:pt idx="2">
                    <c:v>Guarda</c:v>
                  </c:pt>
                  <c:pt idx="4">
                    <c:v>Tutela</c:v>
                  </c:pt>
                  <c:pt idx="6">
                    <c:v>Acogimiento (sin guarda o tutela)</c:v>
                  </c:pt>
                  <c:pt idx="8">
                    <c:v>Determinación de la edad</c:v>
                  </c:pt>
                  <c:pt idx="10">
                    <c:v>Diligencias preprocesales</c:v>
                  </c:pt>
                  <c:pt idx="12">
                    <c:v>Ensayos Clínicos/Investigaciones Biométricas</c:v>
                  </c:pt>
                </c:lvl>
              </c:multiLvlStrCache>
            </c:multiLvlStrRef>
          </c:cat>
          <c:val>
            <c:numRef>
              <c:f>TablasMenoresAux!$D$5:$D$18</c:f>
              <c:numCache>
                <c:formatCode>#,##0</c:formatCode>
                <c:ptCount val="14"/>
                <c:pt idx="0">
                  <c:v>386</c:v>
                </c:pt>
                <c:pt idx="1">
                  <c:v>457</c:v>
                </c:pt>
                <c:pt idx="2">
                  <c:v>2</c:v>
                </c:pt>
                <c:pt idx="3">
                  <c:v>10</c:v>
                </c:pt>
                <c:pt idx="4">
                  <c:v>133</c:v>
                </c:pt>
                <c:pt idx="5">
                  <c:v>537</c:v>
                </c:pt>
                <c:pt idx="6">
                  <c:v>0</c:v>
                </c:pt>
                <c:pt idx="7">
                  <c:v>0</c:v>
                </c:pt>
                <c:pt idx="8">
                  <c:v>42</c:v>
                </c:pt>
                <c:pt idx="9">
                  <c:v>15</c:v>
                </c:pt>
                <c:pt idx="10">
                  <c:v>13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75-48BC-9342-0D3DB62CD6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81996208"/>
        <c:axId val="1581997168"/>
      </c:barChart>
      <c:catAx>
        <c:axId val="15819962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581997168"/>
        <c:crosses val="autoZero"/>
        <c:auto val="1"/>
        <c:lblAlgn val="ctr"/>
        <c:lblOffset val="100"/>
        <c:noMultiLvlLbl val="0"/>
      </c:catAx>
      <c:valAx>
        <c:axId val="1581997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5819962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9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900" b="1"/>
              <a:t>EXPEDIENTES DE PROTECCIÓN</a:t>
            </a:r>
          </a:p>
        </c:rich>
      </c:tx>
      <c:layout>
        <c:manualLayout>
          <c:xMode val="edge"/>
          <c:yMode val="edge"/>
          <c:x val="0.34579155730533684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9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TablasMenoresAux!$B$19:$B$20</c:f>
              <c:strCache>
                <c:ptCount val="2"/>
                <c:pt idx="0">
                  <c:v>Visitas a centros de Protección</c:v>
                </c:pt>
                <c:pt idx="1">
                  <c:v>Visitas a Recursos penintenciarios</c:v>
                </c:pt>
              </c:strCache>
            </c:strRef>
          </c:cat>
          <c:val>
            <c:numRef>
              <c:f>TablasMenoresAux!$D$19:$D$20</c:f>
              <c:numCache>
                <c:formatCode>#,##0</c:formatCode>
                <c:ptCount val="2"/>
                <c:pt idx="0">
                  <c:v>8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47-4AB3-84E6-A5E163FA6D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81723376"/>
        <c:axId val="1446671792"/>
      </c:barChart>
      <c:catAx>
        <c:axId val="1581723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446671792"/>
        <c:crosses val="autoZero"/>
        <c:auto val="1"/>
        <c:lblAlgn val="ctr"/>
        <c:lblOffset val="100"/>
        <c:noMultiLvlLbl val="0"/>
      </c:catAx>
      <c:valAx>
        <c:axId val="1446671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5817233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Aux!$BA$2:$BA$4</c:f>
              <c:strCache>
                <c:ptCount val="3"/>
                <c:pt idx="0">
                  <c:v>Absolutorias</c:v>
                </c:pt>
                <c:pt idx="1">
                  <c:v>Condenatorias sin conformidad</c:v>
                </c:pt>
                <c:pt idx="2">
                  <c:v>Condenatorias con conformidad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10</c:v>
              </c:pt>
              <c:pt idx="1">
                <c:v>32</c:v>
              </c:pt>
              <c:pt idx="2">
                <c:v>79</c:v>
              </c:pt>
            </c:numLit>
          </c:val>
          <c:extLst>
            <c:ext xmlns:c16="http://schemas.microsoft.com/office/drawing/2014/chart" uri="{C3380CC4-5D6E-409C-BE32-E72D297353CC}">
              <c16:uniqueId val="{00000000-1202-4962-9A1C-F223C0F0FD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370450442249632"/>
          <c:y val="0.20424304669426202"/>
          <c:w val="0.70370624893753231"/>
          <c:h val="0.380710659898477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FFC-46FE-9FDE-3719F6AD527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FFC-46FE-9FDE-3719F6AD527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InformeDatosGrales!$Z$5:$AA$6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InformeDatosGrales!$Z$7:$AA$7</c:f>
              <c:numCache>
                <c:formatCode>#,##0</c:formatCode>
                <c:ptCount val="2"/>
                <c:pt idx="0">
                  <c:v>1012</c:v>
                </c:pt>
                <c:pt idx="1">
                  <c:v>379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FFC-46FE-9FDE-3719F6AD52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6301450396735093"/>
          <c:y val="0.58104841637878257"/>
          <c:w val="0.5289191813451064"/>
          <c:h val="0.2015882896060916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Aux!$BC$2:$BC$8</c:f>
              <c:strCache>
                <c:ptCount val="7"/>
                <c:pt idx="0">
                  <c:v>Internamientos</c:v>
                </c:pt>
                <c:pt idx="1">
                  <c:v>Libertad vigilada</c:v>
                </c:pt>
                <c:pt idx="2">
                  <c:v>Prestaciones en beneficio de la comunidad</c:v>
                </c:pt>
                <c:pt idx="3">
                  <c:v>Amonestaciones</c:v>
                </c:pt>
                <c:pt idx="4">
                  <c:v>Convivencia Familiar Educativa</c:v>
                </c:pt>
                <c:pt idx="5">
                  <c:v>Prohibición de aproximación y comunicación</c:v>
                </c:pt>
                <c:pt idx="6">
                  <c:v>Otras</c:v>
                </c:pt>
              </c:strCache>
            </c:strRef>
          </c:cat>
          <c:val>
            <c:numLit>
              <c:formatCode>General</c:formatCode>
              <c:ptCount val="7"/>
              <c:pt idx="0">
                <c:v>21</c:v>
              </c:pt>
              <c:pt idx="1">
                <c:v>58</c:v>
              </c:pt>
              <c:pt idx="2">
                <c:v>13</c:v>
              </c:pt>
              <c:pt idx="3">
                <c:v>1</c:v>
              </c:pt>
              <c:pt idx="4">
                <c:v>4</c:v>
              </c:pt>
              <c:pt idx="5">
                <c:v>3</c:v>
              </c:pt>
              <c:pt idx="6">
                <c:v>9</c:v>
              </c:pt>
            </c:numLit>
          </c:val>
          <c:extLst>
            <c:ext xmlns:c16="http://schemas.microsoft.com/office/drawing/2014/chart" uri="{C3380CC4-5D6E-409C-BE32-E72D297353CC}">
              <c16:uniqueId val="{00000000-2145-4B1D-89C7-FCEBC42F9C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Aux!$BD$2:$BD$18</c:f>
              <c:strCache>
                <c:ptCount val="17"/>
                <c:pt idx="0">
                  <c:v>Homicidio/Asesinato dolosos</c:v>
                </c:pt>
                <c:pt idx="1">
                  <c:v>Lesiones</c:v>
                </c:pt>
                <c:pt idx="2">
                  <c:v>Agresión sexual</c:v>
                </c:pt>
                <c:pt idx="3">
                  <c:v>Abuso sexual</c:v>
                </c:pt>
                <c:pt idx="4">
                  <c:v>Robos con fuerza</c:v>
                </c:pt>
                <c:pt idx="5">
                  <c:v>Robos con violencia o intimidación</c:v>
                </c:pt>
                <c:pt idx="6">
                  <c:v>Hurtos</c:v>
                </c:pt>
                <c:pt idx="7">
                  <c:v>Daños</c:v>
                </c:pt>
                <c:pt idx="8">
                  <c:v>Contra la salud pública</c:v>
                </c:pt>
                <c:pt idx="9">
                  <c:v>Conducción temeraria</c:v>
                </c:pt>
                <c:pt idx="10">
                  <c:v>Conducción sin permiso</c:v>
                </c:pt>
                <c:pt idx="11">
                  <c:v>Violencia doméstica</c:v>
                </c:pt>
                <c:pt idx="12">
                  <c:v>Violencia de género</c:v>
                </c:pt>
                <c:pt idx="13">
                  <c:v>Acoso escolar</c:v>
                </c:pt>
                <c:pt idx="14">
                  <c:v>Contra la integridad moral</c:v>
                </c:pt>
                <c:pt idx="15">
                  <c:v>Otros</c:v>
                </c:pt>
                <c:pt idx="16">
                  <c:v>Atentados y delitos de resistencia y desobediencia grave</c:v>
                </c:pt>
              </c:strCache>
            </c:strRef>
          </c:cat>
          <c:val>
            <c:numLit>
              <c:formatCode>General</c:formatCode>
              <c:ptCount val="17"/>
              <c:pt idx="0">
                <c:v>2</c:v>
              </c:pt>
              <c:pt idx="1">
                <c:v>12</c:v>
              </c:pt>
              <c:pt idx="2">
                <c:v>1</c:v>
              </c:pt>
              <c:pt idx="3">
                <c:v>6</c:v>
              </c:pt>
              <c:pt idx="4">
                <c:v>16</c:v>
              </c:pt>
              <c:pt idx="5">
                <c:v>13</c:v>
              </c:pt>
              <c:pt idx="6">
                <c:v>9</c:v>
              </c:pt>
              <c:pt idx="7">
                <c:v>11</c:v>
              </c:pt>
              <c:pt idx="8">
                <c:v>7</c:v>
              </c:pt>
              <c:pt idx="9">
                <c:v>6</c:v>
              </c:pt>
              <c:pt idx="10">
                <c:v>36</c:v>
              </c:pt>
              <c:pt idx="11">
                <c:v>27</c:v>
              </c:pt>
              <c:pt idx="12">
                <c:v>5</c:v>
              </c:pt>
              <c:pt idx="13">
                <c:v>3</c:v>
              </c:pt>
              <c:pt idx="14">
                <c:v>4</c:v>
              </c:pt>
              <c:pt idx="15">
                <c:v>24</c:v>
              </c:pt>
              <c:pt idx="16">
                <c:v>7</c:v>
              </c:pt>
            </c:numLit>
          </c:val>
          <c:extLst>
            <c:ext xmlns:c16="http://schemas.microsoft.com/office/drawing/2014/chart" uri="{C3380CC4-5D6E-409C-BE32-E72D297353CC}">
              <c16:uniqueId val="{00000000-94C6-4847-83FB-268E9AE3BA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285714285714285"/>
          <c:y val="0.36290322580645162"/>
          <c:w val="0.56900726392251821"/>
          <c:h val="0.379032258064516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9E3-4DCB-813A-29A4A40D6F4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9E3-4DCB-813A-29A4A40D6F4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TablasVDomesticaAux!$B$15:$B$16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TablasVDomesticaAux!$C$15:$C$16</c:f>
              <c:numCache>
                <c:formatCode>0</c:formatCode>
                <c:ptCount val="2"/>
                <c:pt idx="0" formatCode="#,##0">
                  <c:v>9</c:v>
                </c:pt>
                <c:pt idx="1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9E3-4DCB-813A-29A4A40D6F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481289838770155"/>
          <c:y val="0.83378726209948406"/>
          <c:w val="0.55180687159867725"/>
          <c:h val="8.1635473135951431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000020425462383"/>
          <c:y val="0.19712936826292943"/>
          <c:w val="0.57618723000091898"/>
          <c:h val="0.3724999587315737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F05-4029-B82B-52E9EFC7A75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F05-4029-B82B-52E9EFC7A75D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FF05-4029-B82B-52E9EFC7A75D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FF05-4029-B82B-52E9EFC7A75D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DatosViolenciaDoméstica!$A$36:$A$39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Solo Civiles</c:v>
                </c:pt>
              </c:strCache>
            </c:strRef>
          </c:cat>
          <c:val>
            <c:numRef>
              <c:f>DatosViolenciaDoméstica!$C$36:$C$39</c:f>
              <c:numCache>
                <c:formatCode>#,##0</c:formatCode>
                <c:ptCount val="4"/>
                <c:pt idx="0">
                  <c:v>2</c:v>
                </c:pt>
                <c:pt idx="1">
                  <c:v>10</c:v>
                </c:pt>
                <c:pt idx="2">
                  <c:v>1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F05-4029-B82B-52E9EFC7A75D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Aux!$P$2:$P$5</c:f>
              <c:strCache>
                <c:ptCount val="4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192</c:v>
              </c:pt>
              <c:pt idx="1">
                <c:v>10</c:v>
              </c:pt>
              <c:pt idx="2">
                <c:v>1</c:v>
              </c:pt>
              <c:pt idx="3">
                <c:v>33</c:v>
              </c:pt>
            </c:numLit>
          </c:val>
          <c:extLst>
            <c:ext xmlns:c16="http://schemas.microsoft.com/office/drawing/2014/chart" uri="{C3380CC4-5D6E-409C-BE32-E72D297353CC}">
              <c16:uniqueId val="{00000000-CFE1-4041-BBA8-9153086B0D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Aux!$Q$2:$Q$6</c:f>
              <c:strCache>
                <c:ptCount val="5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Intimidad</c:v>
                </c:pt>
                <c:pt idx="4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5"/>
              <c:pt idx="0">
                <c:v>84</c:v>
              </c:pt>
              <c:pt idx="1">
                <c:v>9</c:v>
              </c:pt>
              <c:pt idx="2">
                <c:v>1</c:v>
              </c:pt>
              <c:pt idx="3">
                <c:v>2</c:v>
              </c:pt>
              <c:pt idx="4">
                <c:v>25</c:v>
              </c:pt>
            </c:numLit>
          </c:val>
          <c:extLst>
            <c:ext xmlns:c16="http://schemas.microsoft.com/office/drawing/2014/chart" uri="{C3380CC4-5D6E-409C-BE32-E72D297353CC}">
              <c16:uniqueId val="{00000000-0D8C-4215-86ED-C492E000D7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#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Aux!$R$2:$R$9</c:f>
              <c:strCache>
                <c:ptCount val="8"/>
                <c:pt idx="0">
                  <c:v>Cónyuge</c:v>
                </c:pt>
                <c:pt idx="1">
                  <c:v>Ex Cónyuge</c:v>
                </c:pt>
                <c:pt idx="2">
                  <c:v>Ex Pareja de Hecho</c:v>
                </c:pt>
                <c:pt idx="3">
                  <c:v>Hijos</c:v>
                </c:pt>
                <c:pt idx="4">
                  <c:v>Progenitores</c:v>
                </c:pt>
                <c:pt idx="5">
                  <c:v>Nietos y otros descendientes</c:v>
                </c:pt>
                <c:pt idx="6">
                  <c:v>Abuelos y otros ascendientes</c:v>
                </c:pt>
                <c:pt idx="7">
                  <c:v>Otros parientes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1</c:v>
              </c:pt>
              <c:pt idx="1">
                <c:v>3</c:v>
              </c:pt>
              <c:pt idx="2">
                <c:v>2</c:v>
              </c:pt>
              <c:pt idx="3">
                <c:v>137</c:v>
              </c:pt>
              <c:pt idx="4">
                <c:v>45</c:v>
              </c:pt>
              <c:pt idx="5">
                <c:v>27</c:v>
              </c:pt>
              <c:pt idx="6">
                <c:v>2</c:v>
              </c:pt>
              <c:pt idx="7">
                <c:v>37</c:v>
              </c:pt>
            </c:numLit>
          </c:val>
          <c:extLst>
            <c:ext xmlns:c16="http://schemas.microsoft.com/office/drawing/2014/chart" uri="{C3380CC4-5D6E-409C-BE32-E72D297353CC}">
              <c16:uniqueId val="{00000000-7DCB-44B4-A1E8-DEAB058BBB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Aux!$BF$2:$BF$4</c:f>
              <c:strCache>
                <c:ptCount val="3"/>
                <c:pt idx="0">
                  <c:v>Incoadas</c:v>
                </c:pt>
                <c:pt idx="1">
                  <c:v>Archivadas</c:v>
                </c:pt>
                <c:pt idx="2">
                  <c:v>Judicializadas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5</c:v>
              </c:pt>
              <c:pt idx="1">
                <c:v>2</c:v>
              </c:pt>
              <c:pt idx="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B972-4D11-9310-BA0C30C149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834967852804361"/>
          <c:y val="0.36290322580645162"/>
          <c:w val="0.71201188114844427"/>
          <c:h val="0.47050389887704713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4F2-47BC-9EC6-39355385AE1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4F2-47BC-9EC6-39355385AE1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TablasVGeneroAux!$B$15:$B$16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TablasVGeneroAux!$C$15:$C$16</c:f>
              <c:numCache>
                <c:formatCode>0</c:formatCode>
                <c:ptCount val="2"/>
                <c:pt idx="0" formatCode="#,##0">
                  <c:v>13</c:v>
                </c:pt>
                <c:pt idx="1">
                  <c:v>349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4F2-47BC-9EC6-39355385AE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139168414759"/>
          <c:y val="0.14951798478020437"/>
          <c:w val="0.55086915379424073"/>
          <c:h val="0.3562760079469413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CEE-445C-807C-2775BCC21B4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CEE-445C-807C-2775BCC21B45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8CEE-445C-807C-2775BCC21B45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8CEE-445C-807C-2775BCC21B45}"/>
              </c:ext>
            </c:extLst>
          </c:dPt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CEE-445C-807C-2775BCC21B4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DatosViolenciaGénero!$A$40:$A$42</c:f>
              <c:strCache>
                <c:ptCount val="3"/>
                <c:pt idx="0">
                  <c:v>Orden de protección denegadas</c:v>
                </c:pt>
                <c:pt idx="1">
                  <c:v>Orden de protección adoptadas sólo medidas penales</c:v>
                </c:pt>
                <c:pt idx="2">
                  <c:v>Orden de protección adoptadas medidas penales y civiles</c:v>
                </c:pt>
              </c:strCache>
            </c:strRef>
          </c:cat>
          <c:val>
            <c:numRef>
              <c:f>DatosViolenciaGénero!$C$40:$C$42</c:f>
              <c:numCache>
                <c:formatCode>#,##0</c:formatCode>
                <c:ptCount val="3"/>
                <c:pt idx="0">
                  <c:v>75</c:v>
                </c:pt>
                <c:pt idx="1">
                  <c:v>133</c:v>
                </c:pt>
                <c:pt idx="2">
                  <c:v>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CEE-445C-807C-2775BCC21B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46728450979"/>
          <c:y val="0.17028695724058113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1D4-45FC-980F-B086E37A44C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1D4-45FC-980F-B086E37A44C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InformeDatosGrales!$AB$5:$AC$6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InformeDatosGrales!$AB$7:$AC$7</c:f>
              <c:numCache>
                <c:formatCode>#,##0</c:formatCode>
                <c:ptCount val="2"/>
                <c:pt idx="0">
                  <c:v>657</c:v>
                </c:pt>
                <c:pt idx="1">
                  <c:v>305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1D4-45FC-980F-B086E37A44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714638546287907"/>
          <c:y val="0.57876134085601505"/>
          <c:w val="0.62538963603000952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Aux!$S$2:$S$5</c:f>
              <c:strCache>
                <c:ptCount val="4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1300</c:v>
              </c:pt>
              <c:pt idx="1">
                <c:v>411</c:v>
              </c:pt>
              <c:pt idx="2">
                <c:v>18</c:v>
              </c:pt>
              <c:pt idx="3">
                <c:v>376</c:v>
              </c:pt>
            </c:numLit>
          </c:val>
          <c:extLst>
            <c:ext xmlns:c16="http://schemas.microsoft.com/office/drawing/2014/chart" uri="{C3380CC4-5D6E-409C-BE32-E72D297353CC}">
              <c16:uniqueId val="{00000000-78DB-4453-97CE-97796905A7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Aux!$T$2:$T$5</c:f>
              <c:strCache>
                <c:ptCount val="4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376</c:v>
              </c:pt>
              <c:pt idx="1">
                <c:v>37</c:v>
              </c:pt>
              <c:pt idx="2">
                <c:v>9</c:v>
              </c:pt>
              <c:pt idx="3">
                <c:v>246</c:v>
              </c:pt>
            </c:numLit>
          </c:val>
          <c:extLst>
            <c:ext xmlns:c16="http://schemas.microsoft.com/office/drawing/2014/chart" uri="{C3380CC4-5D6E-409C-BE32-E72D297353CC}">
              <c16:uniqueId val="{00000000-7DA6-424D-8D09-C34F9BCBBA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Aux!$BG$2:$BG$4</c:f>
              <c:strCache>
                <c:ptCount val="3"/>
                <c:pt idx="0">
                  <c:v>Incoadas</c:v>
                </c:pt>
                <c:pt idx="1">
                  <c:v>Archivadas</c:v>
                </c:pt>
                <c:pt idx="2">
                  <c:v>Judicializadas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12</c:v>
              </c:pt>
              <c:pt idx="1">
                <c:v>7</c:v>
              </c:pt>
              <c:pt idx="2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0-D8A3-46A6-A6C5-994739E4E8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Aux!$AA$2:$AA$3</c:f>
              <c:strCache>
                <c:ptCount val="2"/>
                <c:pt idx="0">
                  <c:v>Delito de homicidio imprudente por accidente laboral (20103)</c:v>
                </c:pt>
                <c:pt idx="1">
                  <c:v>Delito de lesiones imprudentes por accidente laboral (20303)</c:v>
                </c:pt>
              </c:strCache>
            </c:strRef>
          </c:cat>
          <c:val>
            <c:numLit>
              <c:formatCode>General</c:formatCode>
              <c:ptCount val="2"/>
              <c:pt idx="0">
                <c:v>4</c:v>
              </c:pt>
              <c:pt idx="1">
                <c:v>348</c:v>
              </c:pt>
            </c:numLit>
          </c:val>
          <c:extLst>
            <c:ext xmlns:c16="http://schemas.microsoft.com/office/drawing/2014/chart" uri="{C3380CC4-5D6E-409C-BE32-E72D297353CC}">
              <c16:uniqueId val="{00000000-83E1-433E-9D24-9080B2DD48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Aux!$AB$2:$AB$3</c:f>
              <c:strCache>
                <c:ptCount val="2"/>
                <c:pt idx="0">
                  <c:v>Delito de homicidio imprudente por accidente laboral (20103)</c:v>
                </c:pt>
                <c:pt idx="1">
                  <c:v>Delito de lesiones imprudentes por accidente laboral (20303)</c:v>
                </c:pt>
              </c:strCache>
            </c:strRef>
          </c:cat>
          <c:val>
            <c:numLit>
              <c:formatCode>General</c:formatCode>
              <c:ptCount val="2"/>
              <c:pt idx="0">
                <c:v>5</c:v>
              </c:pt>
              <c:pt idx="1">
                <c:v>58</c:v>
              </c:pt>
            </c:numLit>
          </c:val>
          <c:extLst>
            <c:ext xmlns:c16="http://schemas.microsoft.com/office/drawing/2014/chart" uri="{C3380CC4-5D6E-409C-BE32-E72D297353CC}">
              <c16:uniqueId val="{00000000-DA6C-430D-A7D0-F36C18E124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Aux!$AC$2:$AC$5</c:f>
              <c:strCache>
                <c:ptCount val="4"/>
                <c:pt idx="0">
                  <c:v>Diligencias de investigación incoadas</c:v>
                </c:pt>
                <c:pt idx="1">
                  <c:v>Diligencias de investigación archivadas</c:v>
                </c:pt>
                <c:pt idx="2">
                  <c:v>Diligencias de investigación terminadas con denuncia o querella</c:v>
                </c:pt>
                <c:pt idx="3">
                  <c:v>Diligencias de investigación en trámite</c:v>
                </c:pt>
              </c:strCache>
            </c:strRef>
          </c:cat>
          <c:val>
            <c:numLit>
              <c:formatCode>General</c:formatCode>
              <c:ptCount val="4"/>
              <c:pt idx="0">
                <c:v>43</c:v>
              </c:pt>
              <c:pt idx="1">
                <c:v>32</c:v>
              </c:pt>
              <c:pt idx="2">
                <c:v>6</c:v>
              </c:pt>
              <c:pt idx="3">
                <c:v>11</c:v>
              </c:pt>
            </c:numLit>
          </c:val>
          <c:extLst>
            <c:ext xmlns:c16="http://schemas.microsoft.com/office/drawing/2014/chart" uri="{C3380CC4-5D6E-409C-BE32-E72D297353CC}">
              <c16:uniqueId val="{00000000-3085-434B-B4FB-F6C99CAD49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Aux!$BH$2</c:f>
              <c:strCache>
                <c:ptCount val="1"/>
                <c:pt idx="0">
                  <c:v>Escritos de acusación ministerio fiscal</c:v>
                </c:pt>
              </c:strCache>
            </c:strRef>
          </c:cat>
          <c:val>
            <c:numLit>
              <c:formatCode>General</c:formatCode>
              <c:ptCount val="1"/>
              <c:pt idx="0">
                <c:v>8</c:v>
              </c:pt>
            </c:numLit>
          </c:val>
          <c:extLst>
            <c:ext xmlns:c16="http://schemas.microsoft.com/office/drawing/2014/chart" uri="{C3380CC4-5D6E-409C-BE32-E72D297353CC}">
              <c16:uniqueId val="{00000000-F083-40D4-9CB4-DC7899B38C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Aux!$AD$2:$AD$6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</c:v>
              </c:pt>
              <c:pt idx="1">
                <c:v>96</c:v>
              </c:pt>
              <c:pt idx="2">
                <c:v>7</c:v>
              </c:pt>
              <c:pt idx="3">
                <c:v>1</c:v>
              </c:pt>
              <c:pt idx="4">
                <c:v>139</c:v>
              </c:pt>
            </c:numLit>
          </c:val>
          <c:extLst>
            <c:ext xmlns:c16="http://schemas.microsoft.com/office/drawing/2014/chart" uri="{C3380CC4-5D6E-409C-BE32-E72D297353CC}">
              <c16:uniqueId val="{00000000-08C7-48DD-9496-29FC2188C8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78153466111"/>
          <c:y val="0.16372527745055487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D56-4AEB-9B6A-120C54E623B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D56-4AEB-9B6A-120C54E623B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InformeDatosGrales!$AJ$5:$AK$6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InformeDatosGrales!$AJ$7:$AK$7</c:f>
              <c:numCache>
                <c:formatCode>#,##0</c:formatCode>
                <c:ptCount val="2"/>
                <c:pt idx="0">
                  <c:v>39</c:v>
                </c:pt>
                <c:pt idx="1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D56-4AEB-9B6A-120C54E623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941948432916473"/>
          <c:y val="0.57876134085601505"/>
          <c:w val="0.62355064072873245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Aux!$AL$2:$AL$7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  <c:pt idx="5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6"/>
              <c:pt idx="0">
                <c:v>9</c:v>
              </c:pt>
              <c:pt idx="1">
                <c:v>261</c:v>
              </c:pt>
              <c:pt idx="2">
                <c:v>9</c:v>
              </c:pt>
              <c:pt idx="3">
                <c:v>8</c:v>
              </c:pt>
              <c:pt idx="4">
                <c:v>625</c:v>
              </c:pt>
              <c:pt idx="5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FCE5-4AF2-917F-167AF1C496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Aux!$AM$2:$AM$7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  <c:pt idx="5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6"/>
              <c:pt idx="0">
                <c:v>7</c:v>
              </c:pt>
              <c:pt idx="1">
                <c:v>244</c:v>
              </c:pt>
              <c:pt idx="2">
                <c:v>10</c:v>
              </c:pt>
              <c:pt idx="3">
                <c:v>20</c:v>
              </c:pt>
              <c:pt idx="4">
                <c:v>583</c:v>
              </c:pt>
              <c:pt idx="5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02A6-4022-8BDF-B35FD418C8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Aux!$AN$2:$AN$5</c:f>
              <c:strCache>
                <c:ptCount val="4"/>
                <c:pt idx="0">
                  <c:v>Conducción bajo la influencia de alcohol/drogas</c:v>
                </c:pt>
                <c:pt idx="1">
                  <c:v>Conducción temeraria</c:v>
                </c:pt>
                <c:pt idx="2">
                  <c:v>Negativa a realización de pruebas alcohol/drogas</c:v>
                </c:pt>
                <c:pt idx="3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4"/>
              <c:pt idx="0">
                <c:v>93</c:v>
              </c:pt>
              <c:pt idx="1">
                <c:v>28</c:v>
              </c:pt>
              <c:pt idx="2">
                <c:v>1</c:v>
              </c:pt>
              <c:pt idx="3">
                <c:v>122</c:v>
              </c:pt>
            </c:numLit>
          </c:val>
          <c:extLst>
            <c:ext xmlns:c16="http://schemas.microsoft.com/office/drawing/2014/chart" uri="{C3380CC4-5D6E-409C-BE32-E72D297353CC}">
              <c16:uniqueId val="{00000000-8FDD-4F8A-85E3-4C94F78E20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Aux!$AO$2:$AO$8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3</c:v>
              </c:pt>
              <c:pt idx="1">
                <c:v>58</c:v>
              </c:pt>
              <c:pt idx="2">
                <c:v>17</c:v>
              </c:pt>
              <c:pt idx="3">
                <c:v>1</c:v>
              </c:pt>
              <c:pt idx="4">
                <c:v>9</c:v>
              </c:pt>
              <c:pt idx="5">
                <c:v>125</c:v>
              </c:pt>
              <c:pt idx="6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3C5E-4879-AB4E-6497ECF5D9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Aux!$AT$2</c:f>
              <c:strCache>
                <c:ptCount val="1"/>
                <c:pt idx="0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EA89-4A84-A629-AE731114E8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Aux!$AV$2:$AV$7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  <c:pt idx="5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6"/>
              <c:pt idx="0">
                <c:v>9</c:v>
              </c:pt>
              <c:pt idx="1">
                <c:v>269</c:v>
              </c:pt>
              <c:pt idx="2">
                <c:v>19</c:v>
              </c:pt>
              <c:pt idx="3">
                <c:v>30</c:v>
              </c:pt>
              <c:pt idx="4">
                <c:v>652</c:v>
              </c:pt>
              <c:pt idx="5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6B94-488C-8982-ED868D9E3F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Aux!$AE$2:$AE$4</c:f>
              <c:strCache>
                <c:ptCount val="3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Flora y fauna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3</c:v>
              </c:pt>
              <c:pt idx="1">
                <c:v>12</c:v>
              </c:pt>
              <c:pt idx="2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1-167C-46E5-B8C6-A7C9F3BD14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Aux!$AF$2:$AF$4</c:f>
              <c:strCache>
                <c:ptCount val="3"/>
                <c:pt idx="0">
                  <c:v>Diligencias Urgentes</c:v>
                </c:pt>
                <c:pt idx="1">
                  <c:v>Diligencias Previas Juzgado Instrucción</c:v>
                </c:pt>
                <c:pt idx="2">
                  <c:v>Procedimiento Abreviado Juzgado Penal</c:v>
                </c:pt>
              </c:strCache>
            </c:strRef>
          </c:cat>
          <c:val>
            <c:numLit>
              <c:formatCode>General</c:formatCode>
              <c:ptCount val="3"/>
              <c:pt idx="0">
                <c:v>2</c:v>
              </c:pt>
              <c:pt idx="1">
                <c:v>150</c:v>
              </c:pt>
              <c:pt idx="2">
                <c:v>46</c:v>
              </c:pt>
            </c:numLit>
          </c:val>
          <c:extLst>
            <c:ext xmlns:c16="http://schemas.microsoft.com/office/drawing/2014/chart" uri="{C3380CC4-5D6E-409C-BE32-E72D297353CC}">
              <c16:uniqueId val="{00000001-CCCF-4D6B-829D-ECF2F7B6A0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Aux!$AW$2:$AW$6</c:f>
              <c:strCache>
                <c:ptCount val="5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Patrimonio histórico</c:v>
                </c:pt>
                <c:pt idx="3">
                  <c:v>Flora y fauna</c:v>
                </c:pt>
                <c:pt idx="4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</c:v>
              </c:pt>
              <c:pt idx="1">
                <c:v>15</c:v>
              </c:pt>
              <c:pt idx="2">
                <c:v>1</c:v>
              </c:pt>
              <c:pt idx="3">
                <c:v>14</c:v>
              </c:pt>
              <c:pt idx="4">
                <c:v>8</c:v>
              </c:pt>
            </c:numLit>
          </c:val>
          <c:extLst>
            <c:ext xmlns:c16="http://schemas.microsoft.com/office/drawing/2014/chart" uri="{C3380CC4-5D6E-409C-BE32-E72D297353CC}">
              <c16:uniqueId val="{00000001-F7FC-4272-ADFA-15D22DCE3E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Aux!$AX$2</c:f>
              <c:strCache>
                <c:ptCount val="1"/>
                <c:pt idx="0">
                  <c:v>Ordenación del territorio y urbanismo</c:v>
                </c:pt>
              </c:strCache>
            </c:strRef>
          </c:cat>
          <c:val>
            <c:numLit>
              <c:formatCode>General</c:formatCode>
              <c:ptCount val="1"/>
              <c:pt idx="0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1-550D-4000-A1B2-C608B14310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07584529874942"/>
          <c:y val="0.2129864870406824"/>
          <c:w val="0.67803281114173153"/>
          <c:h val="0.3567847950317874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9E1-4E83-BA1B-92E76803DAD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9E1-4E83-BA1B-92E76803DAD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InformeDatosGrales!$AH$5:$AI$6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InformeDatosGrales!$AH$7:$AI$7</c:f>
              <c:numCache>
                <c:formatCode>#,##0</c:formatCode>
                <c:ptCount val="2"/>
                <c:pt idx="0">
                  <c:v>58</c:v>
                </c:pt>
                <c:pt idx="1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9E1-4E83-BA1B-92E76803DA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4706731511502239"/>
          <c:y val="0.58465387139107616"/>
          <c:w val="0.53825343523236069"/>
          <c:h val="0.1992249015748032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60788955118928E-2"/>
          <c:y val="0.24214680061544031"/>
          <c:w val="0.55200000000000005"/>
          <c:h val="0.4888910108116788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BEC-4D38-B1FA-9FED0B9777B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BEC-4D38-B1FA-9FED0B9777B1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4BEC-4D38-B1FA-9FED0B9777B1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InformeDatosGrales!$AP$6:$AR$6</c:f>
              <c:strCache>
                <c:ptCount val="3"/>
                <c:pt idx="0">
                  <c:v>Petición de prisión sin fianza</c:v>
                </c:pt>
                <c:pt idx="1">
                  <c:v>Peticion de libertad con fianza</c:v>
                </c:pt>
                <c:pt idx="2">
                  <c:v>Petición de libertad</c:v>
                </c:pt>
              </c:strCache>
            </c:strRef>
          </c:cat>
          <c:val>
            <c:numRef>
              <c:f>InformeDatosGrales!$AP$7:$AR$7</c:f>
              <c:numCache>
                <c:formatCode>#,##0</c:formatCode>
                <c:ptCount val="3"/>
                <c:pt idx="0">
                  <c:v>144</c:v>
                </c:pt>
                <c:pt idx="1">
                  <c:v>1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BEC-4D38-B1FA-9FED0B9777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766686374100849"/>
          <c:y val="0.26785576295348873"/>
          <c:w val="0.51422374417026828"/>
          <c:h val="0.6184210526315789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E10-4096-A8B2-C90614CB35B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E10-4096-A8B2-C90614CB35B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InformeDatosGrales!$BK$51:$BL$52</c:f>
              <c:multiLvlStrCache>
                <c:ptCount val="2"/>
                <c:lvl>
                  <c:pt idx="0">
                    <c:v>contencioso</c:v>
                  </c:pt>
                  <c:pt idx="1">
                    <c:v>mutuo acuerdo</c:v>
                  </c:pt>
                </c:lvl>
                <c:lvl>
                  <c:pt idx="0">
                    <c:v>Matrimonial</c:v>
                  </c:pt>
                  <c:pt idx="1">
                    <c:v>Matrimonial</c:v>
                  </c:pt>
                </c:lvl>
              </c:multiLvlStrCache>
            </c:multiLvlStrRef>
          </c:cat>
          <c:val>
            <c:numRef>
              <c:f>InformeDatosGrales!$BK$53:$BL$53</c:f>
              <c:numCache>
                <c:formatCode>#,##0</c:formatCode>
                <c:ptCount val="2"/>
                <c:pt idx="0">
                  <c:v>722</c:v>
                </c:pt>
                <c:pt idx="1">
                  <c:v>589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E10-4096-A8B2-C90614CB35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270502449992386"/>
          <c:y val="0.38580345604007621"/>
          <c:w val="0.28669860166796557"/>
          <c:h val="0.3959537418228812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7.xml"/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12" Type="http://schemas.openxmlformats.org/officeDocument/2006/relationships/chart" Target="../charts/chart31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6" Type="http://schemas.openxmlformats.org/officeDocument/2006/relationships/chart" Target="../charts/chart25.xml"/><Relationship Id="rId11" Type="http://schemas.openxmlformats.org/officeDocument/2006/relationships/chart" Target="../charts/chart30.xml"/><Relationship Id="rId5" Type="http://schemas.openxmlformats.org/officeDocument/2006/relationships/chart" Target="../charts/chart24.xml"/><Relationship Id="rId10" Type="http://schemas.openxmlformats.org/officeDocument/2006/relationships/chart" Target="../charts/chart29.xml"/><Relationship Id="rId4" Type="http://schemas.openxmlformats.org/officeDocument/2006/relationships/chart" Target="../charts/chart23.xml"/><Relationship Id="rId9" Type="http://schemas.openxmlformats.org/officeDocument/2006/relationships/chart" Target="../charts/chart28.xml"/></Relationships>
</file>

<file path=xl/drawings/_rels/drawing1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9.xml"/><Relationship Id="rId3" Type="http://schemas.openxmlformats.org/officeDocument/2006/relationships/chart" Target="../charts/chart34.xml"/><Relationship Id="rId7" Type="http://schemas.openxmlformats.org/officeDocument/2006/relationships/chart" Target="../charts/chart38.xml"/><Relationship Id="rId2" Type="http://schemas.openxmlformats.org/officeDocument/2006/relationships/chart" Target="../charts/chart33.xml"/><Relationship Id="rId1" Type="http://schemas.openxmlformats.org/officeDocument/2006/relationships/chart" Target="../charts/chart32.xml"/><Relationship Id="rId6" Type="http://schemas.openxmlformats.org/officeDocument/2006/relationships/chart" Target="../charts/chart37.xml"/><Relationship Id="rId5" Type="http://schemas.openxmlformats.org/officeDocument/2006/relationships/chart" Target="../charts/chart36.xml"/><Relationship Id="rId10" Type="http://schemas.openxmlformats.org/officeDocument/2006/relationships/chart" Target="../charts/chart41.xml"/><Relationship Id="rId4" Type="http://schemas.openxmlformats.org/officeDocument/2006/relationships/chart" Target="../charts/chart35.xml"/><Relationship Id="rId9" Type="http://schemas.openxmlformats.org/officeDocument/2006/relationships/chart" Target="../charts/chart40.xml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4.xml"/><Relationship Id="rId2" Type="http://schemas.openxmlformats.org/officeDocument/2006/relationships/chart" Target="../charts/chart43.xml"/><Relationship Id="rId1" Type="http://schemas.openxmlformats.org/officeDocument/2006/relationships/chart" Target="../charts/chart42.xml"/><Relationship Id="rId6" Type="http://schemas.openxmlformats.org/officeDocument/2006/relationships/chart" Target="../charts/chart47.xml"/><Relationship Id="rId5" Type="http://schemas.openxmlformats.org/officeDocument/2006/relationships/chart" Target="../charts/chart46.xml"/><Relationship Id="rId4" Type="http://schemas.openxmlformats.org/officeDocument/2006/relationships/chart" Target="../charts/chart45.xml"/></Relationships>
</file>

<file path=xl/drawings/_rels/drawing2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0.xml"/><Relationship Id="rId2" Type="http://schemas.openxmlformats.org/officeDocument/2006/relationships/chart" Target="../charts/chart49.xml"/><Relationship Id="rId1" Type="http://schemas.openxmlformats.org/officeDocument/2006/relationships/chart" Target="../charts/chart48.xml"/><Relationship Id="rId5" Type="http://schemas.openxmlformats.org/officeDocument/2006/relationships/chart" Target="../charts/chart52.xml"/><Relationship Id="rId4" Type="http://schemas.openxmlformats.org/officeDocument/2006/relationships/chart" Target="../charts/chart51.xml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5.xml"/><Relationship Id="rId2" Type="http://schemas.openxmlformats.org/officeDocument/2006/relationships/chart" Target="../charts/chart54.xml"/><Relationship Id="rId1" Type="http://schemas.openxmlformats.org/officeDocument/2006/relationships/chart" Target="../charts/chart53.xml"/><Relationship Id="rId6" Type="http://schemas.openxmlformats.org/officeDocument/2006/relationships/chart" Target="../charts/chart58.xml"/><Relationship Id="rId5" Type="http://schemas.openxmlformats.org/officeDocument/2006/relationships/chart" Target="../charts/chart57.xml"/><Relationship Id="rId4" Type="http://schemas.openxmlformats.org/officeDocument/2006/relationships/chart" Target="../charts/chart56.xml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1.xml"/><Relationship Id="rId7" Type="http://schemas.openxmlformats.org/officeDocument/2006/relationships/chart" Target="../charts/chart65.xml"/><Relationship Id="rId2" Type="http://schemas.openxmlformats.org/officeDocument/2006/relationships/chart" Target="../charts/chart60.xml"/><Relationship Id="rId1" Type="http://schemas.openxmlformats.org/officeDocument/2006/relationships/chart" Target="../charts/chart59.xml"/><Relationship Id="rId6" Type="http://schemas.openxmlformats.org/officeDocument/2006/relationships/chart" Target="../charts/chart64.xml"/><Relationship Id="rId5" Type="http://schemas.openxmlformats.org/officeDocument/2006/relationships/chart" Target="../charts/chart63.xml"/><Relationship Id="rId4" Type="http://schemas.openxmlformats.org/officeDocument/2006/relationships/chart" Target="../charts/chart62.xml"/></Relationships>
</file>

<file path=xl/drawings/_rels/drawing2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8.xml"/><Relationship Id="rId2" Type="http://schemas.openxmlformats.org/officeDocument/2006/relationships/chart" Target="../charts/chart67.xml"/><Relationship Id="rId1" Type="http://schemas.openxmlformats.org/officeDocument/2006/relationships/chart" Target="../charts/chart66.xml"/><Relationship Id="rId4" Type="http://schemas.openxmlformats.org/officeDocument/2006/relationships/chart" Target="../charts/chart6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6</xdr:row>
      <xdr:rowOff>76200</xdr:rowOff>
    </xdr:from>
    <xdr:to>
      <xdr:col>3</xdr:col>
      <xdr:colOff>1133475</xdr:colOff>
      <xdr:row>18</xdr:row>
      <xdr:rowOff>106680</xdr:rowOff>
    </xdr:to>
    <xdr:graphicFrame macro="">
      <xdr:nvGraphicFramePr>
        <xdr:cNvPr id="2" name="Gráfico 9">
          <a:extLst>
            <a:ext uri="{FF2B5EF4-FFF2-40B4-BE49-F238E27FC236}">
              <a16:creationId xmlns:a16="http://schemas.microsoft.com/office/drawing/2014/main" id="{BC5A5D08-F553-4616-9B4D-CADAF1242D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66675</xdr:colOff>
      <xdr:row>6</xdr:row>
      <xdr:rowOff>104775</xdr:rowOff>
    </xdr:from>
    <xdr:to>
      <xdr:col>10</xdr:col>
      <xdr:colOff>386715</xdr:colOff>
      <xdr:row>18</xdr:row>
      <xdr:rowOff>123825</xdr:rowOff>
    </xdr:to>
    <xdr:graphicFrame macro="">
      <xdr:nvGraphicFramePr>
        <xdr:cNvPr id="3" name="Gráfico 10">
          <a:extLst>
            <a:ext uri="{FF2B5EF4-FFF2-40B4-BE49-F238E27FC236}">
              <a16:creationId xmlns:a16="http://schemas.microsoft.com/office/drawing/2014/main" id="{B0025C3A-BE8F-497B-8249-009888E469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13335</xdr:colOff>
      <xdr:row>6</xdr:row>
      <xdr:rowOff>161925</xdr:rowOff>
    </xdr:from>
    <xdr:to>
      <xdr:col>13</xdr:col>
      <xdr:colOff>346710</xdr:colOff>
      <xdr:row>18</xdr:row>
      <xdr:rowOff>81915</xdr:rowOff>
    </xdr:to>
    <xdr:graphicFrame macro="">
      <xdr:nvGraphicFramePr>
        <xdr:cNvPr id="4" name="Gráfico 11">
          <a:extLst>
            <a:ext uri="{FF2B5EF4-FFF2-40B4-BE49-F238E27FC236}">
              <a16:creationId xmlns:a16="http://schemas.microsoft.com/office/drawing/2014/main" id="{6D018FC8-136C-443E-B6C4-B3D91D05D3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23</xdr:col>
      <xdr:colOff>9525</xdr:colOff>
      <xdr:row>8</xdr:row>
      <xdr:rowOff>5715</xdr:rowOff>
    </xdr:from>
    <xdr:to>
      <xdr:col>27</xdr:col>
      <xdr:colOff>137160</xdr:colOff>
      <xdr:row>19</xdr:row>
      <xdr:rowOff>102870</xdr:rowOff>
    </xdr:to>
    <xdr:graphicFrame macro="">
      <xdr:nvGraphicFramePr>
        <xdr:cNvPr id="5" name="Gráfico 3">
          <a:extLst>
            <a:ext uri="{FF2B5EF4-FFF2-40B4-BE49-F238E27FC236}">
              <a16:creationId xmlns:a16="http://schemas.microsoft.com/office/drawing/2014/main" id="{BDE32617-B86B-49E4-BEB3-91452262EE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843915</xdr:colOff>
      <xdr:row>8</xdr:row>
      <xdr:rowOff>133350</xdr:rowOff>
    </xdr:from>
    <xdr:to>
      <xdr:col>29</xdr:col>
      <xdr:colOff>586740</xdr:colOff>
      <xdr:row>20</xdr:row>
      <xdr:rowOff>0</xdr:rowOff>
    </xdr:to>
    <xdr:graphicFrame macro="">
      <xdr:nvGraphicFramePr>
        <xdr:cNvPr id="6" name="Gráfico 15">
          <a:extLst>
            <a:ext uri="{FF2B5EF4-FFF2-40B4-BE49-F238E27FC236}">
              <a16:creationId xmlns:a16="http://schemas.microsoft.com/office/drawing/2014/main" id="{C4FC981A-B789-4A71-9A47-FF73FFF20E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34</xdr:col>
      <xdr:colOff>502920</xdr:colOff>
      <xdr:row>8</xdr:row>
      <xdr:rowOff>32385</xdr:rowOff>
    </xdr:from>
    <xdr:to>
      <xdr:col>37</xdr:col>
      <xdr:colOff>739140</xdr:colOff>
      <xdr:row>19</xdr:row>
      <xdr:rowOff>137160</xdr:rowOff>
    </xdr:to>
    <xdr:graphicFrame macro="">
      <xdr:nvGraphicFramePr>
        <xdr:cNvPr id="7" name="Gráfico 4">
          <a:extLst>
            <a:ext uri="{FF2B5EF4-FFF2-40B4-BE49-F238E27FC236}">
              <a16:creationId xmlns:a16="http://schemas.microsoft.com/office/drawing/2014/main" id="{623D405C-1CC2-483A-A21A-0C69D2BF8E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104775</xdr:colOff>
      <xdr:row>8</xdr:row>
      <xdr:rowOff>9525</xdr:rowOff>
    </xdr:from>
    <xdr:to>
      <xdr:col>35</xdr:col>
      <xdr:colOff>160020</xdr:colOff>
      <xdr:row>19</xdr:row>
      <xdr:rowOff>129540</xdr:rowOff>
    </xdr:to>
    <xdr:graphicFrame macro="">
      <xdr:nvGraphicFramePr>
        <xdr:cNvPr id="8" name="Gráfico 5">
          <a:extLst>
            <a:ext uri="{FF2B5EF4-FFF2-40B4-BE49-F238E27FC236}">
              <a16:creationId xmlns:a16="http://schemas.microsoft.com/office/drawing/2014/main" id="{0F1B775A-8F88-4E63-9E60-0FE76ED08F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40</xdr:col>
      <xdr:colOff>390525</xdr:colOff>
      <xdr:row>6</xdr:row>
      <xdr:rowOff>238125</xdr:rowOff>
    </xdr:from>
    <xdr:to>
      <xdr:col>44</xdr:col>
      <xdr:colOff>537210</xdr:colOff>
      <xdr:row>20</xdr:row>
      <xdr:rowOff>15240</xdr:rowOff>
    </xdr:to>
    <xdr:graphicFrame macro="">
      <xdr:nvGraphicFramePr>
        <xdr:cNvPr id="9" name="Gráfico 6">
          <a:extLst>
            <a:ext uri="{FF2B5EF4-FFF2-40B4-BE49-F238E27FC236}">
              <a16:creationId xmlns:a16="http://schemas.microsoft.com/office/drawing/2014/main" id="{F22BED79-D9D0-4EB7-9162-4BAF9D38FC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60</xdr:col>
      <xdr:colOff>1181100</xdr:colOff>
      <xdr:row>40</xdr:row>
      <xdr:rowOff>133350</xdr:rowOff>
    </xdr:from>
    <xdr:to>
      <xdr:col>70</xdr:col>
      <xdr:colOff>163830</xdr:colOff>
      <xdr:row>49</xdr:row>
      <xdr:rowOff>125730</xdr:rowOff>
    </xdr:to>
    <xdr:graphicFrame macro="">
      <xdr:nvGraphicFramePr>
        <xdr:cNvPr id="10" name="Gráfico 12">
          <a:extLst>
            <a:ext uri="{FF2B5EF4-FFF2-40B4-BE49-F238E27FC236}">
              <a16:creationId xmlns:a16="http://schemas.microsoft.com/office/drawing/2014/main" id="{852903A0-C1A4-41C9-B553-996B3CDCDF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60</xdr:col>
      <xdr:colOff>1143000</xdr:colOff>
      <xdr:row>54</xdr:row>
      <xdr:rowOff>85725</xdr:rowOff>
    </xdr:from>
    <xdr:to>
      <xdr:col>70</xdr:col>
      <xdr:colOff>125730</xdr:colOff>
      <xdr:row>63</xdr:row>
      <xdr:rowOff>78105</xdr:rowOff>
    </xdr:to>
    <xdr:graphicFrame macro="">
      <xdr:nvGraphicFramePr>
        <xdr:cNvPr id="11" name="Gráfico 14">
          <a:extLst>
            <a:ext uri="{FF2B5EF4-FFF2-40B4-BE49-F238E27FC236}">
              <a16:creationId xmlns:a16="http://schemas.microsoft.com/office/drawing/2014/main" id="{6C75DEAB-9527-4791-B09A-9BCE31B522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75</xdr:col>
      <xdr:colOff>733425</xdr:colOff>
      <xdr:row>6</xdr:row>
      <xdr:rowOff>200025</xdr:rowOff>
    </xdr:from>
    <xdr:to>
      <xdr:col>80</xdr:col>
      <xdr:colOff>68580</xdr:colOff>
      <xdr:row>17</xdr:row>
      <xdr:rowOff>116205</xdr:rowOff>
    </xdr:to>
    <xdr:graphicFrame macro="">
      <xdr:nvGraphicFramePr>
        <xdr:cNvPr id="12" name="Gráfico 7">
          <a:extLst>
            <a:ext uri="{FF2B5EF4-FFF2-40B4-BE49-F238E27FC236}">
              <a16:creationId xmlns:a16="http://schemas.microsoft.com/office/drawing/2014/main" id="{1870CA8D-C825-4905-A699-84599723F2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81</xdr:col>
      <xdr:colOff>95250</xdr:colOff>
      <xdr:row>6</xdr:row>
      <xdr:rowOff>190500</xdr:rowOff>
    </xdr:from>
    <xdr:to>
      <xdr:col>86</xdr:col>
      <xdr:colOff>396240</xdr:colOff>
      <xdr:row>16</xdr:row>
      <xdr:rowOff>91440</xdr:rowOff>
    </xdr:to>
    <xdr:graphicFrame macro="">
      <xdr:nvGraphicFramePr>
        <xdr:cNvPr id="13" name="Gráfico 8">
          <a:extLst>
            <a:ext uri="{FF2B5EF4-FFF2-40B4-BE49-F238E27FC236}">
              <a16:creationId xmlns:a16="http://schemas.microsoft.com/office/drawing/2014/main" id="{F4C63D64-3211-4CE5-BEA1-DD36BFCA46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89</xdr:col>
      <xdr:colOff>304800</xdr:colOff>
      <xdr:row>6</xdr:row>
      <xdr:rowOff>161925</xdr:rowOff>
    </xdr:from>
    <xdr:to>
      <xdr:col>92</xdr:col>
      <xdr:colOff>544830</xdr:colOff>
      <xdr:row>18</xdr:row>
      <xdr:rowOff>131445</xdr:rowOff>
    </xdr:to>
    <xdr:graphicFrame macro="">
      <xdr:nvGraphicFramePr>
        <xdr:cNvPr id="14" name="Gráfico 16">
          <a:extLst>
            <a:ext uri="{FF2B5EF4-FFF2-40B4-BE49-F238E27FC236}">
              <a16:creationId xmlns:a16="http://schemas.microsoft.com/office/drawing/2014/main" id="{4F415484-B774-4A89-AB61-A30EEEF1337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</xdr:col>
      <xdr:colOff>641350</xdr:colOff>
      <xdr:row>7</xdr:row>
      <xdr:rowOff>76200</xdr:rowOff>
    </xdr:from>
    <xdr:to>
      <xdr:col>5</xdr:col>
      <xdr:colOff>292100</xdr:colOff>
      <xdr:row>21</xdr:row>
      <xdr:rowOff>57150</xdr:rowOff>
    </xdr:to>
    <xdr:graphicFrame macro="">
      <xdr:nvGraphicFramePr>
        <xdr:cNvPr id="15" name="graficoDiligenciasPrevias">
          <a:extLst>
            <a:ext uri="{FF2B5EF4-FFF2-40B4-BE49-F238E27FC236}">
              <a16:creationId xmlns:a16="http://schemas.microsoft.com/office/drawing/2014/main" id="{D9303E64-7BCF-8800-B668-43939BB8F40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16</xdr:col>
      <xdr:colOff>234950</xdr:colOff>
      <xdr:row>6</xdr:row>
      <xdr:rowOff>101600</xdr:rowOff>
    </xdr:from>
    <xdr:to>
      <xdr:col>21</xdr:col>
      <xdr:colOff>488950</xdr:colOff>
      <xdr:row>17</xdr:row>
      <xdr:rowOff>95250</xdr:rowOff>
    </xdr:to>
    <xdr:graphicFrame macro="">
      <xdr:nvGraphicFramePr>
        <xdr:cNvPr id="16" name="graficoCalificaciones">
          <a:extLst>
            <a:ext uri="{FF2B5EF4-FFF2-40B4-BE49-F238E27FC236}">
              <a16:creationId xmlns:a16="http://schemas.microsoft.com/office/drawing/2014/main" id="{37973C4F-A3FF-4AB2-7F5D-5AB6F0466D7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46</xdr:col>
      <xdr:colOff>333375</xdr:colOff>
      <xdr:row>7</xdr:row>
      <xdr:rowOff>158750</xdr:rowOff>
    </xdr:from>
    <xdr:to>
      <xdr:col>53</xdr:col>
      <xdr:colOff>225425</xdr:colOff>
      <xdr:row>17</xdr:row>
      <xdr:rowOff>38100</xdr:rowOff>
    </xdr:to>
    <xdr:graphicFrame macro="">
      <xdr:nvGraphicFramePr>
        <xdr:cNvPr id="17" name="graficoDiligsInvestigacion">
          <a:extLst>
            <a:ext uri="{FF2B5EF4-FFF2-40B4-BE49-F238E27FC236}">
              <a16:creationId xmlns:a16="http://schemas.microsoft.com/office/drawing/2014/main" id="{2CA6A1FF-5C5C-C13D-6486-D560980029A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55</xdr:col>
      <xdr:colOff>307975</xdr:colOff>
      <xdr:row>7</xdr:row>
      <xdr:rowOff>47625</xdr:rowOff>
    </xdr:from>
    <xdr:to>
      <xdr:col>60</xdr:col>
      <xdr:colOff>19050</xdr:colOff>
      <xdr:row>16</xdr:row>
      <xdr:rowOff>88900</xdr:rowOff>
    </xdr:to>
    <xdr:graphicFrame macro="">
      <xdr:nvGraphicFramePr>
        <xdr:cNvPr id="18" name="graficoDiligsInvestigacion_2">
          <a:extLst>
            <a:ext uri="{FF2B5EF4-FFF2-40B4-BE49-F238E27FC236}">
              <a16:creationId xmlns:a16="http://schemas.microsoft.com/office/drawing/2014/main" id="{35FDC2DF-6717-B8DF-3A88-C2D94B769CC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62</xdr:col>
      <xdr:colOff>165100</xdr:colOff>
      <xdr:row>7</xdr:row>
      <xdr:rowOff>73025</xdr:rowOff>
    </xdr:from>
    <xdr:to>
      <xdr:col>72</xdr:col>
      <xdr:colOff>104775</xdr:colOff>
      <xdr:row>18</xdr:row>
      <xdr:rowOff>41275</xdr:rowOff>
    </xdr:to>
    <xdr:graphicFrame macro="">
      <xdr:nvGraphicFramePr>
        <xdr:cNvPr id="19" name="graficoCivil">
          <a:extLst>
            <a:ext uri="{FF2B5EF4-FFF2-40B4-BE49-F238E27FC236}">
              <a16:creationId xmlns:a16="http://schemas.microsoft.com/office/drawing/2014/main" id="{1E445283-7527-A9B6-A41D-408C64B5A3C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60</xdr:col>
      <xdr:colOff>1079500</xdr:colOff>
      <xdr:row>22</xdr:row>
      <xdr:rowOff>120650</xdr:rowOff>
    </xdr:from>
    <xdr:to>
      <xdr:col>71</xdr:col>
      <xdr:colOff>193675</xdr:colOff>
      <xdr:row>35</xdr:row>
      <xdr:rowOff>34925</xdr:rowOff>
    </xdr:to>
    <xdr:graphicFrame macro="">
      <xdr:nvGraphicFramePr>
        <xdr:cNvPr id="20" name="graficoCivilMatrimonio">
          <a:extLst>
            <a:ext uri="{FF2B5EF4-FFF2-40B4-BE49-F238E27FC236}">
              <a16:creationId xmlns:a16="http://schemas.microsoft.com/office/drawing/2014/main" id="{9832D184-CB89-8B6B-6247-25B468CAB9C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3</xdr:row>
      <xdr:rowOff>44450</xdr:rowOff>
    </xdr:from>
    <xdr:to>
      <xdr:col>4</xdr:col>
      <xdr:colOff>2971800</xdr:colOff>
      <xdr:row>20</xdr:row>
      <xdr:rowOff>63500</xdr:rowOff>
    </xdr:to>
    <xdr:graphicFrame macro="">
      <xdr:nvGraphicFramePr>
        <xdr:cNvPr id="2" name="graficoDelitosDilPrevias">
          <a:extLst>
            <a:ext uri="{FF2B5EF4-FFF2-40B4-BE49-F238E27FC236}">
              <a16:creationId xmlns:a16="http://schemas.microsoft.com/office/drawing/2014/main" id="{75FD2BDC-E846-F98D-4037-21A185F8B06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76200</xdr:colOff>
      <xdr:row>3</xdr:row>
      <xdr:rowOff>44450</xdr:rowOff>
    </xdr:from>
    <xdr:to>
      <xdr:col>9</xdr:col>
      <xdr:colOff>2832100</xdr:colOff>
      <xdr:row>20</xdr:row>
      <xdr:rowOff>63500</xdr:rowOff>
    </xdr:to>
    <xdr:graphicFrame macro="">
      <xdr:nvGraphicFramePr>
        <xdr:cNvPr id="3" name="graficoDelitosIncDilUrgentes">
          <a:extLst>
            <a:ext uri="{FF2B5EF4-FFF2-40B4-BE49-F238E27FC236}">
              <a16:creationId xmlns:a16="http://schemas.microsoft.com/office/drawing/2014/main" id="{81C3D7DC-627E-2F3F-5243-8509479B199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3530600</xdr:colOff>
      <xdr:row>3</xdr:row>
      <xdr:rowOff>44450</xdr:rowOff>
    </xdr:from>
    <xdr:to>
      <xdr:col>14</xdr:col>
      <xdr:colOff>2692400</xdr:colOff>
      <xdr:row>20</xdr:row>
      <xdr:rowOff>63500</xdr:rowOff>
    </xdr:to>
    <xdr:graphicFrame macro="">
      <xdr:nvGraphicFramePr>
        <xdr:cNvPr id="4" name="graficoDelitosCalDilUrgentes">
          <a:extLst>
            <a:ext uri="{FF2B5EF4-FFF2-40B4-BE49-F238E27FC236}">
              <a16:creationId xmlns:a16="http://schemas.microsoft.com/office/drawing/2014/main" id="{9A3FEB6E-B671-F6AE-D40E-530B27F62B0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17</xdr:col>
      <xdr:colOff>44450</xdr:colOff>
      <xdr:row>3</xdr:row>
      <xdr:rowOff>44450</xdr:rowOff>
    </xdr:from>
    <xdr:to>
      <xdr:col>19</xdr:col>
      <xdr:colOff>3330575</xdr:colOff>
      <xdr:row>20</xdr:row>
      <xdr:rowOff>63500</xdr:rowOff>
    </xdr:to>
    <xdr:graphicFrame macro="">
      <xdr:nvGraphicFramePr>
        <xdr:cNvPr id="5" name="graficoDelitosIncProcAbr">
          <a:extLst>
            <a:ext uri="{FF2B5EF4-FFF2-40B4-BE49-F238E27FC236}">
              <a16:creationId xmlns:a16="http://schemas.microsoft.com/office/drawing/2014/main" id="{12B57B3B-E8BB-980C-B031-023AC25532A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377825</xdr:colOff>
      <xdr:row>3</xdr:row>
      <xdr:rowOff>44450</xdr:rowOff>
    </xdr:from>
    <xdr:to>
      <xdr:col>24</xdr:col>
      <xdr:colOff>3140075</xdr:colOff>
      <xdr:row>20</xdr:row>
      <xdr:rowOff>63500</xdr:rowOff>
    </xdr:to>
    <xdr:graphicFrame macro="">
      <xdr:nvGraphicFramePr>
        <xdr:cNvPr id="6" name="graficoDelitosCalProcAbr">
          <a:extLst>
            <a:ext uri="{FF2B5EF4-FFF2-40B4-BE49-F238E27FC236}">
              <a16:creationId xmlns:a16="http://schemas.microsoft.com/office/drawing/2014/main" id="{92EA98F6-AE50-BE99-4FEF-4429F3C21D5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196850</xdr:colOff>
      <xdr:row>3</xdr:row>
      <xdr:rowOff>73025</xdr:rowOff>
    </xdr:from>
    <xdr:to>
      <xdr:col>29</xdr:col>
      <xdr:colOff>2959100</xdr:colOff>
      <xdr:row>20</xdr:row>
      <xdr:rowOff>92075</xdr:rowOff>
    </xdr:to>
    <xdr:graphicFrame macro="">
      <xdr:nvGraphicFramePr>
        <xdr:cNvPr id="7" name="graficoDelitosIncSumario">
          <a:extLst>
            <a:ext uri="{FF2B5EF4-FFF2-40B4-BE49-F238E27FC236}">
              <a16:creationId xmlns:a16="http://schemas.microsoft.com/office/drawing/2014/main" id="{05E4B013-3907-A534-10F5-85AF17AB349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304800</xdr:colOff>
      <xdr:row>3</xdr:row>
      <xdr:rowOff>15875</xdr:rowOff>
    </xdr:from>
    <xdr:to>
      <xdr:col>34</xdr:col>
      <xdr:colOff>3067050</xdr:colOff>
      <xdr:row>20</xdr:row>
      <xdr:rowOff>34925</xdr:rowOff>
    </xdr:to>
    <xdr:graphicFrame macro="">
      <xdr:nvGraphicFramePr>
        <xdr:cNvPr id="8" name="graficoDelitosCalSumario">
          <a:extLst>
            <a:ext uri="{FF2B5EF4-FFF2-40B4-BE49-F238E27FC236}">
              <a16:creationId xmlns:a16="http://schemas.microsoft.com/office/drawing/2014/main" id="{96288F8D-44DF-758A-9BEE-1491C113AEE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36</xdr:col>
      <xdr:colOff>206375</xdr:colOff>
      <xdr:row>3</xdr:row>
      <xdr:rowOff>25400</xdr:rowOff>
    </xdr:from>
    <xdr:to>
      <xdr:col>39</xdr:col>
      <xdr:colOff>2968625</xdr:colOff>
      <xdr:row>20</xdr:row>
      <xdr:rowOff>44450</xdr:rowOff>
    </xdr:to>
    <xdr:graphicFrame macro="">
      <xdr:nvGraphicFramePr>
        <xdr:cNvPr id="9" name="graficoDelitosIncJurado">
          <a:extLst>
            <a:ext uri="{FF2B5EF4-FFF2-40B4-BE49-F238E27FC236}">
              <a16:creationId xmlns:a16="http://schemas.microsoft.com/office/drawing/2014/main" id="{AE878F12-B668-27A7-23D7-54A89A74F50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41</xdr:col>
      <xdr:colOff>212725</xdr:colOff>
      <xdr:row>3</xdr:row>
      <xdr:rowOff>53975</xdr:rowOff>
    </xdr:from>
    <xdr:to>
      <xdr:col>44</xdr:col>
      <xdr:colOff>2974975</xdr:colOff>
      <xdr:row>20</xdr:row>
      <xdr:rowOff>73025</xdr:rowOff>
    </xdr:to>
    <xdr:graphicFrame macro="">
      <xdr:nvGraphicFramePr>
        <xdr:cNvPr id="10" name="graficoDelitosCalJurado">
          <a:extLst>
            <a:ext uri="{FF2B5EF4-FFF2-40B4-BE49-F238E27FC236}">
              <a16:creationId xmlns:a16="http://schemas.microsoft.com/office/drawing/2014/main" id="{FFC23D59-6CBA-A3D3-01BC-D0C9C27B178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46</xdr:col>
      <xdr:colOff>215900</xdr:colOff>
      <xdr:row>3</xdr:row>
      <xdr:rowOff>130175</xdr:rowOff>
    </xdr:from>
    <xdr:to>
      <xdr:col>49</xdr:col>
      <xdr:colOff>2978150</xdr:colOff>
      <xdr:row>20</xdr:row>
      <xdr:rowOff>149225</xdr:rowOff>
    </xdr:to>
    <xdr:graphicFrame macro="">
      <xdr:nvGraphicFramePr>
        <xdr:cNvPr id="11" name="graficoDelitosDilInvestigacion">
          <a:extLst>
            <a:ext uri="{FF2B5EF4-FFF2-40B4-BE49-F238E27FC236}">
              <a16:creationId xmlns:a16="http://schemas.microsoft.com/office/drawing/2014/main" id="{191FE33D-BC85-58ED-24DC-3BE76991DD4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51</xdr:col>
      <xdr:colOff>200025</xdr:colOff>
      <xdr:row>2</xdr:row>
      <xdr:rowOff>92075</xdr:rowOff>
    </xdr:from>
    <xdr:to>
      <xdr:col>54</xdr:col>
      <xdr:colOff>2962275</xdr:colOff>
      <xdr:row>19</xdr:row>
      <xdr:rowOff>111125</xdr:rowOff>
    </xdr:to>
    <xdr:graphicFrame macro="">
      <xdr:nvGraphicFramePr>
        <xdr:cNvPr id="12" name="graficoDelitosPrision">
          <a:extLst>
            <a:ext uri="{FF2B5EF4-FFF2-40B4-BE49-F238E27FC236}">
              <a16:creationId xmlns:a16="http://schemas.microsoft.com/office/drawing/2014/main" id="{551C542E-77E9-4C61-93E1-4E1E9FEEEF6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56</xdr:col>
      <xdr:colOff>203200</xdr:colOff>
      <xdr:row>3</xdr:row>
      <xdr:rowOff>73025</xdr:rowOff>
    </xdr:from>
    <xdr:to>
      <xdr:col>59</xdr:col>
      <xdr:colOff>2994025</xdr:colOff>
      <xdr:row>20</xdr:row>
      <xdr:rowOff>92075</xdr:rowOff>
    </xdr:to>
    <xdr:graphicFrame macro="">
      <xdr:nvGraphicFramePr>
        <xdr:cNvPr id="13" name="graficoDelitosSentencias">
          <a:extLst>
            <a:ext uri="{FF2B5EF4-FFF2-40B4-BE49-F238E27FC236}">
              <a16:creationId xmlns:a16="http://schemas.microsoft.com/office/drawing/2014/main" id="{55420694-797A-1B96-485D-EB1A0DDC6B7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666750</xdr:colOff>
      <xdr:row>25</xdr:row>
      <xdr:rowOff>110489</xdr:rowOff>
    </xdr:from>
    <xdr:to>
      <xdr:col>24</xdr:col>
      <xdr:colOff>671252</xdr:colOff>
      <xdr:row>41</xdr:row>
      <xdr:rowOff>102870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A14BA100-748D-425D-BEE7-A8A25F2970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314323</xdr:colOff>
      <xdr:row>25</xdr:row>
      <xdr:rowOff>1731</xdr:rowOff>
    </xdr:from>
    <xdr:to>
      <xdr:col>32</xdr:col>
      <xdr:colOff>17317</xdr:colOff>
      <xdr:row>39</xdr:row>
      <xdr:rowOff>151014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6FE21107-34EA-44ED-A74C-73077C2BDB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4328</xdr:colOff>
      <xdr:row>14</xdr:row>
      <xdr:rowOff>65809</xdr:rowOff>
    </xdr:from>
    <xdr:to>
      <xdr:col>5</xdr:col>
      <xdr:colOff>17318</xdr:colOff>
      <xdr:row>28</xdr:row>
      <xdr:rowOff>138545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362F09C9-ED81-4A75-91D8-B42EF563EAC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142874</xdr:colOff>
      <xdr:row>14</xdr:row>
      <xdr:rowOff>39831</xdr:rowOff>
    </xdr:from>
    <xdr:to>
      <xdr:col>10</xdr:col>
      <xdr:colOff>155864</xdr:colOff>
      <xdr:row>29</xdr:row>
      <xdr:rowOff>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613B5BBF-128D-4258-B666-798EE7DECD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606136</xdr:colOff>
      <xdr:row>31</xdr:row>
      <xdr:rowOff>22513</xdr:rowOff>
    </xdr:from>
    <xdr:to>
      <xdr:col>7</xdr:col>
      <xdr:colOff>536863</xdr:colOff>
      <xdr:row>47</xdr:row>
      <xdr:rowOff>133350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9B526DFB-0709-494A-B59C-579D99124E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44</xdr:col>
      <xdr:colOff>424296</xdr:colOff>
      <xdr:row>14</xdr:row>
      <xdr:rowOff>8657</xdr:rowOff>
    </xdr:from>
    <xdr:to>
      <xdr:col>55</xdr:col>
      <xdr:colOff>831273</xdr:colOff>
      <xdr:row>45</xdr:row>
      <xdr:rowOff>8659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4C1D2315-C331-47C6-88A3-3AA278A466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45</xdr:col>
      <xdr:colOff>0</xdr:colOff>
      <xdr:row>45</xdr:row>
      <xdr:rowOff>0</xdr:rowOff>
    </xdr:from>
    <xdr:to>
      <xdr:col>50</xdr:col>
      <xdr:colOff>329046</xdr:colOff>
      <xdr:row>61</xdr:row>
      <xdr:rowOff>110836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E8D10898-90C7-40DF-BC76-2E763E2ED2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10</xdr:col>
      <xdr:colOff>250825</xdr:colOff>
      <xdr:row>8</xdr:row>
      <xdr:rowOff>228600</xdr:rowOff>
    </xdr:from>
    <xdr:to>
      <xdr:col>14</xdr:col>
      <xdr:colOff>523875</xdr:colOff>
      <xdr:row>18</xdr:row>
      <xdr:rowOff>85725</xdr:rowOff>
    </xdr:to>
    <xdr:graphicFrame macro="">
      <xdr:nvGraphicFramePr>
        <xdr:cNvPr id="9" name="graficoMenoresSEN1">
          <a:extLst>
            <a:ext uri="{FF2B5EF4-FFF2-40B4-BE49-F238E27FC236}">
              <a16:creationId xmlns:a16="http://schemas.microsoft.com/office/drawing/2014/main" id="{045FE1FA-79A9-D4C4-F9C1-8F63F628EF5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21</xdr:col>
      <xdr:colOff>82550</xdr:colOff>
      <xdr:row>6</xdr:row>
      <xdr:rowOff>295275</xdr:rowOff>
    </xdr:from>
    <xdr:to>
      <xdr:col>29</xdr:col>
      <xdr:colOff>603250</xdr:colOff>
      <xdr:row>26</xdr:row>
      <xdr:rowOff>34925</xdr:rowOff>
    </xdr:to>
    <xdr:graphicFrame macro="">
      <xdr:nvGraphicFramePr>
        <xdr:cNvPr id="10" name="graficoMenoresMED">
          <a:extLst>
            <a:ext uri="{FF2B5EF4-FFF2-40B4-BE49-F238E27FC236}">
              <a16:creationId xmlns:a16="http://schemas.microsoft.com/office/drawing/2014/main" id="{AC4DD3E9-1051-C775-B2AC-B990969FD19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34</xdr:col>
      <xdr:colOff>244475</xdr:colOff>
      <xdr:row>11</xdr:row>
      <xdr:rowOff>133350</xdr:rowOff>
    </xdr:from>
    <xdr:to>
      <xdr:col>43</xdr:col>
      <xdr:colOff>628650</xdr:colOff>
      <xdr:row>35</xdr:row>
      <xdr:rowOff>28575</xdr:rowOff>
    </xdr:to>
    <xdr:graphicFrame macro="">
      <xdr:nvGraphicFramePr>
        <xdr:cNvPr id="11" name="graficoMenoresDEL">
          <a:extLst>
            <a:ext uri="{FF2B5EF4-FFF2-40B4-BE49-F238E27FC236}">
              <a16:creationId xmlns:a16="http://schemas.microsoft.com/office/drawing/2014/main" id="{14C7F0F5-FAF6-6108-B334-B288A680412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485775</xdr:colOff>
      <xdr:row>2</xdr:row>
      <xdr:rowOff>47625</xdr:rowOff>
    </xdr:from>
    <xdr:to>
      <xdr:col>27</xdr:col>
      <xdr:colOff>2438400</xdr:colOff>
      <xdr:row>16</xdr:row>
      <xdr:rowOff>146685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25CD0183-7E11-4ED7-B055-EA1C5DC0E1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17</xdr:row>
      <xdr:rowOff>36195</xdr:rowOff>
    </xdr:from>
    <xdr:to>
      <xdr:col>27</xdr:col>
      <xdr:colOff>3293745</xdr:colOff>
      <xdr:row>31</xdr:row>
      <xdr:rowOff>89535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B7226CD1-77DB-48FA-8CA7-CD4262FC58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25400</xdr:colOff>
      <xdr:row>3</xdr:row>
      <xdr:rowOff>38100</xdr:rowOff>
    </xdr:from>
    <xdr:to>
      <xdr:col>12</xdr:col>
      <xdr:colOff>2514600</xdr:colOff>
      <xdr:row>22</xdr:row>
      <xdr:rowOff>82550</xdr:rowOff>
    </xdr:to>
    <xdr:graphicFrame macro="">
      <xdr:nvGraphicFramePr>
        <xdr:cNvPr id="4" name="graficoVDomesticaIncoados">
          <a:extLst>
            <a:ext uri="{FF2B5EF4-FFF2-40B4-BE49-F238E27FC236}">
              <a16:creationId xmlns:a16="http://schemas.microsoft.com/office/drawing/2014/main" id="{D140E97F-2E57-F3AF-177D-B9B1ED05651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3086100</xdr:colOff>
      <xdr:row>3</xdr:row>
      <xdr:rowOff>38100</xdr:rowOff>
    </xdr:from>
    <xdr:to>
      <xdr:col>17</xdr:col>
      <xdr:colOff>2247900</xdr:colOff>
      <xdr:row>22</xdr:row>
      <xdr:rowOff>82550</xdr:rowOff>
    </xdr:to>
    <xdr:graphicFrame macro="">
      <xdr:nvGraphicFramePr>
        <xdr:cNvPr id="5" name="graficoVDomesticaCalificados">
          <a:extLst>
            <a:ext uri="{FF2B5EF4-FFF2-40B4-BE49-F238E27FC236}">
              <a16:creationId xmlns:a16="http://schemas.microsoft.com/office/drawing/2014/main" id="{4376A365-BC70-9510-99C2-6175F425645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152400</xdr:colOff>
      <xdr:row>2</xdr:row>
      <xdr:rowOff>152400</xdr:rowOff>
    </xdr:from>
    <xdr:to>
      <xdr:col>22</xdr:col>
      <xdr:colOff>2743200</xdr:colOff>
      <xdr:row>22</xdr:row>
      <xdr:rowOff>34925</xdr:rowOff>
    </xdr:to>
    <xdr:graphicFrame macro="">
      <xdr:nvGraphicFramePr>
        <xdr:cNvPr id="6" name="graficoVDomesticaParentesco">
          <a:extLst>
            <a:ext uri="{FF2B5EF4-FFF2-40B4-BE49-F238E27FC236}">
              <a16:creationId xmlns:a16="http://schemas.microsoft.com/office/drawing/2014/main" id="{F5BA400A-2DE5-151B-4293-809423CD23B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28</xdr:col>
      <xdr:colOff>117475</xdr:colOff>
      <xdr:row>2</xdr:row>
      <xdr:rowOff>123825</xdr:rowOff>
    </xdr:from>
    <xdr:to>
      <xdr:col>35</xdr:col>
      <xdr:colOff>130175</xdr:colOff>
      <xdr:row>22</xdr:row>
      <xdr:rowOff>6350</xdr:rowOff>
    </xdr:to>
    <xdr:graphicFrame macro="">
      <xdr:nvGraphicFramePr>
        <xdr:cNvPr id="7" name="graficoVDomesticaDiligenciasInv">
          <a:extLst>
            <a:ext uri="{FF2B5EF4-FFF2-40B4-BE49-F238E27FC236}">
              <a16:creationId xmlns:a16="http://schemas.microsoft.com/office/drawing/2014/main" id="{7793CE14-D2EC-7030-0396-25377027D7B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0</xdr:colOff>
      <xdr:row>4</xdr:row>
      <xdr:rowOff>0</xdr:rowOff>
    </xdr:from>
    <xdr:to>
      <xdr:col>27</xdr:col>
      <xdr:colOff>2468880</xdr:colOff>
      <xdr:row>18</xdr:row>
      <xdr:rowOff>93345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0ACBFA6A-8039-4300-99BD-308FABBE563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19</xdr:row>
      <xdr:rowOff>55245</xdr:rowOff>
    </xdr:from>
    <xdr:to>
      <xdr:col>27</xdr:col>
      <xdr:colOff>3324225</xdr:colOff>
      <xdr:row>33</xdr:row>
      <xdr:rowOff>108585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51DDDB20-CF79-4701-BDAD-C2083DBE37E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25400</xdr:colOff>
      <xdr:row>3</xdr:row>
      <xdr:rowOff>38100</xdr:rowOff>
    </xdr:from>
    <xdr:to>
      <xdr:col>12</xdr:col>
      <xdr:colOff>2514600</xdr:colOff>
      <xdr:row>22</xdr:row>
      <xdr:rowOff>82550</xdr:rowOff>
    </xdr:to>
    <xdr:graphicFrame macro="">
      <xdr:nvGraphicFramePr>
        <xdr:cNvPr id="4" name="graficoVGeneroIncoados">
          <a:extLst>
            <a:ext uri="{FF2B5EF4-FFF2-40B4-BE49-F238E27FC236}">
              <a16:creationId xmlns:a16="http://schemas.microsoft.com/office/drawing/2014/main" id="{148B6137-4DA9-7EED-34DB-FB7595D8126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3086100</xdr:colOff>
      <xdr:row>3</xdr:row>
      <xdr:rowOff>38100</xdr:rowOff>
    </xdr:from>
    <xdr:to>
      <xdr:col>17</xdr:col>
      <xdr:colOff>2247900</xdr:colOff>
      <xdr:row>22</xdr:row>
      <xdr:rowOff>82550</xdr:rowOff>
    </xdr:to>
    <xdr:graphicFrame macro="">
      <xdr:nvGraphicFramePr>
        <xdr:cNvPr id="5" name="graficoVGeneroCalificados">
          <a:extLst>
            <a:ext uri="{FF2B5EF4-FFF2-40B4-BE49-F238E27FC236}">
              <a16:creationId xmlns:a16="http://schemas.microsoft.com/office/drawing/2014/main" id="{73548D96-454F-15C7-396B-F053A7DB019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27</xdr:col>
      <xdr:colOff>3416300</xdr:colOff>
      <xdr:row>2</xdr:row>
      <xdr:rowOff>152400</xdr:rowOff>
    </xdr:from>
    <xdr:to>
      <xdr:col>35</xdr:col>
      <xdr:colOff>0</xdr:colOff>
      <xdr:row>22</xdr:row>
      <xdr:rowOff>34925</xdr:rowOff>
    </xdr:to>
    <xdr:graphicFrame macro="">
      <xdr:nvGraphicFramePr>
        <xdr:cNvPr id="6" name="graficoVGeneroDiligenciasInv">
          <a:extLst>
            <a:ext uri="{FF2B5EF4-FFF2-40B4-BE49-F238E27FC236}">
              <a16:creationId xmlns:a16="http://schemas.microsoft.com/office/drawing/2014/main" id="{2EC2313A-17ED-88F8-74D7-574C0BD4DCF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3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28575</xdr:colOff>
      <xdr:row>20</xdr:row>
      <xdr:rowOff>28575</xdr:rowOff>
    </xdr:from>
    <xdr:to>
      <xdr:col>16</xdr:col>
      <xdr:colOff>28575</xdr:colOff>
      <xdr:row>34</xdr:row>
      <xdr:rowOff>85725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0104363D-4449-49F6-AC81-3D8D2B73C1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28575</xdr:colOff>
      <xdr:row>20</xdr:row>
      <xdr:rowOff>28575</xdr:rowOff>
    </xdr:from>
    <xdr:to>
      <xdr:col>21</xdr:col>
      <xdr:colOff>28575</xdr:colOff>
      <xdr:row>34</xdr:row>
      <xdr:rowOff>85725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13AC89D9-D21C-4C8A-9793-657CE25072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76200</xdr:colOff>
      <xdr:row>3</xdr:row>
      <xdr:rowOff>95250</xdr:rowOff>
    </xdr:from>
    <xdr:to>
      <xdr:col>4</xdr:col>
      <xdr:colOff>3244850</xdr:colOff>
      <xdr:row>19</xdr:row>
      <xdr:rowOff>152400</xdr:rowOff>
    </xdr:to>
    <xdr:graphicFrame macro="">
      <xdr:nvGraphicFramePr>
        <xdr:cNvPr id="4" name="graficoSinLabDPrevInc">
          <a:extLst>
            <a:ext uri="{FF2B5EF4-FFF2-40B4-BE49-F238E27FC236}">
              <a16:creationId xmlns:a16="http://schemas.microsoft.com/office/drawing/2014/main" id="{B7A9B334-5071-CBCF-B26B-B4458D1CFA5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12700</xdr:colOff>
      <xdr:row>3</xdr:row>
      <xdr:rowOff>95250</xdr:rowOff>
    </xdr:from>
    <xdr:to>
      <xdr:col>9</xdr:col>
      <xdr:colOff>2946400</xdr:colOff>
      <xdr:row>19</xdr:row>
      <xdr:rowOff>152400</xdr:rowOff>
    </xdr:to>
    <xdr:graphicFrame macro="">
      <xdr:nvGraphicFramePr>
        <xdr:cNvPr id="5" name="graficoSinLabDelitos">
          <a:extLst>
            <a:ext uri="{FF2B5EF4-FFF2-40B4-BE49-F238E27FC236}">
              <a16:creationId xmlns:a16="http://schemas.microsoft.com/office/drawing/2014/main" id="{6F5B2D7E-8160-2B2F-8E4E-575B15E897A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3581400</xdr:colOff>
      <xdr:row>3</xdr:row>
      <xdr:rowOff>95250</xdr:rowOff>
    </xdr:from>
    <xdr:to>
      <xdr:col>14</xdr:col>
      <xdr:colOff>2533650</xdr:colOff>
      <xdr:row>19</xdr:row>
      <xdr:rowOff>152400</xdr:rowOff>
    </xdr:to>
    <xdr:graphicFrame macro="">
      <xdr:nvGraphicFramePr>
        <xdr:cNvPr id="6" name="graficoSinLabDilInvest">
          <a:extLst>
            <a:ext uri="{FF2B5EF4-FFF2-40B4-BE49-F238E27FC236}">
              <a16:creationId xmlns:a16="http://schemas.microsoft.com/office/drawing/2014/main" id="{41E9DE79-1F6E-96D0-254D-0469C94D300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14</xdr:col>
      <xdr:colOff>3168650</xdr:colOff>
      <xdr:row>3</xdr:row>
      <xdr:rowOff>95250</xdr:rowOff>
    </xdr:from>
    <xdr:to>
      <xdr:col>19</xdr:col>
      <xdr:colOff>2120900</xdr:colOff>
      <xdr:row>19</xdr:row>
      <xdr:rowOff>152400</xdr:rowOff>
    </xdr:to>
    <xdr:graphicFrame macro="">
      <xdr:nvGraphicFramePr>
        <xdr:cNvPr id="7" name="graficoSinLabCausas">
          <a:extLst>
            <a:ext uri="{FF2B5EF4-FFF2-40B4-BE49-F238E27FC236}">
              <a16:creationId xmlns:a16="http://schemas.microsoft.com/office/drawing/2014/main" id="{24A1C570-CBDF-E7A3-B3CA-0D8859B119B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3</xdr:row>
      <xdr:rowOff>95250</xdr:rowOff>
    </xdr:from>
    <xdr:to>
      <xdr:col>4</xdr:col>
      <xdr:colOff>3244850</xdr:colOff>
      <xdr:row>19</xdr:row>
      <xdr:rowOff>152400</xdr:rowOff>
    </xdr:to>
    <xdr:graphicFrame macro="">
      <xdr:nvGraphicFramePr>
        <xdr:cNvPr id="2" name="graficoSVialDilPrev">
          <a:extLst>
            <a:ext uri="{FF2B5EF4-FFF2-40B4-BE49-F238E27FC236}">
              <a16:creationId xmlns:a16="http://schemas.microsoft.com/office/drawing/2014/main" id="{50DBB16A-3860-0C99-7F2A-7A19CA7828B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12700</xdr:colOff>
      <xdr:row>3</xdr:row>
      <xdr:rowOff>95250</xdr:rowOff>
    </xdr:from>
    <xdr:to>
      <xdr:col>9</xdr:col>
      <xdr:colOff>2946400</xdr:colOff>
      <xdr:row>19</xdr:row>
      <xdr:rowOff>152400</xdr:rowOff>
    </xdr:to>
    <xdr:graphicFrame macro="">
      <xdr:nvGraphicFramePr>
        <xdr:cNvPr id="3" name="graficoSVialDilUrgInc">
          <a:extLst>
            <a:ext uri="{FF2B5EF4-FFF2-40B4-BE49-F238E27FC236}">
              <a16:creationId xmlns:a16="http://schemas.microsoft.com/office/drawing/2014/main" id="{5CB00028-F80C-983F-B757-3D0F30C6B98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3581400</xdr:colOff>
      <xdr:row>3</xdr:row>
      <xdr:rowOff>95250</xdr:rowOff>
    </xdr:from>
    <xdr:to>
      <xdr:col>14</xdr:col>
      <xdr:colOff>2533650</xdr:colOff>
      <xdr:row>19</xdr:row>
      <xdr:rowOff>152400</xdr:rowOff>
    </xdr:to>
    <xdr:graphicFrame macro="">
      <xdr:nvGraphicFramePr>
        <xdr:cNvPr id="4" name="graficoSVialDilUrgCal">
          <a:extLst>
            <a:ext uri="{FF2B5EF4-FFF2-40B4-BE49-F238E27FC236}">
              <a16:creationId xmlns:a16="http://schemas.microsoft.com/office/drawing/2014/main" id="{89402D95-E640-4B59-864D-3FBDF7F2C5B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3168650</xdr:colOff>
      <xdr:row>3</xdr:row>
      <xdr:rowOff>95250</xdr:rowOff>
    </xdr:from>
    <xdr:to>
      <xdr:col>19</xdr:col>
      <xdr:colOff>2120900</xdr:colOff>
      <xdr:row>19</xdr:row>
      <xdr:rowOff>152400</xdr:rowOff>
    </xdr:to>
    <xdr:graphicFrame macro="">
      <xdr:nvGraphicFramePr>
        <xdr:cNvPr id="5" name="graficoSVialPAInc">
          <a:extLst>
            <a:ext uri="{FF2B5EF4-FFF2-40B4-BE49-F238E27FC236}">
              <a16:creationId xmlns:a16="http://schemas.microsoft.com/office/drawing/2014/main" id="{CEFC1EBA-0EE5-B73B-9232-E1930C994EE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20</xdr:col>
      <xdr:colOff>104775</xdr:colOff>
      <xdr:row>3</xdr:row>
      <xdr:rowOff>19050</xdr:rowOff>
    </xdr:from>
    <xdr:to>
      <xdr:col>24</xdr:col>
      <xdr:colOff>2686050</xdr:colOff>
      <xdr:row>19</xdr:row>
      <xdr:rowOff>76200</xdr:rowOff>
    </xdr:to>
    <xdr:graphicFrame macro="">
      <xdr:nvGraphicFramePr>
        <xdr:cNvPr id="6" name="graficoSVialPACal">
          <a:extLst>
            <a:ext uri="{FF2B5EF4-FFF2-40B4-BE49-F238E27FC236}">
              <a16:creationId xmlns:a16="http://schemas.microsoft.com/office/drawing/2014/main" id="{D4DE82AD-4B35-2683-3A3E-0D902F710F5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45</xdr:col>
      <xdr:colOff>31750</xdr:colOff>
      <xdr:row>3</xdr:row>
      <xdr:rowOff>9525</xdr:rowOff>
    </xdr:from>
    <xdr:to>
      <xdr:col>49</xdr:col>
      <xdr:colOff>2651125</xdr:colOff>
      <xdr:row>19</xdr:row>
      <xdr:rowOff>66675</xdr:rowOff>
    </xdr:to>
    <xdr:graphicFrame macro="">
      <xdr:nvGraphicFramePr>
        <xdr:cNvPr id="7" name="graficoSVialDilInv">
          <a:extLst>
            <a:ext uri="{FF2B5EF4-FFF2-40B4-BE49-F238E27FC236}">
              <a16:creationId xmlns:a16="http://schemas.microsoft.com/office/drawing/2014/main" id="{155B5DC3-589C-C006-8509-CC0172693CB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55</xdr:col>
      <xdr:colOff>82550</xdr:colOff>
      <xdr:row>3</xdr:row>
      <xdr:rowOff>104775</xdr:rowOff>
    </xdr:from>
    <xdr:to>
      <xdr:col>59</xdr:col>
      <xdr:colOff>2701925</xdr:colOff>
      <xdr:row>20</xdr:row>
      <xdr:rowOff>0</xdr:rowOff>
    </xdr:to>
    <xdr:graphicFrame macro="">
      <xdr:nvGraphicFramePr>
        <xdr:cNvPr id="8" name="graficoSVialSentencias">
          <a:extLst>
            <a:ext uri="{FF2B5EF4-FFF2-40B4-BE49-F238E27FC236}">
              <a16:creationId xmlns:a16="http://schemas.microsoft.com/office/drawing/2014/main" id="{22333252-0CE2-569D-B4B8-CCE366E3E96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3</xdr:row>
      <xdr:rowOff>95250</xdr:rowOff>
    </xdr:from>
    <xdr:to>
      <xdr:col>4</xdr:col>
      <xdr:colOff>3244850</xdr:colOff>
      <xdr:row>21</xdr:row>
      <xdr:rowOff>133350</xdr:rowOff>
    </xdr:to>
    <xdr:graphicFrame macro="">
      <xdr:nvGraphicFramePr>
        <xdr:cNvPr id="2" name="graficoMAmbDilInv">
          <a:extLst>
            <a:ext uri="{FF2B5EF4-FFF2-40B4-BE49-F238E27FC236}">
              <a16:creationId xmlns:a16="http://schemas.microsoft.com/office/drawing/2014/main" id="{70A05D05-D395-0D5C-B63A-64CC7AF6C71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12700</xdr:colOff>
      <xdr:row>3</xdr:row>
      <xdr:rowOff>95250</xdr:rowOff>
    </xdr:from>
    <xdr:to>
      <xdr:col>9</xdr:col>
      <xdr:colOff>2946400</xdr:colOff>
      <xdr:row>21</xdr:row>
      <xdr:rowOff>133350</xdr:rowOff>
    </xdr:to>
    <xdr:graphicFrame macro="">
      <xdr:nvGraphicFramePr>
        <xdr:cNvPr id="3" name="graficoMAmbProcJud">
          <a:extLst>
            <a:ext uri="{FF2B5EF4-FFF2-40B4-BE49-F238E27FC236}">
              <a16:creationId xmlns:a16="http://schemas.microsoft.com/office/drawing/2014/main" id="{F43BF3C6-9338-FCC3-B441-9B61ED5B4A0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3581400</xdr:colOff>
      <xdr:row>3</xdr:row>
      <xdr:rowOff>95250</xdr:rowOff>
    </xdr:from>
    <xdr:to>
      <xdr:col>17</xdr:col>
      <xdr:colOff>133350</xdr:colOff>
      <xdr:row>21</xdr:row>
      <xdr:rowOff>133350</xdr:rowOff>
    </xdr:to>
    <xdr:graphicFrame macro="">
      <xdr:nvGraphicFramePr>
        <xdr:cNvPr id="4" name="graficoMambSentCond">
          <a:extLst>
            <a:ext uri="{FF2B5EF4-FFF2-40B4-BE49-F238E27FC236}">
              <a16:creationId xmlns:a16="http://schemas.microsoft.com/office/drawing/2014/main" id="{6715E7DA-A252-15B8-933D-A145CDCF975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17</xdr:col>
      <xdr:colOff>514350</xdr:colOff>
      <xdr:row>3</xdr:row>
      <xdr:rowOff>95250</xdr:rowOff>
    </xdr:from>
    <xdr:to>
      <xdr:col>25</xdr:col>
      <xdr:colOff>69850</xdr:colOff>
      <xdr:row>21</xdr:row>
      <xdr:rowOff>133350</xdr:rowOff>
    </xdr:to>
    <xdr:graphicFrame macro="">
      <xdr:nvGraphicFramePr>
        <xdr:cNvPr id="5" name="graficoMambSentAbs">
          <a:extLst>
            <a:ext uri="{FF2B5EF4-FFF2-40B4-BE49-F238E27FC236}">
              <a16:creationId xmlns:a16="http://schemas.microsoft.com/office/drawing/2014/main" id="{D1440F4D-60BC-B333-4B96-61FDA583B1B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5.xm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25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26.x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2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F12"/>
  <sheetViews>
    <sheetView showGridLines="0" tabSelected="1" workbookViewId="0">
      <selection sqref="A1:A2"/>
    </sheetView>
  </sheetViews>
  <sheetFormatPr baseColWidth="10" defaultColWidth="8.7109375" defaultRowHeight="15" x14ac:dyDescent="0.25"/>
  <cols>
    <col min="1" max="1" width="30.140625" customWidth="1"/>
    <col min="2" max="2" width="37.5703125" customWidth="1"/>
    <col min="3" max="3" width="9.5703125" customWidth="1"/>
    <col min="4" max="4" width="28.140625" customWidth="1"/>
    <col min="5" max="5" width="14.42578125" customWidth="1"/>
    <col min="6" max="6" width="0.7109375" customWidth="1"/>
    <col min="7" max="16" width="7.5703125" customWidth="1"/>
  </cols>
  <sheetData>
    <row r="1" spans="1:6" x14ac:dyDescent="0.25">
      <c r="A1" s="184" t="s">
        <v>0</v>
      </c>
      <c r="B1" s="185"/>
      <c r="C1" s="186"/>
    </row>
    <row r="2" spans="1:6" x14ac:dyDescent="0.25">
      <c r="A2" s="184"/>
      <c r="B2" s="185"/>
      <c r="C2" s="186"/>
    </row>
    <row r="3" spans="1:6" x14ac:dyDescent="0.25">
      <c r="A3" s="1"/>
    </row>
    <row r="5" spans="1:6" x14ac:dyDescent="0.25">
      <c r="A5" s="187" t="s">
        <v>1</v>
      </c>
      <c r="B5" s="187"/>
      <c r="C5" s="187"/>
      <c r="D5" s="187"/>
      <c r="E5" s="187"/>
      <c r="F5" s="187"/>
    </row>
    <row r="6" spans="1:6" x14ac:dyDescent="0.25">
      <c r="A6" s="187"/>
      <c r="B6" s="187"/>
      <c r="C6" s="187"/>
      <c r="D6" s="187"/>
      <c r="E6" s="187"/>
      <c r="F6" s="187"/>
    </row>
    <row r="7" spans="1:6" ht="25.5" x14ac:dyDescent="0.25">
      <c r="A7" s="2" t="s">
        <v>2</v>
      </c>
      <c r="B7" s="2" t="s">
        <v>4</v>
      </c>
      <c r="C7" s="2" t="s">
        <v>6</v>
      </c>
      <c r="D7" s="2" t="s">
        <v>8</v>
      </c>
      <c r="E7" s="2" t="s">
        <v>10</v>
      </c>
    </row>
    <row r="8" spans="1:6" x14ac:dyDescent="0.25">
      <c r="A8" s="3" t="s">
        <v>3</v>
      </c>
      <c r="B8" s="3" t="s">
        <v>5</v>
      </c>
      <c r="C8" s="3" t="s">
        <v>7</v>
      </c>
      <c r="D8" s="3" t="s">
        <v>9</v>
      </c>
      <c r="E8" s="3" t="s">
        <v>11</v>
      </c>
    </row>
    <row r="12" spans="1:6" ht="15.95" customHeight="1" x14ac:dyDescent="0.25">
      <c r="A12" s="4"/>
    </row>
  </sheetData>
  <sheetProtection algorithmName="SHA-512" hashValue="wL1m0B6SW7sjWkZA/jkPquuosHirsFZ+OXlxhU7tAcEWfInAG39Ytvy6UEMIEVLb9bMYipVJzJNcWEtCj0UeKw==" saltValue="5rUiYZWkPOplfZMe+aKmMQ==" spinCount="100000" sheet="1" objects="1" scenarios="1"/>
  <mergeCells count="4">
    <mergeCell ref="A1:A2"/>
    <mergeCell ref="B1:B2"/>
    <mergeCell ref="C1:C2"/>
    <mergeCell ref="A5:F6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1"/>
  <dimension ref="A2:E66"/>
  <sheetViews>
    <sheetView showGridLines="0" workbookViewId="0"/>
  </sheetViews>
  <sheetFormatPr baseColWidth="10" defaultColWidth="8.7109375" defaultRowHeight="15" x14ac:dyDescent="0.25"/>
  <cols>
    <col min="1" max="1" width="46.140625" bestFit="1" customWidth="1"/>
    <col min="2" max="2" width="12.42578125" bestFit="1" customWidth="1"/>
    <col min="3" max="3" width="6.140625" bestFit="1" customWidth="1"/>
    <col min="4" max="4" width="14.85546875" bestFit="1" customWidth="1"/>
    <col min="5" max="5" width="7.42578125" bestFit="1" customWidth="1"/>
    <col min="6" max="7" width="10.140625" customWidth="1"/>
  </cols>
  <sheetData>
    <row r="2" spans="1:5" x14ac:dyDescent="0.25">
      <c r="A2" s="5" t="s">
        <v>1202</v>
      </c>
    </row>
    <row r="3" spans="1:5" x14ac:dyDescent="0.25">
      <c r="A3" s="6" t="s">
        <v>1079</v>
      </c>
    </row>
    <row r="4" spans="1:5" ht="22.5" x14ac:dyDescent="0.25">
      <c r="A4" s="7" t="s">
        <v>14</v>
      </c>
      <c r="B4" s="7" t="s">
        <v>15</v>
      </c>
      <c r="C4" s="8" t="s">
        <v>104</v>
      </c>
      <c r="D4" s="8" t="s">
        <v>1203</v>
      </c>
      <c r="E4" s="9" t="s">
        <v>114</v>
      </c>
    </row>
    <row r="5" spans="1:5" x14ac:dyDescent="0.25">
      <c r="A5" s="20" t="s">
        <v>1204</v>
      </c>
      <c r="B5" s="15"/>
      <c r="C5" s="12">
        <v>3</v>
      </c>
      <c r="D5" s="12">
        <v>0</v>
      </c>
      <c r="E5" s="22">
        <v>1</v>
      </c>
    </row>
    <row r="6" spans="1:5" x14ac:dyDescent="0.25">
      <c r="A6" s="20" t="s">
        <v>1205</v>
      </c>
      <c r="B6" s="15"/>
      <c r="C6" s="12">
        <v>12</v>
      </c>
      <c r="D6" s="12">
        <v>5</v>
      </c>
      <c r="E6" s="22">
        <v>6</v>
      </c>
    </row>
    <row r="7" spans="1:5" x14ac:dyDescent="0.25">
      <c r="A7" s="20" t="s">
        <v>1206</v>
      </c>
      <c r="B7" s="15"/>
      <c r="C7" s="16"/>
      <c r="D7" s="16"/>
      <c r="E7" s="21"/>
    </row>
    <row r="8" spans="1:5" x14ac:dyDescent="0.25">
      <c r="A8" s="20" t="s">
        <v>1207</v>
      </c>
      <c r="B8" s="15"/>
      <c r="C8" s="12">
        <v>2</v>
      </c>
      <c r="D8" s="12">
        <v>0</v>
      </c>
      <c r="E8" s="22">
        <v>1</v>
      </c>
    </row>
    <row r="9" spans="1:5" x14ac:dyDescent="0.25">
      <c r="A9" s="20" t="s">
        <v>615</v>
      </c>
      <c r="B9" s="15"/>
      <c r="C9" s="16"/>
      <c r="D9" s="16"/>
      <c r="E9" s="21"/>
    </row>
    <row r="10" spans="1:5" x14ac:dyDescent="0.25">
      <c r="A10" s="20" t="s">
        <v>1208</v>
      </c>
      <c r="B10" s="15"/>
      <c r="C10" s="16"/>
      <c r="D10" s="16"/>
      <c r="E10" s="21"/>
    </row>
    <row r="11" spans="1:5" x14ac:dyDescent="0.25">
      <c r="A11" s="202" t="s">
        <v>956</v>
      </c>
      <c r="B11" s="203"/>
      <c r="C11" s="29">
        <v>17</v>
      </c>
      <c r="D11" s="29">
        <v>5</v>
      </c>
      <c r="E11" s="29">
        <v>8</v>
      </c>
    </row>
    <row r="12" spans="1:5" ht="24" x14ac:dyDescent="0.25">
      <c r="A12" s="6" t="s">
        <v>1209</v>
      </c>
    </row>
    <row r="13" spans="1:5" ht="22.5" x14ac:dyDescent="0.25">
      <c r="A13" s="7" t="s">
        <v>14</v>
      </c>
      <c r="B13" s="7" t="s">
        <v>15</v>
      </c>
      <c r="C13" s="9" t="s">
        <v>3</v>
      </c>
    </row>
    <row r="14" spans="1:5" x14ac:dyDescent="0.25">
      <c r="A14" s="20" t="s">
        <v>1210</v>
      </c>
      <c r="B14" s="15"/>
      <c r="C14" s="21"/>
    </row>
    <row r="15" spans="1:5" x14ac:dyDescent="0.25">
      <c r="A15" s="20" t="s">
        <v>1211</v>
      </c>
      <c r="B15" s="15"/>
      <c r="C15" s="21"/>
    </row>
    <row r="16" spans="1:5" x14ac:dyDescent="0.25">
      <c r="A16" s="20" t="s">
        <v>1212</v>
      </c>
      <c r="B16" s="15"/>
      <c r="C16" s="21"/>
    </row>
    <row r="17" spans="1:3" x14ac:dyDescent="0.25">
      <c r="A17" s="202" t="s">
        <v>956</v>
      </c>
      <c r="B17" s="203"/>
      <c r="C17" s="36"/>
    </row>
    <row r="18" spans="1:3" x14ac:dyDescent="0.25">
      <c r="A18" s="14"/>
    </row>
    <row r="19" spans="1:3" x14ac:dyDescent="0.25">
      <c r="A19" s="6" t="s">
        <v>1213</v>
      </c>
    </row>
    <row r="20" spans="1:3" ht="22.5" x14ac:dyDescent="0.25">
      <c r="A20" s="7" t="s">
        <v>14</v>
      </c>
      <c r="B20" s="7" t="s">
        <v>15</v>
      </c>
      <c r="C20" s="9" t="s">
        <v>3</v>
      </c>
    </row>
    <row r="21" spans="1:3" x14ac:dyDescent="0.25">
      <c r="A21" s="20" t="s">
        <v>1204</v>
      </c>
      <c r="B21" s="15"/>
      <c r="C21" s="22">
        <v>12</v>
      </c>
    </row>
    <row r="22" spans="1:3" x14ac:dyDescent="0.25">
      <c r="A22" s="20" t="s">
        <v>1205</v>
      </c>
      <c r="B22" s="15"/>
      <c r="C22" s="22">
        <v>18</v>
      </c>
    </row>
    <row r="23" spans="1:3" x14ac:dyDescent="0.25">
      <c r="A23" s="20" t="s">
        <v>1206</v>
      </c>
      <c r="B23" s="15"/>
      <c r="C23" s="22">
        <v>44</v>
      </c>
    </row>
    <row r="24" spans="1:3" x14ac:dyDescent="0.25">
      <c r="A24" s="20" t="s">
        <v>1207</v>
      </c>
      <c r="B24" s="15"/>
      <c r="C24" s="22">
        <v>35</v>
      </c>
    </row>
    <row r="25" spans="1:3" x14ac:dyDescent="0.25">
      <c r="A25" s="20" t="s">
        <v>615</v>
      </c>
      <c r="B25" s="15"/>
      <c r="C25" s="22">
        <v>14</v>
      </c>
    </row>
    <row r="26" spans="1:3" x14ac:dyDescent="0.25">
      <c r="A26" s="20" t="s">
        <v>1208</v>
      </c>
      <c r="B26" s="15"/>
      <c r="C26" s="22">
        <v>18</v>
      </c>
    </row>
    <row r="27" spans="1:3" x14ac:dyDescent="0.25">
      <c r="A27" s="202" t="s">
        <v>956</v>
      </c>
      <c r="B27" s="203"/>
      <c r="C27" s="29">
        <v>141</v>
      </c>
    </row>
    <row r="28" spans="1:3" x14ac:dyDescent="0.25">
      <c r="A28" s="14"/>
    </row>
    <row r="29" spans="1:3" x14ac:dyDescent="0.25">
      <c r="A29" s="6" t="s">
        <v>1105</v>
      </c>
    </row>
    <row r="30" spans="1:3" ht="22.5" x14ac:dyDescent="0.25">
      <c r="A30" s="7" t="s">
        <v>14</v>
      </c>
      <c r="B30" s="7" t="s">
        <v>15</v>
      </c>
      <c r="C30" s="9" t="s">
        <v>3</v>
      </c>
    </row>
    <row r="31" spans="1:3" x14ac:dyDescent="0.25">
      <c r="A31" s="20" t="s">
        <v>1107</v>
      </c>
      <c r="B31" s="15"/>
      <c r="C31" s="22">
        <v>2</v>
      </c>
    </row>
    <row r="32" spans="1:3" x14ac:dyDescent="0.25">
      <c r="A32" s="20" t="s">
        <v>1049</v>
      </c>
      <c r="B32" s="15"/>
      <c r="C32" s="21"/>
    </row>
    <row r="33" spans="1:3" x14ac:dyDescent="0.25">
      <c r="A33" s="20" t="s">
        <v>1214</v>
      </c>
      <c r="B33" s="15"/>
      <c r="C33" s="22">
        <v>150</v>
      </c>
    </row>
    <row r="34" spans="1:3" x14ac:dyDescent="0.25">
      <c r="A34" s="20" t="s">
        <v>1147</v>
      </c>
      <c r="B34" s="15"/>
      <c r="C34" s="21"/>
    </row>
    <row r="35" spans="1:3" x14ac:dyDescent="0.25">
      <c r="A35" s="20" t="s">
        <v>1215</v>
      </c>
      <c r="B35" s="15"/>
      <c r="C35" s="22">
        <v>46</v>
      </c>
    </row>
    <row r="36" spans="1:3" x14ac:dyDescent="0.25">
      <c r="A36" s="20" t="s">
        <v>1051</v>
      </c>
      <c r="B36" s="15"/>
      <c r="C36" s="21"/>
    </row>
    <row r="37" spans="1:3" x14ac:dyDescent="0.25">
      <c r="A37" s="20" t="s">
        <v>1052</v>
      </c>
      <c r="B37" s="15"/>
      <c r="C37" s="21"/>
    </row>
    <row r="38" spans="1:3" x14ac:dyDescent="0.25">
      <c r="A38" s="20" t="s">
        <v>1110</v>
      </c>
      <c r="B38" s="15"/>
      <c r="C38" s="21"/>
    </row>
    <row r="39" spans="1:3" x14ac:dyDescent="0.25">
      <c r="A39" s="20" t="s">
        <v>1111</v>
      </c>
      <c r="B39" s="15"/>
      <c r="C39" s="21"/>
    </row>
    <row r="40" spans="1:3" x14ac:dyDescent="0.25">
      <c r="A40" s="202" t="s">
        <v>956</v>
      </c>
      <c r="B40" s="203"/>
      <c r="C40" s="29">
        <v>198</v>
      </c>
    </row>
    <row r="41" spans="1:3" x14ac:dyDescent="0.25">
      <c r="A41" s="14"/>
    </row>
    <row r="42" spans="1:3" x14ac:dyDescent="0.25">
      <c r="A42" s="6" t="s">
        <v>1216</v>
      </c>
    </row>
    <row r="43" spans="1:3" ht="22.5" x14ac:dyDescent="0.25">
      <c r="A43" s="7" t="s">
        <v>14</v>
      </c>
      <c r="B43" s="7" t="s">
        <v>15</v>
      </c>
      <c r="C43" s="9" t="s">
        <v>3</v>
      </c>
    </row>
    <row r="44" spans="1:3" x14ac:dyDescent="0.25">
      <c r="A44" s="20" t="s">
        <v>1204</v>
      </c>
      <c r="B44" s="15"/>
      <c r="C44" s="21"/>
    </row>
    <row r="45" spans="1:3" x14ac:dyDescent="0.25">
      <c r="A45" s="20" t="s">
        <v>1205</v>
      </c>
      <c r="B45" s="15"/>
      <c r="C45" s="22">
        <v>33</v>
      </c>
    </row>
    <row r="46" spans="1:3" x14ac:dyDescent="0.25">
      <c r="A46" s="20" t="s">
        <v>1206</v>
      </c>
      <c r="B46" s="15"/>
      <c r="C46" s="21"/>
    </row>
    <row r="47" spans="1:3" x14ac:dyDescent="0.25">
      <c r="A47" s="20" t="s">
        <v>1207</v>
      </c>
      <c r="B47" s="15"/>
      <c r="C47" s="22">
        <v>11</v>
      </c>
    </row>
    <row r="48" spans="1:3" x14ac:dyDescent="0.25">
      <c r="A48" s="20" t="s">
        <v>615</v>
      </c>
      <c r="B48" s="15"/>
      <c r="C48" s="22">
        <v>3</v>
      </c>
    </row>
    <row r="49" spans="1:3" x14ac:dyDescent="0.25">
      <c r="A49" s="20" t="s">
        <v>1208</v>
      </c>
      <c r="B49" s="15"/>
      <c r="C49" s="22">
        <v>8</v>
      </c>
    </row>
    <row r="50" spans="1:3" x14ac:dyDescent="0.25">
      <c r="A50" s="202" t="s">
        <v>956</v>
      </c>
      <c r="B50" s="203"/>
      <c r="C50" s="29">
        <v>55</v>
      </c>
    </row>
    <row r="51" spans="1:3" x14ac:dyDescent="0.25">
      <c r="A51" s="6" t="s">
        <v>1217</v>
      </c>
    </row>
    <row r="52" spans="1:3" ht="22.5" x14ac:dyDescent="0.25">
      <c r="A52" s="7" t="s">
        <v>14</v>
      </c>
      <c r="B52" s="7" t="s">
        <v>15</v>
      </c>
      <c r="C52" s="9" t="s">
        <v>3</v>
      </c>
    </row>
    <row r="53" spans="1:3" x14ac:dyDescent="0.25">
      <c r="A53" s="188" t="s">
        <v>1204</v>
      </c>
      <c r="B53" s="11" t="s">
        <v>79</v>
      </c>
      <c r="C53" s="22">
        <v>1</v>
      </c>
    </row>
    <row r="54" spans="1:3" x14ac:dyDescent="0.25">
      <c r="A54" s="190"/>
      <c r="B54" s="11" t="s">
        <v>82</v>
      </c>
      <c r="C54" s="21"/>
    </row>
    <row r="55" spans="1:3" x14ac:dyDescent="0.25">
      <c r="A55" s="188" t="s">
        <v>1205</v>
      </c>
      <c r="B55" s="11" t="s">
        <v>79</v>
      </c>
      <c r="C55" s="22">
        <v>15</v>
      </c>
    </row>
    <row r="56" spans="1:3" x14ac:dyDescent="0.25">
      <c r="A56" s="190"/>
      <c r="B56" s="11" t="s">
        <v>82</v>
      </c>
      <c r="C56" s="22">
        <v>2</v>
      </c>
    </row>
    <row r="57" spans="1:3" x14ac:dyDescent="0.25">
      <c r="A57" s="188" t="s">
        <v>1206</v>
      </c>
      <c r="B57" s="11" t="s">
        <v>79</v>
      </c>
      <c r="C57" s="22">
        <v>1</v>
      </c>
    </row>
    <row r="58" spans="1:3" x14ac:dyDescent="0.25">
      <c r="A58" s="190"/>
      <c r="B58" s="11" t="s">
        <v>82</v>
      </c>
      <c r="C58" s="21"/>
    </row>
    <row r="59" spans="1:3" x14ac:dyDescent="0.25">
      <c r="A59" s="188" t="s">
        <v>1207</v>
      </c>
      <c r="B59" s="11" t="s">
        <v>79</v>
      </c>
      <c r="C59" s="22">
        <v>14</v>
      </c>
    </row>
    <row r="60" spans="1:3" x14ac:dyDescent="0.25">
      <c r="A60" s="190"/>
      <c r="B60" s="11" t="s">
        <v>82</v>
      </c>
      <c r="C60" s="21"/>
    </row>
    <row r="61" spans="1:3" x14ac:dyDescent="0.25">
      <c r="A61" s="188" t="s">
        <v>615</v>
      </c>
      <c r="B61" s="11" t="s">
        <v>79</v>
      </c>
      <c r="C61" s="21"/>
    </row>
    <row r="62" spans="1:3" x14ac:dyDescent="0.25">
      <c r="A62" s="190"/>
      <c r="B62" s="11" t="s">
        <v>82</v>
      </c>
      <c r="C62" s="21"/>
    </row>
    <row r="63" spans="1:3" x14ac:dyDescent="0.25">
      <c r="A63" s="188" t="s">
        <v>1208</v>
      </c>
      <c r="B63" s="11" t="s">
        <v>79</v>
      </c>
      <c r="C63" s="22">
        <v>8</v>
      </c>
    </row>
    <row r="64" spans="1:3" x14ac:dyDescent="0.25">
      <c r="A64" s="190"/>
      <c r="B64" s="11" t="s">
        <v>82</v>
      </c>
      <c r="C64" s="21"/>
    </row>
    <row r="65" spans="1:3" x14ac:dyDescent="0.25">
      <c r="A65" s="202" t="s">
        <v>956</v>
      </c>
      <c r="B65" s="203"/>
      <c r="C65" s="29">
        <v>41</v>
      </c>
    </row>
    <row r="66" spans="1:3" x14ac:dyDescent="0.25">
      <c r="A66" s="17"/>
    </row>
  </sheetData>
  <sheetProtection algorithmName="SHA-512" hashValue="iN9FyRnSTTmKjOPWfXZwXgHja9yCcu+a3r7iDLLSfwThMnBa/csNfJe2b7CWpHEGI+KhXBocug7Q9kde6O0Hfw==" saltValue="i00VrrI8M2+2vFvGGkzgZQ==" spinCount="100000" sheet="1" objects="1" scenarios="1"/>
  <mergeCells count="12">
    <mergeCell ref="A11:B11"/>
    <mergeCell ref="A17:B17"/>
    <mergeCell ref="A27:B27"/>
    <mergeCell ref="A40:B40"/>
    <mergeCell ref="A50:B50"/>
    <mergeCell ref="A63:A64"/>
    <mergeCell ref="A65:B65"/>
    <mergeCell ref="A53:A54"/>
    <mergeCell ref="A55:A56"/>
    <mergeCell ref="A57:A58"/>
    <mergeCell ref="A59:A60"/>
    <mergeCell ref="A61:A6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2"/>
  <dimension ref="A2:F42"/>
  <sheetViews>
    <sheetView showGridLines="0" workbookViewId="0"/>
  </sheetViews>
  <sheetFormatPr baseColWidth="10" defaultColWidth="8.7109375" defaultRowHeight="15" x14ac:dyDescent="0.25"/>
  <cols>
    <col min="1" max="1" width="24.85546875" bestFit="1" customWidth="1"/>
    <col min="2" max="2" width="49.7109375" customWidth="1"/>
    <col min="3" max="3" width="16.5703125" bestFit="1" customWidth="1"/>
    <col min="4" max="4" width="8.85546875" bestFit="1" customWidth="1"/>
    <col min="5" max="5" width="16.7109375" bestFit="1" customWidth="1"/>
    <col min="6" max="6" width="15.85546875" bestFit="1" customWidth="1"/>
    <col min="7" max="9" width="7.5703125" customWidth="1"/>
  </cols>
  <sheetData>
    <row r="2" spans="1:6" x14ac:dyDescent="0.25">
      <c r="A2" s="5" t="s">
        <v>1218</v>
      </c>
    </row>
    <row r="3" spans="1:6" x14ac:dyDescent="0.25">
      <c r="A3" s="6" t="s">
        <v>1219</v>
      </c>
    </row>
    <row r="4" spans="1:6" ht="22.5" x14ac:dyDescent="0.25">
      <c r="A4" s="7" t="s">
        <v>14</v>
      </c>
      <c r="B4" s="7" t="s">
        <v>15</v>
      </c>
      <c r="C4" s="23" t="s">
        <v>1220</v>
      </c>
      <c r="D4" s="23" t="s">
        <v>65</v>
      </c>
      <c r="E4" s="23" t="s">
        <v>1057</v>
      </c>
      <c r="F4" s="23" t="s">
        <v>1221</v>
      </c>
    </row>
    <row r="5" spans="1:6" ht="22.5" x14ac:dyDescent="0.25">
      <c r="A5" s="191" t="s">
        <v>1222</v>
      </c>
      <c r="B5" s="32" t="s">
        <v>1223</v>
      </c>
      <c r="C5" s="12">
        <v>1</v>
      </c>
      <c r="D5" s="12">
        <v>0</v>
      </c>
      <c r="E5" s="12">
        <v>1</v>
      </c>
      <c r="F5" s="22">
        <v>0</v>
      </c>
    </row>
    <row r="6" spans="1:6" x14ac:dyDescent="0.25">
      <c r="A6" s="193"/>
      <c r="B6" s="32" t="s">
        <v>1224</v>
      </c>
      <c r="C6" s="16"/>
      <c r="D6" s="16"/>
      <c r="E6" s="16"/>
      <c r="F6" s="21"/>
    </row>
    <row r="7" spans="1:6" x14ac:dyDescent="0.25">
      <c r="A7" s="10" t="s">
        <v>1225</v>
      </c>
      <c r="B7" s="32" t="s">
        <v>1226</v>
      </c>
      <c r="C7" s="16"/>
      <c r="D7" s="16"/>
      <c r="E7" s="16"/>
      <c r="F7" s="21"/>
    </row>
    <row r="8" spans="1:6" ht="22.5" x14ac:dyDescent="0.25">
      <c r="A8" s="191" t="s">
        <v>1227</v>
      </c>
      <c r="B8" s="32" t="s">
        <v>1228</v>
      </c>
      <c r="C8" s="12">
        <v>5</v>
      </c>
      <c r="D8" s="12">
        <v>3</v>
      </c>
      <c r="E8" s="12">
        <v>1</v>
      </c>
      <c r="F8" s="22">
        <v>0</v>
      </c>
    </row>
    <row r="9" spans="1:6" x14ac:dyDescent="0.25">
      <c r="A9" s="192"/>
      <c r="B9" s="32" t="s">
        <v>1229</v>
      </c>
      <c r="C9" s="12">
        <v>2</v>
      </c>
      <c r="D9" s="12">
        <v>0</v>
      </c>
      <c r="E9" s="12">
        <v>0</v>
      </c>
      <c r="F9" s="22">
        <v>0</v>
      </c>
    </row>
    <row r="10" spans="1:6" ht="22.5" x14ac:dyDescent="0.25">
      <c r="A10" s="193"/>
      <c r="B10" s="32" t="s">
        <v>1230</v>
      </c>
      <c r="C10" s="12">
        <v>3</v>
      </c>
      <c r="D10" s="12">
        <v>4</v>
      </c>
      <c r="E10" s="12">
        <v>0</v>
      </c>
      <c r="F10" s="22">
        <v>1</v>
      </c>
    </row>
    <row r="11" spans="1:6" ht="22.5" x14ac:dyDescent="0.25">
      <c r="A11" s="191" t="s">
        <v>1231</v>
      </c>
      <c r="B11" s="32" t="s">
        <v>1232</v>
      </c>
      <c r="C11" s="16"/>
      <c r="D11" s="16"/>
      <c r="E11" s="16"/>
      <c r="F11" s="21"/>
    </row>
    <row r="12" spans="1:6" x14ac:dyDescent="0.25">
      <c r="A12" s="192"/>
      <c r="B12" s="32" t="s">
        <v>1233</v>
      </c>
      <c r="C12" s="12">
        <v>3</v>
      </c>
      <c r="D12" s="12">
        <v>0</v>
      </c>
      <c r="E12" s="12">
        <v>0</v>
      </c>
      <c r="F12" s="22">
        <v>0</v>
      </c>
    </row>
    <row r="13" spans="1:6" ht="22.5" x14ac:dyDescent="0.25">
      <c r="A13" s="193"/>
      <c r="B13" s="32" t="s">
        <v>1234</v>
      </c>
      <c r="C13" s="12">
        <v>3</v>
      </c>
      <c r="D13" s="12">
        <v>1</v>
      </c>
      <c r="E13" s="12">
        <v>1</v>
      </c>
      <c r="F13" s="22">
        <v>0</v>
      </c>
    </row>
    <row r="14" spans="1:6" ht="22.5" x14ac:dyDescent="0.25">
      <c r="A14" s="10" t="s">
        <v>1235</v>
      </c>
      <c r="B14" s="32" t="s">
        <v>1236</v>
      </c>
      <c r="C14" s="16"/>
      <c r="D14" s="16"/>
      <c r="E14" s="16"/>
      <c r="F14" s="21"/>
    </row>
    <row r="15" spans="1:6" x14ac:dyDescent="0.25">
      <c r="A15" s="191" t="s">
        <v>1237</v>
      </c>
      <c r="B15" s="32" t="s">
        <v>1238</v>
      </c>
      <c r="C15" s="12">
        <v>216</v>
      </c>
      <c r="D15" s="12">
        <v>12</v>
      </c>
      <c r="E15" s="12">
        <v>1</v>
      </c>
      <c r="F15" s="22">
        <v>1</v>
      </c>
    </row>
    <row r="16" spans="1:6" x14ac:dyDescent="0.25">
      <c r="A16" s="192"/>
      <c r="B16" s="32" t="s">
        <v>1239</v>
      </c>
      <c r="C16" s="16"/>
      <c r="D16" s="16"/>
      <c r="E16" s="16"/>
      <c r="F16" s="21"/>
    </row>
    <row r="17" spans="1:6" x14ac:dyDescent="0.25">
      <c r="A17" s="192"/>
      <c r="B17" s="32" t="s">
        <v>1240</v>
      </c>
      <c r="C17" s="16"/>
      <c r="D17" s="16"/>
      <c r="E17" s="16"/>
      <c r="F17" s="21"/>
    </row>
    <row r="18" spans="1:6" x14ac:dyDescent="0.25">
      <c r="A18" s="192"/>
      <c r="B18" s="32" t="s">
        <v>1241</v>
      </c>
      <c r="C18" s="16"/>
      <c r="D18" s="16"/>
      <c r="E18" s="16"/>
      <c r="F18" s="21"/>
    </row>
    <row r="19" spans="1:6" ht="22.5" x14ac:dyDescent="0.25">
      <c r="A19" s="193"/>
      <c r="B19" s="32" t="s">
        <v>1242</v>
      </c>
      <c r="C19" s="12">
        <v>0</v>
      </c>
      <c r="D19" s="12">
        <v>0</v>
      </c>
      <c r="E19" s="12">
        <v>2</v>
      </c>
      <c r="F19" s="22">
        <v>0</v>
      </c>
    </row>
    <row r="20" spans="1:6" x14ac:dyDescent="0.25">
      <c r="A20" s="10" t="s">
        <v>1243</v>
      </c>
      <c r="B20" s="32" t="s">
        <v>1244</v>
      </c>
      <c r="C20" s="16"/>
      <c r="D20" s="16"/>
      <c r="E20" s="16"/>
      <c r="F20" s="21"/>
    </row>
    <row r="21" spans="1:6" x14ac:dyDescent="0.25">
      <c r="A21" s="10" t="s">
        <v>1245</v>
      </c>
      <c r="B21" s="32" t="s">
        <v>1246</v>
      </c>
      <c r="C21" s="16"/>
      <c r="D21" s="16"/>
      <c r="E21" s="16"/>
      <c r="F21" s="21"/>
    </row>
    <row r="22" spans="1:6" x14ac:dyDescent="0.25">
      <c r="A22" s="202" t="s">
        <v>956</v>
      </c>
      <c r="B22" s="203"/>
      <c r="C22" s="29">
        <v>233</v>
      </c>
      <c r="D22" s="29">
        <v>20</v>
      </c>
      <c r="E22" s="29">
        <v>6</v>
      </c>
      <c r="F22" s="29">
        <v>2</v>
      </c>
    </row>
    <row r="23" spans="1:6" x14ac:dyDescent="0.25">
      <c r="A23" s="6" t="s">
        <v>1079</v>
      </c>
    </row>
    <row r="24" spans="1:6" x14ac:dyDescent="0.25">
      <c r="A24" s="7" t="s">
        <v>14</v>
      </c>
      <c r="B24" s="7" t="s">
        <v>15</v>
      </c>
      <c r="C24" s="9" t="s">
        <v>3</v>
      </c>
    </row>
    <row r="25" spans="1:6" x14ac:dyDescent="0.25">
      <c r="A25" s="20" t="s">
        <v>104</v>
      </c>
      <c r="B25" s="15"/>
      <c r="C25" s="22">
        <v>2</v>
      </c>
    </row>
    <row r="26" spans="1:6" x14ac:dyDescent="0.25">
      <c r="A26" s="20" t="s">
        <v>114</v>
      </c>
      <c r="B26" s="15"/>
      <c r="C26" s="22">
        <v>2</v>
      </c>
    </row>
    <row r="27" spans="1:6" x14ac:dyDescent="0.25">
      <c r="A27" s="20" t="s">
        <v>1080</v>
      </c>
      <c r="B27" s="15"/>
      <c r="C27" s="22">
        <v>0</v>
      </c>
    </row>
    <row r="28" spans="1:6" x14ac:dyDescent="0.25">
      <c r="A28" s="202" t="s">
        <v>956</v>
      </c>
      <c r="B28" s="203"/>
      <c r="C28" s="29">
        <v>4</v>
      </c>
    </row>
    <row r="29" spans="1:6" x14ac:dyDescent="0.25">
      <c r="A29" s="14"/>
    </row>
    <row r="30" spans="1:6" x14ac:dyDescent="0.25">
      <c r="A30" s="6" t="s">
        <v>1247</v>
      </c>
    </row>
    <row r="31" spans="1:6" x14ac:dyDescent="0.25">
      <c r="A31" s="7" t="s">
        <v>14</v>
      </c>
      <c r="B31" s="7" t="s">
        <v>15</v>
      </c>
      <c r="C31" s="9" t="s">
        <v>3</v>
      </c>
    </row>
    <row r="32" spans="1:6" x14ac:dyDescent="0.25">
      <c r="A32" s="20" t="s">
        <v>1248</v>
      </c>
      <c r="B32" s="15"/>
      <c r="C32" s="22">
        <v>2</v>
      </c>
    </row>
    <row r="33" spans="1:3" x14ac:dyDescent="0.25">
      <c r="A33" s="20" t="s">
        <v>1249</v>
      </c>
      <c r="B33" s="15"/>
      <c r="C33" s="22">
        <v>3</v>
      </c>
    </row>
    <row r="34" spans="1:3" x14ac:dyDescent="0.25">
      <c r="A34" s="20" t="s">
        <v>82</v>
      </c>
      <c r="B34" s="15"/>
      <c r="C34" s="22">
        <v>0</v>
      </c>
    </row>
    <row r="35" spans="1:3" x14ac:dyDescent="0.25">
      <c r="A35" s="202" t="s">
        <v>956</v>
      </c>
      <c r="B35" s="203"/>
      <c r="C35" s="29">
        <v>5</v>
      </c>
    </row>
    <row r="36" spans="1:3" x14ac:dyDescent="0.25">
      <c r="A36" s="14"/>
    </row>
    <row r="37" spans="1:3" x14ac:dyDescent="0.25">
      <c r="A37" s="6" t="s">
        <v>1250</v>
      </c>
    </row>
    <row r="38" spans="1:3" x14ac:dyDescent="0.25">
      <c r="A38" s="7" t="s">
        <v>14</v>
      </c>
      <c r="B38" s="7" t="s">
        <v>15</v>
      </c>
      <c r="C38" s="9" t="s">
        <v>3</v>
      </c>
    </row>
    <row r="39" spans="1:3" x14ac:dyDescent="0.25">
      <c r="A39" s="20" t="s">
        <v>1251</v>
      </c>
      <c r="B39" s="15"/>
      <c r="C39" s="22">
        <v>43</v>
      </c>
    </row>
    <row r="40" spans="1:3" x14ac:dyDescent="0.25">
      <c r="A40" s="20" t="s">
        <v>1252</v>
      </c>
      <c r="B40" s="15"/>
      <c r="C40" s="22">
        <v>5</v>
      </c>
    </row>
    <row r="41" spans="1:3" x14ac:dyDescent="0.25">
      <c r="A41" s="202" t="s">
        <v>956</v>
      </c>
      <c r="B41" s="203"/>
      <c r="C41" s="29">
        <v>48</v>
      </c>
    </row>
    <row r="42" spans="1:3" x14ac:dyDescent="0.25">
      <c r="A42" s="17"/>
    </row>
  </sheetData>
  <sheetProtection algorithmName="SHA-512" hashValue="xaryXlpjCrQGf9uGHazb/kXkkN6eT70shH1w7sgVlIXTlqxcmtKomwGGHciGMKh9TsQHae3vmpcxklZbFmQdww==" saltValue="wQv0+4FtbMOMTL3E6VLhpQ==" spinCount="100000" sheet="1" objects="1" scenarios="1"/>
  <mergeCells count="8">
    <mergeCell ref="A28:B28"/>
    <mergeCell ref="A35:B35"/>
    <mergeCell ref="A41:B41"/>
    <mergeCell ref="A5:A6"/>
    <mergeCell ref="A8:A10"/>
    <mergeCell ref="A11:A13"/>
    <mergeCell ref="A15:A19"/>
    <mergeCell ref="A22:B2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3"/>
  <dimension ref="A3:L312"/>
  <sheetViews>
    <sheetView showGridLines="0" workbookViewId="0"/>
  </sheetViews>
  <sheetFormatPr baseColWidth="10" defaultColWidth="8.7109375" defaultRowHeight="15" x14ac:dyDescent="0.25"/>
  <cols>
    <col min="1" max="1" width="40.5703125" bestFit="1" customWidth="1"/>
    <col min="2" max="2" width="44.42578125" bestFit="1" customWidth="1"/>
    <col min="3" max="3" width="8.42578125" customWidth="1"/>
    <col min="4" max="5" width="7.5703125" bestFit="1" customWidth="1"/>
    <col min="6" max="6" width="9.7109375" bestFit="1" customWidth="1"/>
    <col min="7" max="8" width="10.5703125" bestFit="1" customWidth="1"/>
    <col min="9" max="10" width="11.28515625" bestFit="1" customWidth="1"/>
    <col min="11" max="12" width="9" bestFit="1" customWidth="1"/>
    <col min="13" max="13" width="0.7109375" customWidth="1"/>
  </cols>
  <sheetData>
    <row r="3" spans="1:12" ht="25.5" x14ac:dyDescent="0.25">
      <c r="A3" s="5" t="s">
        <v>1253</v>
      </c>
    </row>
    <row r="5" spans="1:12" ht="45" x14ac:dyDescent="0.25">
      <c r="A5" s="37"/>
      <c r="B5" s="38"/>
      <c r="C5" s="8" t="s">
        <v>1254</v>
      </c>
      <c r="D5" s="8" t="s">
        <v>1255</v>
      </c>
      <c r="E5" s="8" t="s">
        <v>1256</v>
      </c>
      <c r="F5" s="8" t="s">
        <v>1257</v>
      </c>
      <c r="G5" s="8" t="s">
        <v>1258</v>
      </c>
      <c r="H5" s="8" t="s">
        <v>1259</v>
      </c>
      <c r="I5" s="8" t="s">
        <v>1260</v>
      </c>
      <c r="J5" s="8" t="s">
        <v>1261</v>
      </c>
      <c r="K5" s="8" t="s">
        <v>1262</v>
      </c>
      <c r="L5" s="9" t="s">
        <v>1263</v>
      </c>
    </row>
    <row r="6" spans="1:12" x14ac:dyDescent="0.25">
      <c r="A6" s="191" t="s">
        <v>1264</v>
      </c>
      <c r="B6" s="32" t="s">
        <v>1265</v>
      </c>
      <c r="C6" s="39">
        <v>0</v>
      </c>
      <c r="D6" s="39">
        <v>0</v>
      </c>
      <c r="E6" s="39">
        <v>0</v>
      </c>
      <c r="F6" s="39">
        <v>0</v>
      </c>
      <c r="G6" s="39">
        <v>0</v>
      </c>
      <c r="H6" s="39">
        <v>3</v>
      </c>
      <c r="I6" s="39">
        <v>0</v>
      </c>
      <c r="J6" s="39">
        <v>0</v>
      </c>
      <c r="K6" s="39">
        <v>0</v>
      </c>
      <c r="L6" s="40">
        <v>0</v>
      </c>
    </row>
    <row r="7" spans="1:12" x14ac:dyDescent="0.25">
      <c r="A7" s="192"/>
      <c r="B7" s="32" t="s">
        <v>1048</v>
      </c>
      <c r="C7" s="39">
        <v>8</v>
      </c>
      <c r="D7" s="39">
        <v>0</v>
      </c>
      <c r="E7" s="39">
        <v>39</v>
      </c>
      <c r="F7" s="39">
        <v>42</v>
      </c>
      <c r="G7" s="39">
        <v>0</v>
      </c>
      <c r="H7" s="39">
        <v>40</v>
      </c>
      <c r="I7" s="39">
        <v>0</v>
      </c>
      <c r="J7" s="39">
        <v>1</v>
      </c>
      <c r="K7" s="39">
        <v>0</v>
      </c>
      <c r="L7" s="40">
        <v>0</v>
      </c>
    </row>
    <row r="8" spans="1:12" x14ac:dyDescent="0.25">
      <c r="A8" s="192"/>
      <c r="B8" s="32" t="s">
        <v>1266</v>
      </c>
      <c r="C8" s="39">
        <v>0</v>
      </c>
      <c r="D8" s="39">
        <v>0</v>
      </c>
      <c r="E8" s="39">
        <v>0</v>
      </c>
      <c r="F8" s="39">
        <v>0</v>
      </c>
      <c r="G8" s="39">
        <v>0</v>
      </c>
      <c r="H8" s="39">
        <v>3</v>
      </c>
      <c r="I8" s="39">
        <v>0</v>
      </c>
      <c r="J8" s="39">
        <v>0</v>
      </c>
      <c r="K8" s="39">
        <v>0</v>
      </c>
      <c r="L8" s="40">
        <v>0</v>
      </c>
    </row>
    <row r="9" spans="1:12" x14ac:dyDescent="0.25">
      <c r="A9" s="193"/>
      <c r="B9" s="32" t="s">
        <v>1267</v>
      </c>
      <c r="C9" s="39">
        <v>1</v>
      </c>
      <c r="D9" s="39">
        <v>0</v>
      </c>
      <c r="E9" s="39">
        <v>0</v>
      </c>
      <c r="F9" s="39">
        <v>0</v>
      </c>
      <c r="G9" s="39">
        <v>0</v>
      </c>
      <c r="H9" s="39">
        <v>0</v>
      </c>
      <c r="I9" s="39">
        <v>0</v>
      </c>
      <c r="J9" s="39">
        <v>0</v>
      </c>
      <c r="K9" s="39">
        <v>0</v>
      </c>
      <c r="L9" s="40">
        <v>0</v>
      </c>
    </row>
    <row r="10" spans="1:12" x14ac:dyDescent="0.25">
      <c r="A10" s="191" t="s">
        <v>1268</v>
      </c>
      <c r="B10" s="32" t="s">
        <v>1269</v>
      </c>
      <c r="C10" s="39">
        <v>0</v>
      </c>
      <c r="D10" s="39">
        <v>0</v>
      </c>
      <c r="E10" s="39">
        <v>0</v>
      </c>
      <c r="F10" s="39">
        <v>0</v>
      </c>
      <c r="G10" s="39">
        <v>0</v>
      </c>
      <c r="H10" s="39">
        <v>0</v>
      </c>
      <c r="I10" s="39">
        <v>0</v>
      </c>
      <c r="J10" s="39">
        <v>0</v>
      </c>
      <c r="K10" s="39">
        <v>0</v>
      </c>
      <c r="L10" s="40">
        <v>0</v>
      </c>
    </row>
    <row r="11" spans="1:12" x14ac:dyDescent="0.25">
      <c r="A11" s="192"/>
      <c r="B11" s="32" t="s">
        <v>1270</v>
      </c>
      <c r="C11" s="39">
        <v>0</v>
      </c>
      <c r="D11" s="39">
        <v>0</v>
      </c>
      <c r="E11" s="39">
        <v>0</v>
      </c>
      <c r="F11" s="39">
        <v>0</v>
      </c>
      <c r="G11" s="39">
        <v>0</v>
      </c>
      <c r="H11" s="39">
        <v>0</v>
      </c>
      <c r="I11" s="39">
        <v>0</v>
      </c>
      <c r="J11" s="39">
        <v>0</v>
      </c>
      <c r="K11" s="39">
        <v>0</v>
      </c>
      <c r="L11" s="40">
        <v>0</v>
      </c>
    </row>
    <row r="12" spans="1:12" x14ac:dyDescent="0.25">
      <c r="A12" s="192"/>
      <c r="B12" s="32" t="s">
        <v>1271</v>
      </c>
      <c r="C12" s="39">
        <v>1</v>
      </c>
      <c r="D12" s="39">
        <v>0</v>
      </c>
      <c r="E12" s="39">
        <v>2</v>
      </c>
      <c r="F12" s="39">
        <v>6</v>
      </c>
      <c r="G12" s="39">
        <v>0</v>
      </c>
      <c r="H12" s="39">
        <v>3</v>
      </c>
      <c r="I12" s="39">
        <v>0</v>
      </c>
      <c r="J12" s="39">
        <v>0</v>
      </c>
      <c r="K12" s="39">
        <v>0</v>
      </c>
      <c r="L12" s="40">
        <v>0</v>
      </c>
    </row>
    <row r="13" spans="1:12" x14ac:dyDescent="0.25">
      <c r="A13" s="192"/>
      <c r="B13" s="32" t="s">
        <v>1272</v>
      </c>
      <c r="C13" s="39">
        <v>0</v>
      </c>
      <c r="D13" s="39">
        <v>0</v>
      </c>
      <c r="E13" s="39">
        <v>0</v>
      </c>
      <c r="F13" s="39">
        <v>0</v>
      </c>
      <c r="G13" s="39">
        <v>0</v>
      </c>
      <c r="H13" s="39">
        <v>0</v>
      </c>
      <c r="I13" s="39">
        <v>0</v>
      </c>
      <c r="J13" s="39">
        <v>0</v>
      </c>
      <c r="K13" s="39">
        <v>0</v>
      </c>
      <c r="L13" s="40">
        <v>0</v>
      </c>
    </row>
    <row r="14" spans="1:12" x14ac:dyDescent="0.25">
      <c r="A14" s="192"/>
      <c r="B14" s="32" t="s">
        <v>1273</v>
      </c>
      <c r="C14" s="39">
        <v>0</v>
      </c>
      <c r="D14" s="39">
        <v>0</v>
      </c>
      <c r="E14" s="39">
        <v>0</v>
      </c>
      <c r="F14" s="39">
        <v>0</v>
      </c>
      <c r="G14" s="39">
        <v>0</v>
      </c>
      <c r="H14" s="39">
        <v>0</v>
      </c>
      <c r="I14" s="39">
        <v>0</v>
      </c>
      <c r="J14" s="39">
        <v>0</v>
      </c>
      <c r="K14" s="39">
        <v>0</v>
      </c>
      <c r="L14" s="40">
        <v>0</v>
      </c>
    </row>
    <row r="15" spans="1:12" x14ac:dyDescent="0.25">
      <c r="A15" s="192"/>
      <c r="B15" s="32" t="s">
        <v>1274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40">
        <v>0</v>
      </c>
    </row>
    <row r="16" spans="1:12" x14ac:dyDescent="0.25">
      <c r="A16" s="192"/>
      <c r="B16" s="32" t="s">
        <v>1275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40">
        <v>0</v>
      </c>
    </row>
    <row r="17" spans="1:12" x14ac:dyDescent="0.25">
      <c r="A17" s="192"/>
      <c r="B17" s="32" t="s">
        <v>1276</v>
      </c>
      <c r="C17" s="39">
        <v>0</v>
      </c>
      <c r="D17" s="39">
        <v>0</v>
      </c>
      <c r="E17" s="39">
        <v>0</v>
      </c>
      <c r="F17" s="39">
        <v>0</v>
      </c>
      <c r="G17" s="39">
        <v>0</v>
      </c>
      <c r="H17" s="39">
        <v>0</v>
      </c>
      <c r="I17" s="39">
        <v>0</v>
      </c>
      <c r="J17" s="39">
        <v>0</v>
      </c>
      <c r="K17" s="39">
        <v>0</v>
      </c>
      <c r="L17" s="40">
        <v>0</v>
      </c>
    </row>
    <row r="18" spans="1:12" x14ac:dyDescent="0.25">
      <c r="A18" s="192"/>
      <c r="B18" s="32" t="s">
        <v>1277</v>
      </c>
      <c r="C18" s="39">
        <v>0</v>
      </c>
      <c r="D18" s="39">
        <v>0</v>
      </c>
      <c r="E18" s="39">
        <v>0</v>
      </c>
      <c r="F18" s="39">
        <v>0</v>
      </c>
      <c r="G18" s="39">
        <v>0</v>
      </c>
      <c r="H18" s="39">
        <v>0</v>
      </c>
      <c r="I18" s="39">
        <v>0</v>
      </c>
      <c r="J18" s="39">
        <v>0</v>
      </c>
      <c r="K18" s="39">
        <v>0</v>
      </c>
      <c r="L18" s="40">
        <v>0</v>
      </c>
    </row>
    <row r="19" spans="1:12" x14ac:dyDescent="0.25">
      <c r="A19" s="192"/>
      <c r="B19" s="32" t="s">
        <v>1278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40">
        <v>0</v>
      </c>
    </row>
    <row r="20" spans="1:12" x14ac:dyDescent="0.25">
      <c r="A20" s="192"/>
      <c r="B20" s="32" t="s">
        <v>1279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40">
        <v>0</v>
      </c>
    </row>
    <row r="21" spans="1:12" x14ac:dyDescent="0.25">
      <c r="A21" s="192"/>
      <c r="B21" s="32" t="s">
        <v>1280</v>
      </c>
      <c r="C21" s="39">
        <v>0</v>
      </c>
      <c r="D21" s="39">
        <v>0</v>
      </c>
      <c r="E21" s="39">
        <v>0</v>
      </c>
      <c r="F21" s="39">
        <v>0</v>
      </c>
      <c r="G21" s="39">
        <v>0</v>
      </c>
      <c r="H21" s="39">
        <v>0</v>
      </c>
      <c r="I21" s="39">
        <v>0</v>
      </c>
      <c r="J21" s="39">
        <v>0</v>
      </c>
      <c r="K21" s="39">
        <v>0</v>
      </c>
      <c r="L21" s="40">
        <v>0</v>
      </c>
    </row>
    <row r="22" spans="1:12" x14ac:dyDescent="0.25">
      <c r="A22" s="192"/>
      <c r="B22" s="32" t="s">
        <v>1281</v>
      </c>
      <c r="C22" s="39">
        <v>0</v>
      </c>
      <c r="D22" s="39">
        <v>0</v>
      </c>
      <c r="E22" s="39">
        <v>0</v>
      </c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39">
        <v>0</v>
      </c>
      <c r="L22" s="40">
        <v>0</v>
      </c>
    </row>
    <row r="23" spans="1:12" x14ac:dyDescent="0.25">
      <c r="A23" s="192"/>
      <c r="B23" s="32" t="s">
        <v>1282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40">
        <v>0</v>
      </c>
    </row>
    <row r="24" spans="1:12" x14ac:dyDescent="0.25">
      <c r="A24" s="192"/>
      <c r="B24" s="32" t="s">
        <v>1283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40">
        <v>0</v>
      </c>
    </row>
    <row r="25" spans="1:12" x14ac:dyDescent="0.25">
      <c r="A25" s="192"/>
      <c r="B25" s="32" t="s">
        <v>1284</v>
      </c>
      <c r="C25" s="39">
        <v>0</v>
      </c>
      <c r="D25" s="39">
        <v>0</v>
      </c>
      <c r="E25" s="39">
        <v>0</v>
      </c>
      <c r="F25" s="39">
        <v>0</v>
      </c>
      <c r="G25" s="39">
        <v>0</v>
      </c>
      <c r="H25" s="39">
        <v>0</v>
      </c>
      <c r="I25" s="39">
        <v>0</v>
      </c>
      <c r="J25" s="39">
        <v>0</v>
      </c>
      <c r="K25" s="39">
        <v>0</v>
      </c>
      <c r="L25" s="40">
        <v>0</v>
      </c>
    </row>
    <row r="26" spans="1:12" x14ac:dyDescent="0.25">
      <c r="A26" s="192"/>
      <c r="B26" s="32" t="s">
        <v>1285</v>
      </c>
      <c r="C26" s="39">
        <v>0</v>
      </c>
      <c r="D26" s="39">
        <v>0</v>
      </c>
      <c r="E26" s="39">
        <v>4</v>
      </c>
      <c r="F26" s="39">
        <v>3</v>
      </c>
      <c r="G26" s="39">
        <v>0</v>
      </c>
      <c r="H26" s="39">
        <v>0</v>
      </c>
      <c r="I26" s="39">
        <v>0</v>
      </c>
      <c r="J26" s="39">
        <v>0</v>
      </c>
      <c r="K26" s="39">
        <v>0</v>
      </c>
      <c r="L26" s="40">
        <v>0</v>
      </c>
    </row>
    <row r="27" spans="1:12" x14ac:dyDescent="0.25">
      <c r="A27" s="192"/>
      <c r="B27" s="32" t="s">
        <v>1286</v>
      </c>
      <c r="C27" s="39">
        <v>0</v>
      </c>
      <c r="D27" s="39">
        <v>0</v>
      </c>
      <c r="E27" s="39">
        <v>0</v>
      </c>
      <c r="F27" s="39">
        <v>0</v>
      </c>
      <c r="G27" s="39">
        <v>0</v>
      </c>
      <c r="H27" s="39">
        <v>0</v>
      </c>
      <c r="I27" s="39">
        <v>0</v>
      </c>
      <c r="J27" s="39">
        <v>0</v>
      </c>
      <c r="K27" s="39">
        <v>0</v>
      </c>
      <c r="L27" s="40">
        <v>0</v>
      </c>
    </row>
    <row r="28" spans="1:12" x14ac:dyDescent="0.25">
      <c r="A28" s="192"/>
      <c r="B28" s="32" t="s">
        <v>1287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40">
        <v>0</v>
      </c>
    </row>
    <row r="29" spans="1:12" x14ac:dyDescent="0.25">
      <c r="A29" s="192"/>
      <c r="B29" s="32" t="s">
        <v>1288</v>
      </c>
      <c r="C29" s="39">
        <v>0</v>
      </c>
      <c r="D29" s="39">
        <v>0</v>
      </c>
      <c r="E29" s="39">
        <v>0</v>
      </c>
      <c r="F29" s="39">
        <v>0</v>
      </c>
      <c r="G29" s="39">
        <v>0</v>
      </c>
      <c r="H29" s="39">
        <v>0</v>
      </c>
      <c r="I29" s="39">
        <v>0</v>
      </c>
      <c r="J29" s="39">
        <v>0</v>
      </c>
      <c r="K29" s="39">
        <v>0</v>
      </c>
      <c r="L29" s="40">
        <v>0</v>
      </c>
    </row>
    <row r="30" spans="1:12" x14ac:dyDescent="0.25">
      <c r="A30" s="192"/>
      <c r="B30" s="32" t="s">
        <v>1289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40">
        <v>0</v>
      </c>
    </row>
    <row r="31" spans="1:12" x14ac:dyDescent="0.25">
      <c r="A31" s="192"/>
      <c r="B31" s="32" t="s">
        <v>1290</v>
      </c>
      <c r="C31" s="39">
        <v>0</v>
      </c>
      <c r="D31" s="39">
        <v>0</v>
      </c>
      <c r="E31" s="39">
        <v>0</v>
      </c>
      <c r="F31" s="39">
        <v>0</v>
      </c>
      <c r="G31" s="39">
        <v>0</v>
      </c>
      <c r="H31" s="39">
        <v>0</v>
      </c>
      <c r="I31" s="39">
        <v>0</v>
      </c>
      <c r="J31" s="39">
        <v>0</v>
      </c>
      <c r="K31" s="39">
        <v>0</v>
      </c>
      <c r="L31" s="40">
        <v>0</v>
      </c>
    </row>
    <row r="32" spans="1:12" x14ac:dyDescent="0.25">
      <c r="A32" s="192"/>
      <c r="B32" s="32" t="s">
        <v>1291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1</v>
      </c>
      <c r="I32" s="39">
        <v>0</v>
      </c>
      <c r="J32" s="39">
        <v>0</v>
      </c>
      <c r="K32" s="39">
        <v>0</v>
      </c>
      <c r="L32" s="40">
        <v>0</v>
      </c>
    </row>
    <row r="33" spans="1:12" x14ac:dyDescent="0.25">
      <c r="A33" s="192"/>
      <c r="B33" s="32" t="s">
        <v>1292</v>
      </c>
      <c r="C33" s="39">
        <v>0</v>
      </c>
      <c r="D33" s="39">
        <v>0</v>
      </c>
      <c r="E33" s="39">
        <v>0</v>
      </c>
      <c r="F33" s="39">
        <v>0</v>
      </c>
      <c r="G33" s="39">
        <v>0</v>
      </c>
      <c r="H33" s="39">
        <v>0</v>
      </c>
      <c r="I33" s="39">
        <v>0</v>
      </c>
      <c r="J33" s="39">
        <v>0</v>
      </c>
      <c r="K33" s="39">
        <v>0</v>
      </c>
      <c r="L33" s="40">
        <v>0</v>
      </c>
    </row>
    <row r="34" spans="1:12" x14ac:dyDescent="0.25">
      <c r="A34" s="192"/>
      <c r="B34" s="32" t="s">
        <v>1293</v>
      </c>
      <c r="C34" s="39">
        <v>0</v>
      </c>
      <c r="D34" s="39">
        <v>0</v>
      </c>
      <c r="E34" s="39">
        <v>0</v>
      </c>
      <c r="F34" s="39">
        <v>0</v>
      </c>
      <c r="G34" s="39">
        <v>0</v>
      </c>
      <c r="H34" s="39">
        <v>0</v>
      </c>
      <c r="I34" s="39">
        <v>0</v>
      </c>
      <c r="J34" s="39">
        <v>0</v>
      </c>
      <c r="K34" s="39">
        <v>0</v>
      </c>
      <c r="L34" s="40">
        <v>0</v>
      </c>
    </row>
    <row r="35" spans="1:12" x14ac:dyDescent="0.25">
      <c r="A35" s="192"/>
      <c r="B35" s="32" t="s">
        <v>1294</v>
      </c>
      <c r="C35" s="39">
        <v>0</v>
      </c>
      <c r="D35" s="39">
        <v>0</v>
      </c>
      <c r="E35" s="39">
        <v>0</v>
      </c>
      <c r="F35" s="39">
        <v>0</v>
      </c>
      <c r="G35" s="39">
        <v>0</v>
      </c>
      <c r="H35" s="39">
        <v>0</v>
      </c>
      <c r="I35" s="39">
        <v>0</v>
      </c>
      <c r="J35" s="39">
        <v>0</v>
      </c>
      <c r="K35" s="39">
        <v>0</v>
      </c>
      <c r="L35" s="40">
        <v>0</v>
      </c>
    </row>
    <row r="36" spans="1:12" x14ac:dyDescent="0.25">
      <c r="A36" s="192"/>
      <c r="B36" s="32" t="s">
        <v>1295</v>
      </c>
      <c r="C36" s="39">
        <v>0</v>
      </c>
      <c r="D36" s="39">
        <v>0</v>
      </c>
      <c r="E36" s="39">
        <v>0</v>
      </c>
      <c r="F36" s="39">
        <v>0</v>
      </c>
      <c r="G36" s="39">
        <v>0</v>
      </c>
      <c r="H36" s="39">
        <v>0</v>
      </c>
      <c r="I36" s="39">
        <v>0</v>
      </c>
      <c r="J36" s="39">
        <v>0</v>
      </c>
      <c r="K36" s="39">
        <v>0</v>
      </c>
      <c r="L36" s="40">
        <v>0</v>
      </c>
    </row>
    <row r="37" spans="1:12" x14ac:dyDescent="0.25">
      <c r="A37" s="192"/>
      <c r="B37" s="32" t="s">
        <v>1296</v>
      </c>
      <c r="C37" s="39">
        <v>0</v>
      </c>
      <c r="D37" s="39">
        <v>0</v>
      </c>
      <c r="E37" s="39">
        <v>0</v>
      </c>
      <c r="F37" s="39">
        <v>0</v>
      </c>
      <c r="G37" s="39">
        <v>0</v>
      </c>
      <c r="H37" s="39">
        <v>0</v>
      </c>
      <c r="I37" s="39">
        <v>0</v>
      </c>
      <c r="J37" s="39">
        <v>0</v>
      </c>
      <c r="K37" s="39">
        <v>0</v>
      </c>
      <c r="L37" s="40">
        <v>0</v>
      </c>
    </row>
    <row r="38" spans="1:12" x14ac:dyDescent="0.25">
      <c r="A38" s="192"/>
      <c r="B38" s="32" t="s">
        <v>1297</v>
      </c>
      <c r="C38" s="39">
        <v>0</v>
      </c>
      <c r="D38" s="39">
        <v>0</v>
      </c>
      <c r="E38" s="39">
        <v>0</v>
      </c>
      <c r="F38" s="39">
        <v>0</v>
      </c>
      <c r="G38" s="39">
        <v>0</v>
      </c>
      <c r="H38" s="39">
        <v>0</v>
      </c>
      <c r="I38" s="39">
        <v>0</v>
      </c>
      <c r="J38" s="39">
        <v>0</v>
      </c>
      <c r="K38" s="39">
        <v>0</v>
      </c>
      <c r="L38" s="40">
        <v>0</v>
      </c>
    </row>
    <row r="39" spans="1:12" x14ac:dyDescent="0.25">
      <c r="A39" s="192"/>
      <c r="B39" s="32" t="s">
        <v>1298</v>
      </c>
      <c r="C39" s="39">
        <v>0</v>
      </c>
      <c r="D39" s="39">
        <v>0</v>
      </c>
      <c r="E39" s="39">
        <v>0</v>
      </c>
      <c r="F39" s="39">
        <v>0</v>
      </c>
      <c r="G39" s="39">
        <v>0</v>
      </c>
      <c r="H39" s="39">
        <v>0</v>
      </c>
      <c r="I39" s="39">
        <v>0</v>
      </c>
      <c r="J39" s="39">
        <v>0</v>
      </c>
      <c r="K39" s="39">
        <v>0</v>
      </c>
      <c r="L39" s="40">
        <v>0</v>
      </c>
    </row>
    <row r="40" spans="1:12" x14ac:dyDescent="0.25">
      <c r="A40" s="192"/>
      <c r="B40" s="32" t="s">
        <v>1299</v>
      </c>
      <c r="C40" s="39">
        <v>0</v>
      </c>
      <c r="D40" s="39">
        <v>0</v>
      </c>
      <c r="E40" s="39">
        <v>0</v>
      </c>
      <c r="F40" s="39">
        <v>0</v>
      </c>
      <c r="G40" s="39">
        <v>0</v>
      </c>
      <c r="H40" s="39">
        <v>0</v>
      </c>
      <c r="I40" s="39">
        <v>0</v>
      </c>
      <c r="J40" s="39">
        <v>0</v>
      </c>
      <c r="K40" s="39">
        <v>0</v>
      </c>
      <c r="L40" s="40">
        <v>0</v>
      </c>
    </row>
    <row r="41" spans="1:12" x14ac:dyDescent="0.25">
      <c r="A41" s="192"/>
      <c r="B41" s="32" t="s">
        <v>1300</v>
      </c>
      <c r="C41" s="39">
        <v>0</v>
      </c>
      <c r="D41" s="39">
        <v>0</v>
      </c>
      <c r="E41" s="39">
        <v>0</v>
      </c>
      <c r="F41" s="39">
        <v>0</v>
      </c>
      <c r="G41" s="39">
        <v>0</v>
      </c>
      <c r="H41" s="39">
        <v>0</v>
      </c>
      <c r="I41" s="39">
        <v>0</v>
      </c>
      <c r="J41" s="39">
        <v>0</v>
      </c>
      <c r="K41" s="39">
        <v>0</v>
      </c>
      <c r="L41" s="40">
        <v>0</v>
      </c>
    </row>
    <row r="42" spans="1:12" x14ac:dyDescent="0.25">
      <c r="A42" s="192"/>
      <c r="B42" s="32" t="s">
        <v>1301</v>
      </c>
      <c r="C42" s="39">
        <v>0</v>
      </c>
      <c r="D42" s="39">
        <v>0</v>
      </c>
      <c r="E42" s="39">
        <v>0</v>
      </c>
      <c r="F42" s="39">
        <v>0</v>
      </c>
      <c r="G42" s="39">
        <v>0</v>
      </c>
      <c r="H42" s="39">
        <v>0</v>
      </c>
      <c r="I42" s="39">
        <v>0</v>
      </c>
      <c r="J42" s="39">
        <v>0</v>
      </c>
      <c r="K42" s="39">
        <v>0</v>
      </c>
      <c r="L42" s="40">
        <v>0</v>
      </c>
    </row>
    <row r="43" spans="1:12" x14ac:dyDescent="0.25">
      <c r="A43" s="192"/>
      <c r="B43" s="32" t="s">
        <v>1302</v>
      </c>
      <c r="C43" s="39">
        <v>0</v>
      </c>
      <c r="D43" s="39">
        <v>0</v>
      </c>
      <c r="E43" s="39">
        <v>0</v>
      </c>
      <c r="F43" s="39">
        <v>0</v>
      </c>
      <c r="G43" s="39">
        <v>0</v>
      </c>
      <c r="H43" s="39">
        <v>0</v>
      </c>
      <c r="I43" s="39">
        <v>0</v>
      </c>
      <c r="J43" s="39">
        <v>0</v>
      </c>
      <c r="K43" s="39">
        <v>0</v>
      </c>
      <c r="L43" s="40">
        <v>0</v>
      </c>
    </row>
    <row r="44" spans="1:12" x14ac:dyDescent="0.25">
      <c r="A44" s="192"/>
      <c r="B44" s="32" t="s">
        <v>1303</v>
      </c>
      <c r="C44" s="39">
        <v>0</v>
      </c>
      <c r="D44" s="39">
        <v>0</v>
      </c>
      <c r="E44" s="39">
        <v>1</v>
      </c>
      <c r="F44" s="39">
        <v>0</v>
      </c>
      <c r="G44" s="39">
        <v>0</v>
      </c>
      <c r="H44" s="39">
        <v>1</v>
      </c>
      <c r="I44" s="39">
        <v>0</v>
      </c>
      <c r="J44" s="39">
        <v>0</v>
      </c>
      <c r="K44" s="39">
        <v>0</v>
      </c>
      <c r="L44" s="40">
        <v>0</v>
      </c>
    </row>
    <row r="45" spans="1:12" x14ac:dyDescent="0.25">
      <c r="A45" s="192"/>
      <c r="B45" s="32" t="s">
        <v>1304</v>
      </c>
      <c r="C45" s="39">
        <v>0</v>
      </c>
      <c r="D45" s="39">
        <v>0</v>
      </c>
      <c r="E45" s="39">
        <v>0</v>
      </c>
      <c r="F45" s="39">
        <v>0</v>
      </c>
      <c r="G45" s="39">
        <v>0</v>
      </c>
      <c r="H45" s="39">
        <v>0</v>
      </c>
      <c r="I45" s="39">
        <v>0</v>
      </c>
      <c r="J45" s="39">
        <v>0</v>
      </c>
      <c r="K45" s="39">
        <v>0</v>
      </c>
      <c r="L45" s="40">
        <v>0</v>
      </c>
    </row>
    <row r="46" spans="1:12" x14ac:dyDescent="0.25">
      <c r="A46" s="192"/>
      <c r="B46" s="32" t="s">
        <v>1305</v>
      </c>
      <c r="C46" s="39">
        <v>0</v>
      </c>
      <c r="D46" s="39">
        <v>0</v>
      </c>
      <c r="E46" s="39">
        <v>0</v>
      </c>
      <c r="F46" s="39">
        <v>0</v>
      </c>
      <c r="G46" s="39">
        <v>0</v>
      </c>
      <c r="H46" s="39">
        <v>0</v>
      </c>
      <c r="I46" s="39">
        <v>0</v>
      </c>
      <c r="J46" s="39">
        <v>0</v>
      </c>
      <c r="K46" s="39">
        <v>0</v>
      </c>
      <c r="L46" s="40">
        <v>0</v>
      </c>
    </row>
    <row r="47" spans="1:12" x14ac:dyDescent="0.25">
      <c r="A47" s="192"/>
      <c r="B47" s="32" t="s">
        <v>1306</v>
      </c>
      <c r="C47" s="39">
        <v>0</v>
      </c>
      <c r="D47" s="39">
        <v>0</v>
      </c>
      <c r="E47" s="39">
        <v>0</v>
      </c>
      <c r="F47" s="39">
        <v>0</v>
      </c>
      <c r="G47" s="39">
        <v>0</v>
      </c>
      <c r="H47" s="39">
        <v>0</v>
      </c>
      <c r="I47" s="39">
        <v>0</v>
      </c>
      <c r="J47" s="39">
        <v>0</v>
      </c>
      <c r="K47" s="39">
        <v>0</v>
      </c>
      <c r="L47" s="40">
        <v>0</v>
      </c>
    </row>
    <row r="48" spans="1:12" x14ac:dyDescent="0.25">
      <c r="A48" s="192"/>
      <c r="B48" s="32" t="s">
        <v>1307</v>
      </c>
      <c r="C48" s="39">
        <v>0</v>
      </c>
      <c r="D48" s="39">
        <v>0</v>
      </c>
      <c r="E48" s="39">
        <v>0</v>
      </c>
      <c r="F48" s="39">
        <v>0</v>
      </c>
      <c r="G48" s="39">
        <v>0</v>
      </c>
      <c r="H48" s="39">
        <v>0</v>
      </c>
      <c r="I48" s="39">
        <v>0</v>
      </c>
      <c r="J48" s="39">
        <v>0</v>
      </c>
      <c r="K48" s="39">
        <v>0</v>
      </c>
      <c r="L48" s="40">
        <v>0</v>
      </c>
    </row>
    <row r="49" spans="1:12" x14ac:dyDescent="0.25">
      <c r="A49" s="192"/>
      <c r="B49" s="32" t="s">
        <v>1308</v>
      </c>
      <c r="C49" s="39">
        <v>0</v>
      </c>
      <c r="D49" s="39">
        <v>0</v>
      </c>
      <c r="E49" s="39">
        <v>0</v>
      </c>
      <c r="F49" s="39">
        <v>0</v>
      </c>
      <c r="G49" s="39">
        <v>0</v>
      </c>
      <c r="H49" s="39">
        <v>0</v>
      </c>
      <c r="I49" s="39">
        <v>0</v>
      </c>
      <c r="J49" s="39">
        <v>0</v>
      </c>
      <c r="K49" s="39">
        <v>0</v>
      </c>
      <c r="L49" s="40">
        <v>0</v>
      </c>
    </row>
    <row r="50" spans="1:12" x14ac:dyDescent="0.25">
      <c r="A50" s="192"/>
      <c r="B50" s="32" t="s">
        <v>1309</v>
      </c>
      <c r="C50" s="39">
        <v>0</v>
      </c>
      <c r="D50" s="39">
        <v>0</v>
      </c>
      <c r="E50" s="39">
        <v>0</v>
      </c>
      <c r="F50" s="39">
        <v>0</v>
      </c>
      <c r="G50" s="39">
        <v>0</v>
      </c>
      <c r="H50" s="39">
        <v>0</v>
      </c>
      <c r="I50" s="39">
        <v>0</v>
      </c>
      <c r="J50" s="39">
        <v>0</v>
      </c>
      <c r="K50" s="39">
        <v>0</v>
      </c>
      <c r="L50" s="40">
        <v>0</v>
      </c>
    </row>
    <row r="51" spans="1:12" x14ac:dyDescent="0.25">
      <c r="A51" s="192"/>
      <c r="B51" s="32" t="s">
        <v>1310</v>
      </c>
      <c r="C51" s="39">
        <v>0</v>
      </c>
      <c r="D51" s="39">
        <v>0</v>
      </c>
      <c r="E51" s="39">
        <v>0</v>
      </c>
      <c r="F51" s="39">
        <v>0</v>
      </c>
      <c r="G51" s="39">
        <v>0</v>
      </c>
      <c r="H51" s="39">
        <v>0</v>
      </c>
      <c r="I51" s="39">
        <v>0</v>
      </c>
      <c r="J51" s="39">
        <v>0</v>
      </c>
      <c r="K51" s="39">
        <v>0</v>
      </c>
      <c r="L51" s="40">
        <v>0</v>
      </c>
    </row>
    <row r="52" spans="1:12" x14ac:dyDescent="0.25">
      <c r="A52" s="192"/>
      <c r="B52" s="32" t="s">
        <v>1311</v>
      </c>
      <c r="C52" s="39">
        <v>0</v>
      </c>
      <c r="D52" s="39">
        <v>0</v>
      </c>
      <c r="E52" s="39">
        <v>0</v>
      </c>
      <c r="F52" s="39">
        <v>0</v>
      </c>
      <c r="G52" s="39">
        <v>0</v>
      </c>
      <c r="H52" s="39">
        <v>0</v>
      </c>
      <c r="I52" s="39">
        <v>0</v>
      </c>
      <c r="J52" s="39">
        <v>0</v>
      </c>
      <c r="K52" s="39">
        <v>0</v>
      </c>
      <c r="L52" s="40">
        <v>0</v>
      </c>
    </row>
    <row r="53" spans="1:12" x14ac:dyDescent="0.25">
      <c r="A53" s="192"/>
      <c r="B53" s="32" t="s">
        <v>1312</v>
      </c>
      <c r="C53" s="39">
        <v>0</v>
      </c>
      <c r="D53" s="39">
        <v>0</v>
      </c>
      <c r="E53" s="39">
        <v>0</v>
      </c>
      <c r="F53" s="39">
        <v>0</v>
      </c>
      <c r="G53" s="39">
        <v>0</v>
      </c>
      <c r="H53" s="39">
        <v>0</v>
      </c>
      <c r="I53" s="39">
        <v>0</v>
      </c>
      <c r="J53" s="39">
        <v>0</v>
      </c>
      <c r="K53" s="39">
        <v>0</v>
      </c>
      <c r="L53" s="40">
        <v>0</v>
      </c>
    </row>
    <row r="54" spans="1:12" x14ac:dyDescent="0.25">
      <c r="A54" s="192"/>
      <c r="B54" s="32" t="s">
        <v>1313</v>
      </c>
      <c r="C54" s="39">
        <v>0</v>
      </c>
      <c r="D54" s="39">
        <v>0</v>
      </c>
      <c r="E54" s="39">
        <v>0</v>
      </c>
      <c r="F54" s="39">
        <v>0</v>
      </c>
      <c r="G54" s="39">
        <v>0</v>
      </c>
      <c r="H54" s="39">
        <v>0</v>
      </c>
      <c r="I54" s="39">
        <v>0</v>
      </c>
      <c r="J54" s="39">
        <v>0</v>
      </c>
      <c r="K54" s="39">
        <v>0</v>
      </c>
      <c r="L54" s="40">
        <v>0</v>
      </c>
    </row>
    <row r="55" spans="1:12" x14ac:dyDescent="0.25">
      <c r="A55" s="192"/>
      <c r="B55" s="32" t="s">
        <v>1314</v>
      </c>
      <c r="C55" s="39">
        <v>0</v>
      </c>
      <c r="D55" s="39">
        <v>0</v>
      </c>
      <c r="E55" s="39">
        <v>0</v>
      </c>
      <c r="F55" s="39">
        <v>0</v>
      </c>
      <c r="G55" s="39">
        <v>0</v>
      </c>
      <c r="H55" s="39">
        <v>0</v>
      </c>
      <c r="I55" s="39">
        <v>0</v>
      </c>
      <c r="J55" s="39">
        <v>0</v>
      </c>
      <c r="K55" s="39">
        <v>0</v>
      </c>
      <c r="L55" s="40">
        <v>0</v>
      </c>
    </row>
    <row r="56" spans="1:12" x14ac:dyDescent="0.25">
      <c r="A56" s="192"/>
      <c r="B56" s="32" t="s">
        <v>1315</v>
      </c>
      <c r="C56" s="39">
        <v>0</v>
      </c>
      <c r="D56" s="39">
        <v>0</v>
      </c>
      <c r="E56" s="39">
        <v>0</v>
      </c>
      <c r="F56" s="39">
        <v>0</v>
      </c>
      <c r="G56" s="39">
        <v>0</v>
      </c>
      <c r="H56" s="39">
        <v>0</v>
      </c>
      <c r="I56" s="39">
        <v>0</v>
      </c>
      <c r="J56" s="39">
        <v>0</v>
      </c>
      <c r="K56" s="39">
        <v>0</v>
      </c>
      <c r="L56" s="40">
        <v>0</v>
      </c>
    </row>
    <row r="57" spans="1:12" x14ac:dyDescent="0.25">
      <c r="A57" s="192"/>
      <c r="B57" s="32" t="s">
        <v>1316</v>
      </c>
      <c r="C57" s="39">
        <v>0</v>
      </c>
      <c r="D57" s="39">
        <v>0</v>
      </c>
      <c r="E57" s="39">
        <v>0</v>
      </c>
      <c r="F57" s="39">
        <v>0</v>
      </c>
      <c r="G57" s="39">
        <v>0</v>
      </c>
      <c r="H57" s="39">
        <v>0</v>
      </c>
      <c r="I57" s="39">
        <v>0</v>
      </c>
      <c r="J57" s="39">
        <v>0</v>
      </c>
      <c r="K57" s="39">
        <v>0</v>
      </c>
      <c r="L57" s="40">
        <v>0</v>
      </c>
    </row>
    <row r="58" spans="1:12" x14ac:dyDescent="0.25">
      <c r="A58" s="192"/>
      <c r="B58" s="32" t="s">
        <v>1317</v>
      </c>
      <c r="C58" s="39">
        <v>0</v>
      </c>
      <c r="D58" s="39">
        <v>0</v>
      </c>
      <c r="E58" s="39">
        <v>0</v>
      </c>
      <c r="F58" s="39">
        <v>0</v>
      </c>
      <c r="G58" s="39">
        <v>0</v>
      </c>
      <c r="H58" s="39">
        <v>0</v>
      </c>
      <c r="I58" s="39">
        <v>0</v>
      </c>
      <c r="J58" s="39">
        <v>0</v>
      </c>
      <c r="K58" s="39">
        <v>0</v>
      </c>
      <c r="L58" s="40">
        <v>0</v>
      </c>
    </row>
    <row r="59" spans="1:12" x14ac:dyDescent="0.25">
      <c r="A59" s="192"/>
      <c r="B59" s="32" t="s">
        <v>1318</v>
      </c>
      <c r="C59" s="39">
        <v>0</v>
      </c>
      <c r="D59" s="39">
        <v>0</v>
      </c>
      <c r="E59" s="39">
        <v>0</v>
      </c>
      <c r="F59" s="39">
        <v>0</v>
      </c>
      <c r="G59" s="39">
        <v>0</v>
      </c>
      <c r="H59" s="39">
        <v>0</v>
      </c>
      <c r="I59" s="39">
        <v>0</v>
      </c>
      <c r="J59" s="39">
        <v>0</v>
      </c>
      <c r="K59" s="39">
        <v>0</v>
      </c>
      <c r="L59" s="40">
        <v>0</v>
      </c>
    </row>
    <row r="60" spans="1:12" x14ac:dyDescent="0.25">
      <c r="A60" s="192"/>
      <c r="B60" s="32" t="s">
        <v>1319</v>
      </c>
      <c r="C60" s="39">
        <v>0</v>
      </c>
      <c r="D60" s="39">
        <v>0</v>
      </c>
      <c r="E60" s="39">
        <v>0</v>
      </c>
      <c r="F60" s="39">
        <v>0</v>
      </c>
      <c r="G60" s="39">
        <v>0</v>
      </c>
      <c r="H60" s="39">
        <v>0</v>
      </c>
      <c r="I60" s="39">
        <v>0</v>
      </c>
      <c r="J60" s="39">
        <v>0</v>
      </c>
      <c r="K60" s="39">
        <v>0</v>
      </c>
      <c r="L60" s="40">
        <v>0</v>
      </c>
    </row>
    <row r="61" spans="1:12" x14ac:dyDescent="0.25">
      <c r="A61" s="192"/>
      <c r="B61" s="32" t="s">
        <v>1320</v>
      </c>
      <c r="C61" s="39">
        <v>0</v>
      </c>
      <c r="D61" s="39">
        <v>0</v>
      </c>
      <c r="E61" s="39">
        <v>0</v>
      </c>
      <c r="F61" s="39">
        <v>0</v>
      </c>
      <c r="G61" s="39">
        <v>0</v>
      </c>
      <c r="H61" s="39">
        <v>0</v>
      </c>
      <c r="I61" s="39">
        <v>0</v>
      </c>
      <c r="J61" s="39">
        <v>0</v>
      </c>
      <c r="K61" s="39">
        <v>0</v>
      </c>
      <c r="L61" s="40">
        <v>0</v>
      </c>
    </row>
    <row r="62" spans="1:12" x14ac:dyDescent="0.25">
      <c r="A62" s="192"/>
      <c r="B62" s="32" t="s">
        <v>1321</v>
      </c>
      <c r="C62" s="39">
        <v>0</v>
      </c>
      <c r="D62" s="39">
        <v>0</v>
      </c>
      <c r="E62" s="39">
        <v>0</v>
      </c>
      <c r="F62" s="39">
        <v>0</v>
      </c>
      <c r="G62" s="39">
        <v>0</v>
      </c>
      <c r="H62" s="39">
        <v>0</v>
      </c>
      <c r="I62" s="39">
        <v>0</v>
      </c>
      <c r="J62" s="39">
        <v>0</v>
      </c>
      <c r="K62" s="39">
        <v>0</v>
      </c>
      <c r="L62" s="40">
        <v>0</v>
      </c>
    </row>
    <row r="63" spans="1:12" x14ac:dyDescent="0.25">
      <c r="A63" s="192"/>
      <c r="B63" s="32" t="s">
        <v>1322</v>
      </c>
      <c r="C63" s="39">
        <v>0</v>
      </c>
      <c r="D63" s="39">
        <v>0</v>
      </c>
      <c r="E63" s="39">
        <v>0</v>
      </c>
      <c r="F63" s="39">
        <v>0</v>
      </c>
      <c r="G63" s="39">
        <v>0</v>
      </c>
      <c r="H63" s="39">
        <v>0</v>
      </c>
      <c r="I63" s="39">
        <v>0</v>
      </c>
      <c r="J63" s="39">
        <v>0</v>
      </c>
      <c r="K63" s="39">
        <v>0</v>
      </c>
      <c r="L63" s="40">
        <v>0</v>
      </c>
    </row>
    <row r="64" spans="1:12" x14ac:dyDescent="0.25">
      <c r="A64" s="192"/>
      <c r="B64" s="32" t="s">
        <v>1323</v>
      </c>
      <c r="C64" s="39">
        <v>0</v>
      </c>
      <c r="D64" s="39">
        <v>0</v>
      </c>
      <c r="E64" s="39">
        <v>0</v>
      </c>
      <c r="F64" s="39">
        <v>0</v>
      </c>
      <c r="G64" s="39">
        <v>0</v>
      </c>
      <c r="H64" s="39">
        <v>0</v>
      </c>
      <c r="I64" s="39">
        <v>0</v>
      </c>
      <c r="J64" s="39">
        <v>0</v>
      </c>
      <c r="K64" s="39">
        <v>0</v>
      </c>
      <c r="L64" s="40">
        <v>0</v>
      </c>
    </row>
    <row r="65" spans="1:12" x14ac:dyDescent="0.25">
      <c r="A65" s="192"/>
      <c r="B65" s="32" t="s">
        <v>1324</v>
      </c>
      <c r="C65" s="39">
        <v>0</v>
      </c>
      <c r="D65" s="39">
        <v>0</v>
      </c>
      <c r="E65" s="39">
        <v>0</v>
      </c>
      <c r="F65" s="39">
        <v>0</v>
      </c>
      <c r="G65" s="39">
        <v>0</v>
      </c>
      <c r="H65" s="39">
        <v>0</v>
      </c>
      <c r="I65" s="39">
        <v>0</v>
      </c>
      <c r="J65" s="39">
        <v>0</v>
      </c>
      <c r="K65" s="39">
        <v>0</v>
      </c>
      <c r="L65" s="40">
        <v>0</v>
      </c>
    </row>
    <row r="66" spans="1:12" x14ac:dyDescent="0.25">
      <c r="A66" s="192"/>
      <c r="B66" s="32" t="s">
        <v>1325</v>
      </c>
      <c r="C66" s="39">
        <v>0</v>
      </c>
      <c r="D66" s="39">
        <v>0</v>
      </c>
      <c r="E66" s="39">
        <v>0</v>
      </c>
      <c r="F66" s="39">
        <v>0</v>
      </c>
      <c r="G66" s="39">
        <v>0</v>
      </c>
      <c r="H66" s="39">
        <v>0</v>
      </c>
      <c r="I66" s="39">
        <v>0</v>
      </c>
      <c r="J66" s="39">
        <v>0</v>
      </c>
      <c r="K66" s="39">
        <v>0</v>
      </c>
      <c r="L66" s="40">
        <v>0</v>
      </c>
    </row>
    <row r="67" spans="1:12" x14ac:dyDescent="0.25">
      <c r="A67" s="192"/>
      <c r="B67" s="32" t="s">
        <v>1326</v>
      </c>
      <c r="C67" s="39">
        <v>0</v>
      </c>
      <c r="D67" s="39">
        <v>0</v>
      </c>
      <c r="E67" s="39">
        <v>0</v>
      </c>
      <c r="F67" s="39">
        <v>0</v>
      </c>
      <c r="G67" s="39">
        <v>0</v>
      </c>
      <c r="H67" s="39">
        <v>0</v>
      </c>
      <c r="I67" s="39">
        <v>0</v>
      </c>
      <c r="J67" s="39">
        <v>0</v>
      </c>
      <c r="K67" s="39">
        <v>0</v>
      </c>
      <c r="L67" s="40">
        <v>0</v>
      </c>
    </row>
    <row r="68" spans="1:12" x14ac:dyDescent="0.25">
      <c r="A68" s="192"/>
      <c r="B68" s="32" t="s">
        <v>1327</v>
      </c>
      <c r="C68" s="39">
        <v>0</v>
      </c>
      <c r="D68" s="39">
        <v>0</v>
      </c>
      <c r="E68" s="39">
        <v>0</v>
      </c>
      <c r="F68" s="39">
        <v>0</v>
      </c>
      <c r="G68" s="39">
        <v>0</v>
      </c>
      <c r="H68" s="39">
        <v>0</v>
      </c>
      <c r="I68" s="39">
        <v>0</v>
      </c>
      <c r="J68" s="39">
        <v>0</v>
      </c>
      <c r="K68" s="39">
        <v>0</v>
      </c>
      <c r="L68" s="40">
        <v>0</v>
      </c>
    </row>
    <row r="69" spans="1:12" x14ac:dyDescent="0.25">
      <c r="A69" s="192"/>
      <c r="B69" s="32" t="s">
        <v>1328</v>
      </c>
      <c r="C69" s="39">
        <v>0</v>
      </c>
      <c r="D69" s="39">
        <v>0</v>
      </c>
      <c r="E69" s="39">
        <v>0</v>
      </c>
      <c r="F69" s="39">
        <v>0</v>
      </c>
      <c r="G69" s="39">
        <v>0</v>
      </c>
      <c r="H69" s="39">
        <v>0</v>
      </c>
      <c r="I69" s="39">
        <v>0</v>
      </c>
      <c r="J69" s="39">
        <v>0</v>
      </c>
      <c r="K69" s="39">
        <v>0</v>
      </c>
      <c r="L69" s="40">
        <v>0</v>
      </c>
    </row>
    <row r="70" spans="1:12" x14ac:dyDescent="0.25">
      <c r="A70" s="192"/>
      <c r="B70" s="32" t="s">
        <v>1329</v>
      </c>
      <c r="C70" s="39">
        <v>0</v>
      </c>
      <c r="D70" s="39">
        <v>0</v>
      </c>
      <c r="E70" s="39">
        <v>0</v>
      </c>
      <c r="F70" s="39">
        <v>0</v>
      </c>
      <c r="G70" s="39">
        <v>0</v>
      </c>
      <c r="H70" s="39">
        <v>0</v>
      </c>
      <c r="I70" s="39">
        <v>0</v>
      </c>
      <c r="J70" s="39">
        <v>0</v>
      </c>
      <c r="K70" s="39">
        <v>0</v>
      </c>
      <c r="L70" s="40">
        <v>0</v>
      </c>
    </row>
    <row r="71" spans="1:12" x14ac:dyDescent="0.25">
      <c r="A71" s="192"/>
      <c r="B71" s="32" t="s">
        <v>1330</v>
      </c>
      <c r="C71" s="39">
        <v>0</v>
      </c>
      <c r="D71" s="39">
        <v>0</v>
      </c>
      <c r="E71" s="39">
        <v>0</v>
      </c>
      <c r="F71" s="39">
        <v>0</v>
      </c>
      <c r="G71" s="39">
        <v>0</v>
      </c>
      <c r="H71" s="39">
        <v>0</v>
      </c>
      <c r="I71" s="39">
        <v>0</v>
      </c>
      <c r="J71" s="39">
        <v>0</v>
      </c>
      <c r="K71" s="39">
        <v>0</v>
      </c>
      <c r="L71" s="40">
        <v>0</v>
      </c>
    </row>
    <row r="72" spans="1:12" x14ac:dyDescent="0.25">
      <c r="A72" s="192"/>
      <c r="B72" s="32" t="s">
        <v>1331</v>
      </c>
      <c r="C72" s="39">
        <v>0</v>
      </c>
      <c r="D72" s="39">
        <v>0</v>
      </c>
      <c r="E72" s="39">
        <v>0</v>
      </c>
      <c r="F72" s="39">
        <v>0</v>
      </c>
      <c r="G72" s="39">
        <v>0</v>
      </c>
      <c r="H72" s="39">
        <v>0</v>
      </c>
      <c r="I72" s="39">
        <v>0</v>
      </c>
      <c r="J72" s="39">
        <v>0</v>
      </c>
      <c r="K72" s="39">
        <v>0</v>
      </c>
      <c r="L72" s="40">
        <v>0</v>
      </c>
    </row>
    <row r="73" spans="1:12" x14ac:dyDescent="0.25">
      <c r="A73" s="192"/>
      <c r="B73" s="32" t="s">
        <v>1332</v>
      </c>
      <c r="C73" s="39">
        <v>0</v>
      </c>
      <c r="D73" s="39">
        <v>0</v>
      </c>
      <c r="E73" s="39">
        <v>0</v>
      </c>
      <c r="F73" s="39">
        <v>0</v>
      </c>
      <c r="G73" s="39">
        <v>0</v>
      </c>
      <c r="H73" s="39">
        <v>0</v>
      </c>
      <c r="I73" s="39">
        <v>0</v>
      </c>
      <c r="J73" s="39">
        <v>0</v>
      </c>
      <c r="K73" s="39">
        <v>0</v>
      </c>
      <c r="L73" s="40">
        <v>0</v>
      </c>
    </row>
    <row r="74" spans="1:12" x14ac:dyDescent="0.25">
      <c r="A74" s="192"/>
      <c r="B74" s="32" t="s">
        <v>1333</v>
      </c>
      <c r="C74" s="39">
        <v>0</v>
      </c>
      <c r="D74" s="39">
        <v>0</v>
      </c>
      <c r="E74" s="39">
        <v>0</v>
      </c>
      <c r="F74" s="39">
        <v>4</v>
      </c>
      <c r="G74" s="39">
        <v>0</v>
      </c>
      <c r="H74" s="39">
        <v>1</v>
      </c>
      <c r="I74" s="39">
        <v>0</v>
      </c>
      <c r="J74" s="39">
        <v>0</v>
      </c>
      <c r="K74" s="39">
        <v>0</v>
      </c>
      <c r="L74" s="40">
        <v>0</v>
      </c>
    </row>
    <row r="75" spans="1:12" x14ac:dyDescent="0.25">
      <c r="A75" s="192"/>
      <c r="B75" s="32" t="s">
        <v>1334</v>
      </c>
      <c r="C75" s="39">
        <v>0</v>
      </c>
      <c r="D75" s="39">
        <v>0</v>
      </c>
      <c r="E75" s="39">
        <v>0</v>
      </c>
      <c r="F75" s="39">
        <v>0</v>
      </c>
      <c r="G75" s="39">
        <v>0</v>
      </c>
      <c r="H75" s="39">
        <v>0</v>
      </c>
      <c r="I75" s="39">
        <v>0</v>
      </c>
      <c r="J75" s="39">
        <v>0</v>
      </c>
      <c r="K75" s="39">
        <v>0</v>
      </c>
      <c r="L75" s="40">
        <v>0</v>
      </c>
    </row>
    <row r="76" spans="1:12" x14ac:dyDescent="0.25">
      <c r="A76" s="192"/>
      <c r="B76" s="32" t="s">
        <v>1335</v>
      </c>
      <c r="C76" s="39">
        <v>0</v>
      </c>
      <c r="D76" s="39">
        <v>0</v>
      </c>
      <c r="E76" s="39">
        <v>0</v>
      </c>
      <c r="F76" s="39">
        <v>0</v>
      </c>
      <c r="G76" s="39">
        <v>0</v>
      </c>
      <c r="H76" s="39">
        <v>0</v>
      </c>
      <c r="I76" s="39">
        <v>0</v>
      </c>
      <c r="J76" s="39">
        <v>0</v>
      </c>
      <c r="K76" s="39">
        <v>0</v>
      </c>
      <c r="L76" s="40">
        <v>0</v>
      </c>
    </row>
    <row r="77" spans="1:12" x14ac:dyDescent="0.25">
      <c r="A77" s="192"/>
      <c r="B77" s="32" t="s">
        <v>1336</v>
      </c>
      <c r="C77" s="39">
        <v>0</v>
      </c>
      <c r="D77" s="39">
        <v>0</v>
      </c>
      <c r="E77" s="39">
        <v>0</v>
      </c>
      <c r="F77" s="39">
        <v>0</v>
      </c>
      <c r="G77" s="39">
        <v>0</v>
      </c>
      <c r="H77" s="39">
        <v>0</v>
      </c>
      <c r="I77" s="39">
        <v>0</v>
      </c>
      <c r="J77" s="39">
        <v>0</v>
      </c>
      <c r="K77" s="39">
        <v>0</v>
      </c>
      <c r="L77" s="40">
        <v>0</v>
      </c>
    </row>
    <row r="78" spans="1:12" x14ac:dyDescent="0.25">
      <c r="A78" s="192"/>
      <c r="B78" s="32" t="s">
        <v>1337</v>
      </c>
      <c r="C78" s="39">
        <v>0</v>
      </c>
      <c r="D78" s="39">
        <v>0</v>
      </c>
      <c r="E78" s="39">
        <v>0</v>
      </c>
      <c r="F78" s="39">
        <v>0</v>
      </c>
      <c r="G78" s="39">
        <v>0</v>
      </c>
      <c r="H78" s="39">
        <v>0</v>
      </c>
      <c r="I78" s="39">
        <v>0</v>
      </c>
      <c r="J78" s="39">
        <v>0</v>
      </c>
      <c r="K78" s="39">
        <v>0</v>
      </c>
      <c r="L78" s="40">
        <v>0</v>
      </c>
    </row>
    <row r="79" spans="1:12" x14ac:dyDescent="0.25">
      <c r="A79" s="192"/>
      <c r="B79" s="32" t="s">
        <v>1338</v>
      </c>
      <c r="C79" s="39">
        <v>0</v>
      </c>
      <c r="D79" s="39">
        <v>0</v>
      </c>
      <c r="E79" s="39">
        <v>0</v>
      </c>
      <c r="F79" s="39">
        <v>0</v>
      </c>
      <c r="G79" s="39">
        <v>0</v>
      </c>
      <c r="H79" s="39">
        <v>0</v>
      </c>
      <c r="I79" s="39">
        <v>0</v>
      </c>
      <c r="J79" s="39">
        <v>0</v>
      </c>
      <c r="K79" s="39">
        <v>0</v>
      </c>
      <c r="L79" s="40">
        <v>0</v>
      </c>
    </row>
    <row r="80" spans="1:12" x14ac:dyDescent="0.25">
      <c r="A80" s="192"/>
      <c r="B80" s="32" t="s">
        <v>1339</v>
      </c>
      <c r="C80" s="39">
        <v>0</v>
      </c>
      <c r="D80" s="39">
        <v>0</v>
      </c>
      <c r="E80" s="39">
        <v>0</v>
      </c>
      <c r="F80" s="39">
        <v>0</v>
      </c>
      <c r="G80" s="39">
        <v>0</v>
      </c>
      <c r="H80" s="39">
        <v>0</v>
      </c>
      <c r="I80" s="39">
        <v>0</v>
      </c>
      <c r="J80" s="39">
        <v>0</v>
      </c>
      <c r="K80" s="39">
        <v>0</v>
      </c>
      <c r="L80" s="40">
        <v>0</v>
      </c>
    </row>
    <row r="81" spans="1:12" x14ac:dyDescent="0.25">
      <c r="A81" s="192"/>
      <c r="B81" s="32" t="s">
        <v>1340</v>
      </c>
      <c r="C81" s="39">
        <v>0</v>
      </c>
      <c r="D81" s="39">
        <v>0</v>
      </c>
      <c r="E81" s="39">
        <v>0</v>
      </c>
      <c r="F81" s="39">
        <v>0</v>
      </c>
      <c r="G81" s="39">
        <v>0</v>
      </c>
      <c r="H81" s="39">
        <v>0</v>
      </c>
      <c r="I81" s="39">
        <v>0</v>
      </c>
      <c r="J81" s="39">
        <v>0</v>
      </c>
      <c r="K81" s="39">
        <v>0</v>
      </c>
      <c r="L81" s="40">
        <v>0</v>
      </c>
    </row>
    <row r="82" spans="1:12" x14ac:dyDescent="0.25">
      <c r="A82" s="192"/>
      <c r="B82" s="32" t="s">
        <v>1341</v>
      </c>
      <c r="C82" s="39">
        <v>0</v>
      </c>
      <c r="D82" s="39">
        <v>0</v>
      </c>
      <c r="E82" s="39">
        <v>0</v>
      </c>
      <c r="F82" s="39">
        <v>2</v>
      </c>
      <c r="G82" s="39">
        <v>0</v>
      </c>
      <c r="H82" s="39">
        <v>2</v>
      </c>
      <c r="I82" s="39">
        <v>0</v>
      </c>
      <c r="J82" s="39">
        <v>0</v>
      </c>
      <c r="K82" s="39">
        <v>0</v>
      </c>
      <c r="L82" s="40">
        <v>0</v>
      </c>
    </row>
    <row r="83" spans="1:12" x14ac:dyDescent="0.25">
      <c r="A83" s="192"/>
      <c r="B83" s="32" t="s">
        <v>1342</v>
      </c>
      <c r="C83" s="39">
        <v>0</v>
      </c>
      <c r="D83" s="39">
        <v>0</v>
      </c>
      <c r="E83" s="39">
        <v>0</v>
      </c>
      <c r="F83" s="39">
        <v>0</v>
      </c>
      <c r="G83" s="39">
        <v>0</v>
      </c>
      <c r="H83" s="39">
        <v>0</v>
      </c>
      <c r="I83" s="39">
        <v>0</v>
      </c>
      <c r="J83" s="39">
        <v>0</v>
      </c>
      <c r="K83" s="39">
        <v>0</v>
      </c>
      <c r="L83" s="40">
        <v>0</v>
      </c>
    </row>
    <row r="84" spans="1:12" x14ac:dyDescent="0.25">
      <c r="A84" s="192"/>
      <c r="B84" s="32" t="s">
        <v>1343</v>
      </c>
      <c r="C84" s="39">
        <v>0</v>
      </c>
      <c r="D84" s="39">
        <v>0</v>
      </c>
      <c r="E84" s="39">
        <v>0</v>
      </c>
      <c r="F84" s="39">
        <v>0</v>
      </c>
      <c r="G84" s="39">
        <v>0</v>
      </c>
      <c r="H84" s="39">
        <v>0</v>
      </c>
      <c r="I84" s="39">
        <v>0</v>
      </c>
      <c r="J84" s="39">
        <v>0</v>
      </c>
      <c r="K84" s="39">
        <v>0</v>
      </c>
      <c r="L84" s="40">
        <v>0</v>
      </c>
    </row>
    <row r="85" spans="1:12" x14ac:dyDescent="0.25">
      <c r="A85" s="192"/>
      <c r="B85" s="32" t="s">
        <v>1344</v>
      </c>
      <c r="C85" s="39">
        <v>0</v>
      </c>
      <c r="D85" s="39">
        <v>0</v>
      </c>
      <c r="E85" s="39">
        <v>0</v>
      </c>
      <c r="F85" s="39">
        <v>0</v>
      </c>
      <c r="G85" s="39">
        <v>0</v>
      </c>
      <c r="H85" s="39">
        <v>0</v>
      </c>
      <c r="I85" s="39">
        <v>0</v>
      </c>
      <c r="J85" s="39">
        <v>0</v>
      </c>
      <c r="K85" s="39">
        <v>0</v>
      </c>
      <c r="L85" s="40">
        <v>0</v>
      </c>
    </row>
    <row r="86" spans="1:12" x14ac:dyDescent="0.25">
      <c r="A86" s="192"/>
      <c r="B86" s="32" t="s">
        <v>1345</v>
      </c>
      <c r="C86" s="39">
        <v>0</v>
      </c>
      <c r="D86" s="39">
        <v>0</v>
      </c>
      <c r="E86" s="39">
        <v>0</v>
      </c>
      <c r="F86" s="39">
        <v>0</v>
      </c>
      <c r="G86" s="39">
        <v>0</v>
      </c>
      <c r="H86" s="39">
        <v>0</v>
      </c>
      <c r="I86" s="39">
        <v>0</v>
      </c>
      <c r="J86" s="39">
        <v>0</v>
      </c>
      <c r="K86" s="39">
        <v>0</v>
      </c>
      <c r="L86" s="40">
        <v>0</v>
      </c>
    </row>
    <row r="87" spans="1:12" x14ac:dyDescent="0.25">
      <c r="A87" s="192"/>
      <c r="B87" s="32" t="s">
        <v>1346</v>
      </c>
      <c r="C87" s="39">
        <v>0</v>
      </c>
      <c r="D87" s="39">
        <v>0</v>
      </c>
      <c r="E87" s="39">
        <v>0</v>
      </c>
      <c r="F87" s="39">
        <v>0</v>
      </c>
      <c r="G87" s="39">
        <v>0</v>
      </c>
      <c r="H87" s="39">
        <v>0</v>
      </c>
      <c r="I87" s="39">
        <v>0</v>
      </c>
      <c r="J87" s="39">
        <v>0</v>
      </c>
      <c r="K87" s="39">
        <v>0</v>
      </c>
      <c r="L87" s="40">
        <v>0</v>
      </c>
    </row>
    <row r="88" spans="1:12" x14ac:dyDescent="0.25">
      <c r="A88" s="192"/>
      <c r="B88" s="32" t="s">
        <v>1347</v>
      </c>
      <c r="C88" s="39">
        <v>0</v>
      </c>
      <c r="D88" s="39">
        <v>0</v>
      </c>
      <c r="E88" s="39">
        <v>0</v>
      </c>
      <c r="F88" s="39">
        <v>0</v>
      </c>
      <c r="G88" s="39">
        <v>0</v>
      </c>
      <c r="H88" s="39">
        <v>0</v>
      </c>
      <c r="I88" s="39">
        <v>0</v>
      </c>
      <c r="J88" s="39">
        <v>0</v>
      </c>
      <c r="K88" s="39">
        <v>0</v>
      </c>
      <c r="L88" s="40">
        <v>0</v>
      </c>
    </row>
    <row r="89" spans="1:12" x14ac:dyDescent="0.25">
      <c r="A89" s="192"/>
      <c r="B89" s="32" t="s">
        <v>1348</v>
      </c>
      <c r="C89" s="39">
        <v>0</v>
      </c>
      <c r="D89" s="39">
        <v>0</v>
      </c>
      <c r="E89" s="39">
        <v>0</v>
      </c>
      <c r="F89" s="39">
        <v>0</v>
      </c>
      <c r="G89" s="39">
        <v>0</v>
      </c>
      <c r="H89" s="39">
        <v>0</v>
      </c>
      <c r="I89" s="39">
        <v>0</v>
      </c>
      <c r="J89" s="39">
        <v>0</v>
      </c>
      <c r="K89" s="39">
        <v>0</v>
      </c>
      <c r="L89" s="40">
        <v>0</v>
      </c>
    </row>
    <row r="90" spans="1:12" x14ac:dyDescent="0.25">
      <c r="A90" s="192"/>
      <c r="B90" s="32" t="s">
        <v>1349</v>
      </c>
      <c r="C90" s="39">
        <v>0</v>
      </c>
      <c r="D90" s="39">
        <v>0</v>
      </c>
      <c r="E90" s="39">
        <v>0</v>
      </c>
      <c r="F90" s="39">
        <v>0</v>
      </c>
      <c r="G90" s="39">
        <v>0</v>
      </c>
      <c r="H90" s="39">
        <v>1</v>
      </c>
      <c r="I90" s="39">
        <v>0</v>
      </c>
      <c r="J90" s="39">
        <v>0</v>
      </c>
      <c r="K90" s="39">
        <v>0</v>
      </c>
      <c r="L90" s="40">
        <v>0</v>
      </c>
    </row>
    <row r="91" spans="1:12" x14ac:dyDescent="0.25">
      <c r="A91" s="192"/>
      <c r="B91" s="32" t="s">
        <v>1350</v>
      </c>
      <c r="C91" s="39">
        <v>0</v>
      </c>
      <c r="D91" s="39">
        <v>0</v>
      </c>
      <c r="E91" s="39">
        <v>0</v>
      </c>
      <c r="F91" s="39">
        <v>0</v>
      </c>
      <c r="G91" s="39">
        <v>0</v>
      </c>
      <c r="H91" s="39">
        <v>0</v>
      </c>
      <c r="I91" s="39">
        <v>0</v>
      </c>
      <c r="J91" s="39">
        <v>0</v>
      </c>
      <c r="K91" s="39">
        <v>0</v>
      </c>
      <c r="L91" s="40">
        <v>0</v>
      </c>
    </row>
    <row r="92" spans="1:12" x14ac:dyDescent="0.25">
      <c r="A92" s="192"/>
      <c r="B92" s="32" t="s">
        <v>1351</v>
      </c>
      <c r="C92" s="39">
        <v>0</v>
      </c>
      <c r="D92" s="39">
        <v>0</v>
      </c>
      <c r="E92" s="39">
        <v>0</v>
      </c>
      <c r="F92" s="39">
        <v>0</v>
      </c>
      <c r="G92" s="39">
        <v>0</v>
      </c>
      <c r="H92" s="39">
        <v>0</v>
      </c>
      <c r="I92" s="39">
        <v>0</v>
      </c>
      <c r="J92" s="39">
        <v>0</v>
      </c>
      <c r="K92" s="39">
        <v>0</v>
      </c>
      <c r="L92" s="40">
        <v>0</v>
      </c>
    </row>
    <row r="93" spans="1:12" x14ac:dyDescent="0.25">
      <c r="A93" s="192"/>
      <c r="B93" s="32" t="s">
        <v>1352</v>
      </c>
      <c r="C93" s="39">
        <v>0</v>
      </c>
      <c r="D93" s="39">
        <v>0</v>
      </c>
      <c r="E93" s="39">
        <v>0</v>
      </c>
      <c r="F93" s="39">
        <v>0</v>
      </c>
      <c r="G93" s="39">
        <v>0</v>
      </c>
      <c r="H93" s="39">
        <v>0</v>
      </c>
      <c r="I93" s="39">
        <v>0</v>
      </c>
      <c r="J93" s="39">
        <v>0</v>
      </c>
      <c r="K93" s="39">
        <v>0</v>
      </c>
      <c r="L93" s="40">
        <v>0</v>
      </c>
    </row>
    <row r="94" spans="1:12" x14ac:dyDescent="0.25">
      <c r="A94" s="192"/>
      <c r="B94" s="32" t="s">
        <v>1353</v>
      </c>
      <c r="C94" s="39">
        <v>0</v>
      </c>
      <c r="D94" s="39">
        <v>0</v>
      </c>
      <c r="E94" s="39">
        <v>0</v>
      </c>
      <c r="F94" s="39">
        <v>0</v>
      </c>
      <c r="G94" s="39">
        <v>0</v>
      </c>
      <c r="H94" s="39">
        <v>0</v>
      </c>
      <c r="I94" s="39">
        <v>0</v>
      </c>
      <c r="J94" s="39">
        <v>0</v>
      </c>
      <c r="K94" s="39">
        <v>0</v>
      </c>
      <c r="L94" s="40">
        <v>0</v>
      </c>
    </row>
    <row r="95" spans="1:12" x14ac:dyDescent="0.25">
      <c r="A95" s="192"/>
      <c r="B95" s="32" t="s">
        <v>1354</v>
      </c>
      <c r="C95" s="39">
        <v>0</v>
      </c>
      <c r="D95" s="39">
        <v>0</v>
      </c>
      <c r="E95" s="39">
        <v>0</v>
      </c>
      <c r="F95" s="39">
        <v>0</v>
      </c>
      <c r="G95" s="39">
        <v>0</v>
      </c>
      <c r="H95" s="39">
        <v>0</v>
      </c>
      <c r="I95" s="39">
        <v>0</v>
      </c>
      <c r="J95" s="39">
        <v>0</v>
      </c>
      <c r="K95" s="39">
        <v>0</v>
      </c>
      <c r="L95" s="40">
        <v>0</v>
      </c>
    </row>
    <row r="96" spans="1:12" x14ac:dyDescent="0.25">
      <c r="A96" s="192"/>
      <c r="B96" s="32" t="s">
        <v>1355</v>
      </c>
      <c r="C96" s="39">
        <v>0</v>
      </c>
      <c r="D96" s="39">
        <v>0</v>
      </c>
      <c r="E96" s="39">
        <v>0</v>
      </c>
      <c r="F96" s="39">
        <v>0</v>
      </c>
      <c r="G96" s="39">
        <v>0</v>
      </c>
      <c r="H96" s="39">
        <v>0</v>
      </c>
      <c r="I96" s="39">
        <v>0</v>
      </c>
      <c r="J96" s="39">
        <v>0</v>
      </c>
      <c r="K96" s="39">
        <v>0</v>
      </c>
      <c r="L96" s="40">
        <v>0</v>
      </c>
    </row>
    <row r="97" spans="1:12" x14ac:dyDescent="0.25">
      <c r="A97" s="192"/>
      <c r="B97" s="32" t="s">
        <v>1356</v>
      </c>
      <c r="C97" s="39">
        <v>0</v>
      </c>
      <c r="D97" s="39">
        <v>0</v>
      </c>
      <c r="E97" s="39">
        <v>0</v>
      </c>
      <c r="F97" s="39">
        <v>0</v>
      </c>
      <c r="G97" s="39">
        <v>0</v>
      </c>
      <c r="H97" s="39">
        <v>0</v>
      </c>
      <c r="I97" s="39">
        <v>0</v>
      </c>
      <c r="J97" s="39">
        <v>0</v>
      </c>
      <c r="K97" s="39">
        <v>0</v>
      </c>
      <c r="L97" s="40">
        <v>0</v>
      </c>
    </row>
    <row r="98" spans="1:12" x14ac:dyDescent="0.25">
      <c r="A98" s="192"/>
      <c r="B98" s="32" t="s">
        <v>1357</v>
      </c>
      <c r="C98" s="39">
        <v>0</v>
      </c>
      <c r="D98" s="39">
        <v>0</v>
      </c>
      <c r="E98" s="39">
        <v>0</v>
      </c>
      <c r="F98" s="39">
        <v>0</v>
      </c>
      <c r="G98" s="39">
        <v>0</v>
      </c>
      <c r="H98" s="39">
        <v>0</v>
      </c>
      <c r="I98" s="39">
        <v>0</v>
      </c>
      <c r="J98" s="39">
        <v>0</v>
      </c>
      <c r="K98" s="39">
        <v>0</v>
      </c>
      <c r="L98" s="40">
        <v>0</v>
      </c>
    </row>
    <row r="99" spans="1:12" x14ac:dyDescent="0.25">
      <c r="A99" s="192"/>
      <c r="B99" s="32" t="s">
        <v>1358</v>
      </c>
      <c r="C99" s="39">
        <v>0</v>
      </c>
      <c r="D99" s="39">
        <v>0</v>
      </c>
      <c r="E99" s="39">
        <v>0</v>
      </c>
      <c r="F99" s="39">
        <v>0</v>
      </c>
      <c r="G99" s="39">
        <v>0</v>
      </c>
      <c r="H99" s="39">
        <v>0</v>
      </c>
      <c r="I99" s="39">
        <v>0</v>
      </c>
      <c r="J99" s="39">
        <v>0</v>
      </c>
      <c r="K99" s="39">
        <v>0</v>
      </c>
      <c r="L99" s="40">
        <v>0</v>
      </c>
    </row>
    <row r="100" spans="1:12" x14ac:dyDescent="0.25">
      <c r="A100" s="192"/>
      <c r="B100" s="32" t="s">
        <v>1359</v>
      </c>
      <c r="C100" s="39">
        <v>0</v>
      </c>
      <c r="D100" s="39">
        <v>0</v>
      </c>
      <c r="E100" s="39">
        <v>0</v>
      </c>
      <c r="F100" s="39">
        <v>0</v>
      </c>
      <c r="G100" s="39">
        <v>0</v>
      </c>
      <c r="H100" s="39">
        <v>0</v>
      </c>
      <c r="I100" s="39">
        <v>0</v>
      </c>
      <c r="J100" s="39">
        <v>0</v>
      </c>
      <c r="K100" s="39">
        <v>0</v>
      </c>
      <c r="L100" s="40">
        <v>0</v>
      </c>
    </row>
    <row r="101" spans="1:12" x14ac:dyDescent="0.25">
      <c r="A101" s="192"/>
      <c r="B101" s="32" t="s">
        <v>1360</v>
      </c>
      <c r="C101" s="39">
        <v>0</v>
      </c>
      <c r="D101" s="39">
        <v>0</v>
      </c>
      <c r="E101" s="39">
        <v>0</v>
      </c>
      <c r="F101" s="39">
        <v>0</v>
      </c>
      <c r="G101" s="39">
        <v>0</v>
      </c>
      <c r="H101" s="39">
        <v>0</v>
      </c>
      <c r="I101" s="39">
        <v>0</v>
      </c>
      <c r="J101" s="39">
        <v>0</v>
      </c>
      <c r="K101" s="39">
        <v>0</v>
      </c>
      <c r="L101" s="40">
        <v>0</v>
      </c>
    </row>
    <row r="102" spans="1:12" x14ac:dyDescent="0.25">
      <c r="A102" s="192"/>
      <c r="B102" s="32" t="s">
        <v>1361</v>
      </c>
      <c r="C102" s="39">
        <v>0</v>
      </c>
      <c r="D102" s="39">
        <v>0</v>
      </c>
      <c r="E102" s="39">
        <v>0</v>
      </c>
      <c r="F102" s="39">
        <v>0</v>
      </c>
      <c r="G102" s="39">
        <v>0</v>
      </c>
      <c r="H102" s="39">
        <v>0</v>
      </c>
      <c r="I102" s="39">
        <v>0</v>
      </c>
      <c r="J102" s="39">
        <v>0</v>
      </c>
      <c r="K102" s="39">
        <v>0</v>
      </c>
      <c r="L102" s="40">
        <v>0</v>
      </c>
    </row>
    <row r="103" spans="1:12" x14ac:dyDescent="0.25">
      <c r="A103" s="192"/>
      <c r="B103" s="32" t="s">
        <v>1362</v>
      </c>
      <c r="C103" s="39">
        <v>0</v>
      </c>
      <c r="D103" s="39">
        <v>0</v>
      </c>
      <c r="E103" s="39">
        <v>0</v>
      </c>
      <c r="F103" s="39">
        <v>0</v>
      </c>
      <c r="G103" s="39">
        <v>0</v>
      </c>
      <c r="H103" s="39">
        <v>0</v>
      </c>
      <c r="I103" s="39">
        <v>0</v>
      </c>
      <c r="J103" s="39">
        <v>0</v>
      </c>
      <c r="K103" s="39">
        <v>0</v>
      </c>
      <c r="L103" s="40">
        <v>0</v>
      </c>
    </row>
    <row r="104" spans="1:12" x14ac:dyDescent="0.25">
      <c r="A104" s="192"/>
      <c r="B104" s="32" t="s">
        <v>1363</v>
      </c>
      <c r="C104" s="39">
        <v>0</v>
      </c>
      <c r="D104" s="39">
        <v>0</v>
      </c>
      <c r="E104" s="39">
        <v>0</v>
      </c>
      <c r="F104" s="39">
        <v>0</v>
      </c>
      <c r="G104" s="39">
        <v>0</v>
      </c>
      <c r="H104" s="39">
        <v>1</v>
      </c>
      <c r="I104" s="39">
        <v>0</v>
      </c>
      <c r="J104" s="39">
        <v>0</v>
      </c>
      <c r="K104" s="39">
        <v>0</v>
      </c>
      <c r="L104" s="40">
        <v>0</v>
      </c>
    </row>
    <row r="105" spans="1:12" x14ac:dyDescent="0.25">
      <c r="A105" s="192"/>
      <c r="B105" s="32" t="s">
        <v>1364</v>
      </c>
      <c r="C105" s="39">
        <v>0</v>
      </c>
      <c r="D105" s="39">
        <v>0</v>
      </c>
      <c r="E105" s="39">
        <v>0</v>
      </c>
      <c r="F105" s="39">
        <v>0</v>
      </c>
      <c r="G105" s="39">
        <v>0</v>
      </c>
      <c r="H105" s="39">
        <v>0</v>
      </c>
      <c r="I105" s="39">
        <v>0</v>
      </c>
      <c r="J105" s="39">
        <v>0</v>
      </c>
      <c r="K105" s="39">
        <v>0</v>
      </c>
      <c r="L105" s="40">
        <v>0</v>
      </c>
    </row>
    <row r="106" spans="1:12" x14ac:dyDescent="0.25">
      <c r="A106" s="192"/>
      <c r="B106" s="32" t="s">
        <v>1365</v>
      </c>
      <c r="C106" s="39">
        <v>0</v>
      </c>
      <c r="D106" s="39">
        <v>0</v>
      </c>
      <c r="E106" s="39">
        <v>0</v>
      </c>
      <c r="F106" s="39">
        <v>0</v>
      </c>
      <c r="G106" s="39">
        <v>0</v>
      </c>
      <c r="H106" s="39">
        <v>0</v>
      </c>
      <c r="I106" s="39">
        <v>0</v>
      </c>
      <c r="J106" s="39">
        <v>0</v>
      </c>
      <c r="K106" s="39">
        <v>0</v>
      </c>
      <c r="L106" s="40">
        <v>0</v>
      </c>
    </row>
    <row r="107" spans="1:12" x14ac:dyDescent="0.25">
      <c r="A107" s="192"/>
      <c r="B107" s="32" t="s">
        <v>1366</v>
      </c>
      <c r="C107" s="39">
        <v>0</v>
      </c>
      <c r="D107" s="39">
        <v>0</v>
      </c>
      <c r="E107" s="39">
        <v>0</v>
      </c>
      <c r="F107" s="39">
        <v>0</v>
      </c>
      <c r="G107" s="39">
        <v>0</v>
      </c>
      <c r="H107" s="39">
        <v>0</v>
      </c>
      <c r="I107" s="39">
        <v>0</v>
      </c>
      <c r="J107" s="39">
        <v>0</v>
      </c>
      <c r="K107" s="39">
        <v>0</v>
      </c>
      <c r="L107" s="40">
        <v>0</v>
      </c>
    </row>
    <row r="108" spans="1:12" x14ac:dyDescent="0.25">
      <c r="A108" s="192"/>
      <c r="B108" s="32" t="s">
        <v>1367</v>
      </c>
      <c r="C108" s="39">
        <v>0</v>
      </c>
      <c r="D108" s="39">
        <v>0</v>
      </c>
      <c r="E108" s="39">
        <v>0</v>
      </c>
      <c r="F108" s="39">
        <v>0</v>
      </c>
      <c r="G108" s="39">
        <v>0</v>
      </c>
      <c r="H108" s="39">
        <v>0</v>
      </c>
      <c r="I108" s="39">
        <v>0</v>
      </c>
      <c r="J108" s="39">
        <v>0</v>
      </c>
      <c r="K108" s="39">
        <v>0</v>
      </c>
      <c r="L108" s="40">
        <v>0</v>
      </c>
    </row>
    <row r="109" spans="1:12" x14ac:dyDescent="0.25">
      <c r="A109" s="192"/>
      <c r="B109" s="32" t="s">
        <v>1368</v>
      </c>
      <c r="C109" s="39">
        <v>0</v>
      </c>
      <c r="D109" s="39">
        <v>0</v>
      </c>
      <c r="E109" s="39">
        <v>0</v>
      </c>
      <c r="F109" s="39">
        <v>0</v>
      </c>
      <c r="G109" s="39">
        <v>0</v>
      </c>
      <c r="H109" s="39">
        <v>0</v>
      </c>
      <c r="I109" s="39">
        <v>0</v>
      </c>
      <c r="J109" s="39">
        <v>0</v>
      </c>
      <c r="K109" s="39">
        <v>0</v>
      </c>
      <c r="L109" s="40">
        <v>0</v>
      </c>
    </row>
    <row r="110" spans="1:12" x14ac:dyDescent="0.25">
      <c r="A110" s="192"/>
      <c r="B110" s="32" t="s">
        <v>1369</v>
      </c>
      <c r="C110" s="39">
        <v>0</v>
      </c>
      <c r="D110" s="39">
        <v>0</v>
      </c>
      <c r="E110" s="39">
        <v>0</v>
      </c>
      <c r="F110" s="39">
        <v>0</v>
      </c>
      <c r="G110" s="39">
        <v>0</v>
      </c>
      <c r="H110" s="39">
        <v>0</v>
      </c>
      <c r="I110" s="39">
        <v>0</v>
      </c>
      <c r="J110" s="39">
        <v>0</v>
      </c>
      <c r="K110" s="39">
        <v>0</v>
      </c>
      <c r="L110" s="40">
        <v>0</v>
      </c>
    </row>
    <row r="111" spans="1:12" x14ac:dyDescent="0.25">
      <c r="A111" s="192"/>
      <c r="B111" s="32" t="s">
        <v>1370</v>
      </c>
      <c r="C111" s="39">
        <v>0</v>
      </c>
      <c r="D111" s="39">
        <v>0</v>
      </c>
      <c r="E111" s="39">
        <v>0</v>
      </c>
      <c r="F111" s="39">
        <v>0</v>
      </c>
      <c r="G111" s="39">
        <v>0</v>
      </c>
      <c r="H111" s="39">
        <v>0</v>
      </c>
      <c r="I111" s="39">
        <v>0</v>
      </c>
      <c r="J111" s="39">
        <v>0</v>
      </c>
      <c r="K111" s="39">
        <v>0</v>
      </c>
      <c r="L111" s="40">
        <v>0</v>
      </c>
    </row>
    <row r="112" spans="1:12" x14ac:dyDescent="0.25">
      <c r="A112" s="192"/>
      <c r="B112" s="32" t="s">
        <v>1371</v>
      </c>
      <c r="C112" s="39">
        <v>0</v>
      </c>
      <c r="D112" s="39">
        <v>0</v>
      </c>
      <c r="E112" s="39">
        <v>0</v>
      </c>
      <c r="F112" s="39">
        <v>0</v>
      </c>
      <c r="G112" s="39">
        <v>0</v>
      </c>
      <c r="H112" s="39">
        <v>0</v>
      </c>
      <c r="I112" s="39">
        <v>0</v>
      </c>
      <c r="J112" s="39">
        <v>0</v>
      </c>
      <c r="K112" s="39">
        <v>0</v>
      </c>
      <c r="L112" s="40">
        <v>0</v>
      </c>
    </row>
    <row r="113" spans="1:12" x14ac:dyDescent="0.25">
      <c r="A113" s="192"/>
      <c r="B113" s="32" t="s">
        <v>1372</v>
      </c>
      <c r="C113" s="39">
        <v>0</v>
      </c>
      <c r="D113" s="39">
        <v>0</v>
      </c>
      <c r="E113" s="39">
        <v>0</v>
      </c>
      <c r="F113" s="39">
        <v>0</v>
      </c>
      <c r="G113" s="39">
        <v>0</v>
      </c>
      <c r="H113" s="39">
        <v>0</v>
      </c>
      <c r="I113" s="39">
        <v>0</v>
      </c>
      <c r="J113" s="39">
        <v>0</v>
      </c>
      <c r="K113" s="39">
        <v>0</v>
      </c>
      <c r="L113" s="40">
        <v>0</v>
      </c>
    </row>
    <row r="114" spans="1:12" x14ac:dyDescent="0.25">
      <c r="A114" s="192"/>
      <c r="B114" s="32" t="s">
        <v>1373</v>
      </c>
      <c r="C114" s="39">
        <v>0</v>
      </c>
      <c r="D114" s="39">
        <v>0</v>
      </c>
      <c r="E114" s="39">
        <v>0</v>
      </c>
      <c r="F114" s="39">
        <v>0</v>
      </c>
      <c r="G114" s="39">
        <v>0</v>
      </c>
      <c r="H114" s="39">
        <v>0</v>
      </c>
      <c r="I114" s="39">
        <v>0</v>
      </c>
      <c r="J114" s="39">
        <v>0</v>
      </c>
      <c r="K114" s="39">
        <v>0</v>
      </c>
      <c r="L114" s="40">
        <v>0</v>
      </c>
    </row>
    <row r="115" spans="1:12" x14ac:dyDescent="0.25">
      <c r="A115" s="192"/>
      <c r="B115" s="32" t="s">
        <v>1374</v>
      </c>
      <c r="C115" s="39">
        <v>0</v>
      </c>
      <c r="D115" s="39">
        <v>0</v>
      </c>
      <c r="E115" s="39">
        <v>0</v>
      </c>
      <c r="F115" s="39">
        <v>0</v>
      </c>
      <c r="G115" s="39">
        <v>0</v>
      </c>
      <c r="H115" s="39">
        <v>0</v>
      </c>
      <c r="I115" s="39">
        <v>0</v>
      </c>
      <c r="J115" s="39">
        <v>0</v>
      </c>
      <c r="K115" s="39">
        <v>0</v>
      </c>
      <c r="L115" s="40">
        <v>0</v>
      </c>
    </row>
    <row r="116" spans="1:12" x14ac:dyDescent="0.25">
      <c r="A116" s="192"/>
      <c r="B116" s="32" t="s">
        <v>1375</v>
      </c>
      <c r="C116" s="39">
        <v>0</v>
      </c>
      <c r="D116" s="39">
        <v>0</v>
      </c>
      <c r="E116" s="39">
        <v>0</v>
      </c>
      <c r="F116" s="39">
        <v>0</v>
      </c>
      <c r="G116" s="39">
        <v>0</v>
      </c>
      <c r="H116" s="39">
        <v>0</v>
      </c>
      <c r="I116" s="39">
        <v>0</v>
      </c>
      <c r="J116" s="39">
        <v>0</v>
      </c>
      <c r="K116" s="39">
        <v>0</v>
      </c>
      <c r="L116" s="40">
        <v>0</v>
      </c>
    </row>
    <row r="117" spans="1:12" x14ac:dyDescent="0.25">
      <c r="A117" s="192"/>
      <c r="B117" s="32" t="s">
        <v>1376</v>
      </c>
      <c r="C117" s="39">
        <v>0</v>
      </c>
      <c r="D117" s="39">
        <v>0</v>
      </c>
      <c r="E117" s="39">
        <v>0</v>
      </c>
      <c r="F117" s="39">
        <v>0</v>
      </c>
      <c r="G117" s="39">
        <v>0</v>
      </c>
      <c r="H117" s="39">
        <v>0</v>
      </c>
      <c r="I117" s="39">
        <v>0</v>
      </c>
      <c r="J117" s="39">
        <v>0</v>
      </c>
      <c r="K117" s="39">
        <v>0</v>
      </c>
      <c r="L117" s="40">
        <v>0</v>
      </c>
    </row>
    <row r="118" spans="1:12" x14ac:dyDescent="0.25">
      <c r="A118" s="192"/>
      <c r="B118" s="32" t="s">
        <v>1377</v>
      </c>
      <c r="C118" s="39">
        <v>0</v>
      </c>
      <c r="D118" s="39">
        <v>0</v>
      </c>
      <c r="E118" s="39">
        <v>0</v>
      </c>
      <c r="F118" s="39">
        <v>0</v>
      </c>
      <c r="G118" s="39">
        <v>0</v>
      </c>
      <c r="H118" s="39">
        <v>0</v>
      </c>
      <c r="I118" s="39">
        <v>0</v>
      </c>
      <c r="J118" s="39">
        <v>0</v>
      </c>
      <c r="K118" s="39">
        <v>0</v>
      </c>
      <c r="L118" s="40">
        <v>0</v>
      </c>
    </row>
    <row r="119" spans="1:12" x14ac:dyDescent="0.25">
      <c r="A119" s="192"/>
      <c r="B119" s="32" t="s">
        <v>1378</v>
      </c>
      <c r="C119" s="39">
        <v>0</v>
      </c>
      <c r="D119" s="39">
        <v>0</v>
      </c>
      <c r="E119" s="39">
        <v>0</v>
      </c>
      <c r="F119" s="39">
        <v>0</v>
      </c>
      <c r="G119" s="39">
        <v>0</v>
      </c>
      <c r="H119" s="39">
        <v>0</v>
      </c>
      <c r="I119" s="39">
        <v>0</v>
      </c>
      <c r="J119" s="39">
        <v>0</v>
      </c>
      <c r="K119" s="39">
        <v>0</v>
      </c>
      <c r="L119" s="40">
        <v>0</v>
      </c>
    </row>
    <row r="120" spans="1:12" x14ac:dyDescent="0.25">
      <c r="A120" s="192"/>
      <c r="B120" s="32" t="s">
        <v>1379</v>
      </c>
      <c r="C120" s="39">
        <v>0</v>
      </c>
      <c r="D120" s="39">
        <v>0</v>
      </c>
      <c r="E120" s="39">
        <v>0</v>
      </c>
      <c r="F120" s="39">
        <v>0</v>
      </c>
      <c r="G120" s="39">
        <v>0</v>
      </c>
      <c r="H120" s="39">
        <v>0</v>
      </c>
      <c r="I120" s="39">
        <v>0</v>
      </c>
      <c r="J120" s="39">
        <v>0</v>
      </c>
      <c r="K120" s="39">
        <v>0</v>
      </c>
      <c r="L120" s="40">
        <v>0</v>
      </c>
    </row>
    <row r="121" spans="1:12" x14ac:dyDescent="0.25">
      <c r="A121" s="192"/>
      <c r="B121" s="32" t="s">
        <v>1380</v>
      </c>
      <c r="C121" s="39">
        <v>0</v>
      </c>
      <c r="D121" s="39">
        <v>0</v>
      </c>
      <c r="E121" s="39">
        <v>0</v>
      </c>
      <c r="F121" s="39">
        <v>0</v>
      </c>
      <c r="G121" s="39">
        <v>0</v>
      </c>
      <c r="H121" s="39">
        <v>0</v>
      </c>
      <c r="I121" s="39">
        <v>0</v>
      </c>
      <c r="J121" s="39">
        <v>0</v>
      </c>
      <c r="K121" s="39">
        <v>0</v>
      </c>
      <c r="L121" s="40">
        <v>0</v>
      </c>
    </row>
    <row r="122" spans="1:12" x14ac:dyDescent="0.25">
      <c r="A122" s="192"/>
      <c r="B122" s="32" t="s">
        <v>1381</v>
      </c>
      <c r="C122" s="39">
        <v>0</v>
      </c>
      <c r="D122" s="39">
        <v>0</v>
      </c>
      <c r="E122" s="39">
        <v>0</v>
      </c>
      <c r="F122" s="39">
        <v>0</v>
      </c>
      <c r="G122" s="39">
        <v>0</v>
      </c>
      <c r="H122" s="39">
        <v>0</v>
      </c>
      <c r="I122" s="39">
        <v>0</v>
      </c>
      <c r="J122" s="39">
        <v>0</v>
      </c>
      <c r="K122" s="39">
        <v>0</v>
      </c>
      <c r="L122" s="40">
        <v>0</v>
      </c>
    </row>
    <row r="123" spans="1:12" x14ac:dyDescent="0.25">
      <c r="A123" s="192"/>
      <c r="B123" s="32" t="s">
        <v>1382</v>
      </c>
      <c r="C123" s="39">
        <v>0</v>
      </c>
      <c r="D123" s="39">
        <v>0</v>
      </c>
      <c r="E123" s="39">
        <v>0</v>
      </c>
      <c r="F123" s="39">
        <v>0</v>
      </c>
      <c r="G123" s="39">
        <v>0</v>
      </c>
      <c r="H123" s="39">
        <v>0</v>
      </c>
      <c r="I123" s="39">
        <v>0</v>
      </c>
      <c r="J123" s="39">
        <v>0</v>
      </c>
      <c r="K123" s="39">
        <v>0</v>
      </c>
      <c r="L123" s="40">
        <v>0</v>
      </c>
    </row>
    <row r="124" spans="1:12" x14ac:dyDescent="0.25">
      <c r="A124" s="192"/>
      <c r="B124" s="32" t="s">
        <v>1383</v>
      </c>
      <c r="C124" s="39">
        <v>0</v>
      </c>
      <c r="D124" s="39">
        <v>0</v>
      </c>
      <c r="E124" s="39">
        <v>0</v>
      </c>
      <c r="F124" s="39">
        <v>0</v>
      </c>
      <c r="G124" s="39">
        <v>0</v>
      </c>
      <c r="H124" s="39">
        <v>0</v>
      </c>
      <c r="I124" s="39">
        <v>0</v>
      </c>
      <c r="J124" s="39">
        <v>0</v>
      </c>
      <c r="K124" s="39">
        <v>0</v>
      </c>
      <c r="L124" s="40">
        <v>0</v>
      </c>
    </row>
    <row r="125" spans="1:12" x14ac:dyDescent="0.25">
      <c r="A125" s="192"/>
      <c r="B125" s="32" t="s">
        <v>1384</v>
      </c>
      <c r="C125" s="39">
        <v>0</v>
      </c>
      <c r="D125" s="39">
        <v>0</v>
      </c>
      <c r="E125" s="39">
        <v>0</v>
      </c>
      <c r="F125" s="39">
        <v>0</v>
      </c>
      <c r="G125" s="39">
        <v>0</v>
      </c>
      <c r="H125" s="39">
        <v>0</v>
      </c>
      <c r="I125" s="39">
        <v>0</v>
      </c>
      <c r="J125" s="39">
        <v>0</v>
      </c>
      <c r="K125" s="39">
        <v>0</v>
      </c>
      <c r="L125" s="40">
        <v>0</v>
      </c>
    </row>
    <row r="126" spans="1:12" x14ac:dyDescent="0.25">
      <c r="A126" s="192"/>
      <c r="B126" s="32" t="s">
        <v>1385</v>
      </c>
      <c r="C126" s="39">
        <v>0</v>
      </c>
      <c r="D126" s="39">
        <v>0</v>
      </c>
      <c r="E126" s="39">
        <v>0</v>
      </c>
      <c r="F126" s="39">
        <v>0</v>
      </c>
      <c r="G126" s="39">
        <v>0</v>
      </c>
      <c r="H126" s="39">
        <v>0</v>
      </c>
      <c r="I126" s="39">
        <v>0</v>
      </c>
      <c r="J126" s="39">
        <v>0</v>
      </c>
      <c r="K126" s="39">
        <v>0</v>
      </c>
      <c r="L126" s="40">
        <v>0</v>
      </c>
    </row>
    <row r="127" spans="1:12" x14ac:dyDescent="0.25">
      <c r="A127" s="192"/>
      <c r="B127" s="32" t="s">
        <v>1386</v>
      </c>
      <c r="C127" s="39">
        <v>0</v>
      </c>
      <c r="D127" s="39">
        <v>0</v>
      </c>
      <c r="E127" s="39">
        <v>0</v>
      </c>
      <c r="F127" s="39">
        <v>0</v>
      </c>
      <c r="G127" s="39">
        <v>0</v>
      </c>
      <c r="H127" s="39">
        <v>0</v>
      </c>
      <c r="I127" s="39">
        <v>0</v>
      </c>
      <c r="J127" s="39">
        <v>0</v>
      </c>
      <c r="K127" s="39">
        <v>0</v>
      </c>
      <c r="L127" s="40">
        <v>0</v>
      </c>
    </row>
    <row r="128" spans="1:12" x14ac:dyDescent="0.25">
      <c r="A128" s="192"/>
      <c r="B128" s="32" t="s">
        <v>1387</v>
      </c>
      <c r="C128" s="39">
        <v>0</v>
      </c>
      <c r="D128" s="39">
        <v>0</v>
      </c>
      <c r="E128" s="39">
        <v>0</v>
      </c>
      <c r="F128" s="39">
        <v>0</v>
      </c>
      <c r="G128" s="39">
        <v>0</v>
      </c>
      <c r="H128" s="39">
        <v>0</v>
      </c>
      <c r="I128" s="39">
        <v>0</v>
      </c>
      <c r="J128" s="39">
        <v>0</v>
      </c>
      <c r="K128" s="39">
        <v>0</v>
      </c>
      <c r="L128" s="40">
        <v>0</v>
      </c>
    </row>
    <row r="129" spans="1:12" x14ac:dyDescent="0.25">
      <c r="A129" s="192"/>
      <c r="B129" s="32" t="s">
        <v>1388</v>
      </c>
      <c r="C129" s="39">
        <v>0</v>
      </c>
      <c r="D129" s="39">
        <v>0</v>
      </c>
      <c r="E129" s="39">
        <v>0</v>
      </c>
      <c r="F129" s="39">
        <v>0</v>
      </c>
      <c r="G129" s="39">
        <v>0</v>
      </c>
      <c r="H129" s="39">
        <v>0</v>
      </c>
      <c r="I129" s="39">
        <v>0</v>
      </c>
      <c r="J129" s="39">
        <v>0</v>
      </c>
      <c r="K129" s="39">
        <v>0</v>
      </c>
      <c r="L129" s="40">
        <v>0</v>
      </c>
    </row>
    <row r="130" spans="1:12" x14ac:dyDescent="0.25">
      <c r="A130" s="192"/>
      <c r="B130" s="32" t="s">
        <v>1389</v>
      </c>
      <c r="C130" s="39">
        <v>0</v>
      </c>
      <c r="D130" s="39">
        <v>0</v>
      </c>
      <c r="E130" s="39">
        <v>0</v>
      </c>
      <c r="F130" s="39">
        <v>0</v>
      </c>
      <c r="G130" s="39">
        <v>0</v>
      </c>
      <c r="H130" s="39">
        <v>0</v>
      </c>
      <c r="I130" s="39">
        <v>0</v>
      </c>
      <c r="J130" s="39">
        <v>0</v>
      </c>
      <c r="K130" s="39">
        <v>0</v>
      </c>
      <c r="L130" s="40">
        <v>0</v>
      </c>
    </row>
    <row r="131" spans="1:12" x14ac:dyDescent="0.25">
      <c r="A131" s="192"/>
      <c r="B131" s="32" t="s">
        <v>1390</v>
      </c>
      <c r="C131" s="39">
        <v>1</v>
      </c>
      <c r="D131" s="39">
        <v>0</v>
      </c>
      <c r="E131" s="39">
        <v>2</v>
      </c>
      <c r="F131" s="39">
        <v>1</v>
      </c>
      <c r="G131" s="39">
        <v>0</v>
      </c>
      <c r="H131" s="39">
        <v>2</v>
      </c>
      <c r="I131" s="39">
        <v>0</v>
      </c>
      <c r="J131" s="39">
        <v>0</v>
      </c>
      <c r="K131" s="39">
        <v>0</v>
      </c>
      <c r="L131" s="40">
        <v>0</v>
      </c>
    </row>
    <row r="132" spans="1:12" x14ac:dyDescent="0.25">
      <c r="A132" s="192"/>
      <c r="B132" s="32" t="s">
        <v>1391</v>
      </c>
      <c r="C132" s="39">
        <v>0</v>
      </c>
      <c r="D132" s="39">
        <v>0</v>
      </c>
      <c r="E132" s="39">
        <v>0</v>
      </c>
      <c r="F132" s="39">
        <v>0</v>
      </c>
      <c r="G132" s="39">
        <v>0</v>
      </c>
      <c r="H132" s="39">
        <v>0</v>
      </c>
      <c r="I132" s="39">
        <v>0</v>
      </c>
      <c r="J132" s="39">
        <v>0</v>
      </c>
      <c r="K132" s="39">
        <v>0</v>
      </c>
      <c r="L132" s="40">
        <v>0</v>
      </c>
    </row>
    <row r="133" spans="1:12" x14ac:dyDescent="0.25">
      <c r="A133" s="192"/>
      <c r="B133" s="32" t="s">
        <v>1392</v>
      </c>
      <c r="C133" s="39">
        <v>0</v>
      </c>
      <c r="D133" s="39">
        <v>0</v>
      </c>
      <c r="E133" s="39">
        <v>0</v>
      </c>
      <c r="F133" s="39">
        <v>0</v>
      </c>
      <c r="G133" s="39">
        <v>0</v>
      </c>
      <c r="H133" s="39">
        <v>0</v>
      </c>
      <c r="I133" s="39">
        <v>0</v>
      </c>
      <c r="J133" s="39">
        <v>0</v>
      </c>
      <c r="K133" s="39">
        <v>0</v>
      </c>
      <c r="L133" s="40">
        <v>0</v>
      </c>
    </row>
    <row r="134" spans="1:12" x14ac:dyDescent="0.25">
      <c r="A134" s="192"/>
      <c r="B134" s="32" t="s">
        <v>1393</v>
      </c>
      <c r="C134" s="39">
        <v>0</v>
      </c>
      <c r="D134" s="39">
        <v>0</v>
      </c>
      <c r="E134" s="39">
        <v>0</v>
      </c>
      <c r="F134" s="39">
        <v>0</v>
      </c>
      <c r="G134" s="39">
        <v>0</v>
      </c>
      <c r="H134" s="39">
        <v>0</v>
      </c>
      <c r="I134" s="39">
        <v>0</v>
      </c>
      <c r="J134" s="39">
        <v>0</v>
      </c>
      <c r="K134" s="39">
        <v>0</v>
      </c>
      <c r="L134" s="40">
        <v>0</v>
      </c>
    </row>
    <row r="135" spans="1:12" x14ac:dyDescent="0.25">
      <c r="A135" s="192"/>
      <c r="B135" s="32" t="s">
        <v>1394</v>
      </c>
      <c r="C135" s="39">
        <v>0</v>
      </c>
      <c r="D135" s="39">
        <v>0</v>
      </c>
      <c r="E135" s="39">
        <v>0</v>
      </c>
      <c r="F135" s="39">
        <v>0</v>
      </c>
      <c r="G135" s="39">
        <v>0</v>
      </c>
      <c r="H135" s="39">
        <v>0</v>
      </c>
      <c r="I135" s="39">
        <v>0</v>
      </c>
      <c r="J135" s="39">
        <v>0</v>
      </c>
      <c r="K135" s="39">
        <v>0</v>
      </c>
      <c r="L135" s="40">
        <v>0</v>
      </c>
    </row>
    <row r="136" spans="1:12" x14ac:dyDescent="0.25">
      <c r="A136" s="192"/>
      <c r="B136" s="32" t="s">
        <v>1395</v>
      </c>
      <c r="C136" s="39">
        <v>0</v>
      </c>
      <c r="D136" s="39">
        <v>0</v>
      </c>
      <c r="E136" s="39">
        <v>0</v>
      </c>
      <c r="F136" s="39">
        <v>0</v>
      </c>
      <c r="G136" s="39">
        <v>0</v>
      </c>
      <c r="H136" s="39">
        <v>0</v>
      </c>
      <c r="I136" s="39">
        <v>0</v>
      </c>
      <c r="J136" s="39">
        <v>0</v>
      </c>
      <c r="K136" s="39">
        <v>0</v>
      </c>
      <c r="L136" s="40">
        <v>0</v>
      </c>
    </row>
    <row r="137" spans="1:12" x14ac:dyDescent="0.25">
      <c r="A137" s="192"/>
      <c r="B137" s="32" t="s">
        <v>1396</v>
      </c>
      <c r="C137" s="39">
        <v>0</v>
      </c>
      <c r="D137" s="39">
        <v>0</v>
      </c>
      <c r="E137" s="39">
        <v>0</v>
      </c>
      <c r="F137" s="39">
        <v>0</v>
      </c>
      <c r="G137" s="39">
        <v>0</v>
      </c>
      <c r="H137" s="39">
        <v>0</v>
      </c>
      <c r="I137" s="39">
        <v>0</v>
      </c>
      <c r="J137" s="39">
        <v>0</v>
      </c>
      <c r="K137" s="39">
        <v>0</v>
      </c>
      <c r="L137" s="40">
        <v>0</v>
      </c>
    </row>
    <row r="138" spans="1:12" x14ac:dyDescent="0.25">
      <c r="A138" s="192"/>
      <c r="B138" s="32" t="s">
        <v>1397</v>
      </c>
      <c r="C138" s="39">
        <v>0</v>
      </c>
      <c r="D138" s="39">
        <v>0</v>
      </c>
      <c r="E138" s="39">
        <v>0</v>
      </c>
      <c r="F138" s="39">
        <v>0</v>
      </c>
      <c r="G138" s="39">
        <v>0</v>
      </c>
      <c r="H138" s="39">
        <v>0</v>
      </c>
      <c r="I138" s="39">
        <v>0</v>
      </c>
      <c r="J138" s="39">
        <v>0</v>
      </c>
      <c r="K138" s="39">
        <v>0</v>
      </c>
      <c r="L138" s="40">
        <v>0</v>
      </c>
    </row>
    <row r="139" spans="1:12" x14ac:dyDescent="0.25">
      <c r="A139" s="192"/>
      <c r="B139" s="32" t="s">
        <v>1398</v>
      </c>
      <c r="C139" s="39">
        <v>0</v>
      </c>
      <c r="D139" s="39">
        <v>0</v>
      </c>
      <c r="E139" s="39">
        <v>0</v>
      </c>
      <c r="F139" s="39">
        <v>0</v>
      </c>
      <c r="G139" s="39">
        <v>0</v>
      </c>
      <c r="H139" s="39">
        <v>0</v>
      </c>
      <c r="I139" s="39">
        <v>0</v>
      </c>
      <c r="J139" s="39">
        <v>0</v>
      </c>
      <c r="K139" s="39">
        <v>0</v>
      </c>
      <c r="L139" s="40">
        <v>0</v>
      </c>
    </row>
    <row r="140" spans="1:12" x14ac:dyDescent="0.25">
      <c r="A140" s="192"/>
      <c r="B140" s="32" t="s">
        <v>1399</v>
      </c>
      <c r="C140" s="39">
        <v>0</v>
      </c>
      <c r="D140" s="39">
        <v>0</v>
      </c>
      <c r="E140" s="39">
        <v>0</v>
      </c>
      <c r="F140" s="39">
        <v>0</v>
      </c>
      <c r="G140" s="39">
        <v>0</v>
      </c>
      <c r="H140" s="39">
        <v>0</v>
      </c>
      <c r="I140" s="39">
        <v>0</v>
      </c>
      <c r="J140" s="39">
        <v>0</v>
      </c>
      <c r="K140" s="39">
        <v>0</v>
      </c>
      <c r="L140" s="40">
        <v>0</v>
      </c>
    </row>
    <row r="141" spans="1:12" x14ac:dyDescent="0.25">
      <c r="A141" s="192"/>
      <c r="B141" s="32" t="s">
        <v>1400</v>
      </c>
      <c r="C141" s="39">
        <v>0</v>
      </c>
      <c r="D141" s="39">
        <v>0</v>
      </c>
      <c r="E141" s="39">
        <v>0</v>
      </c>
      <c r="F141" s="39">
        <v>0</v>
      </c>
      <c r="G141" s="39">
        <v>0</v>
      </c>
      <c r="H141" s="39">
        <v>0</v>
      </c>
      <c r="I141" s="39">
        <v>0</v>
      </c>
      <c r="J141" s="39">
        <v>0</v>
      </c>
      <c r="K141" s="39">
        <v>0</v>
      </c>
      <c r="L141" s="40">
        <v>0</v>
      </c>
    </row>
    <row r="142" spans="1:12" x14ac:dyDescent="0.25">
      <c r="A142" s="192"/>
      <c r="B142" s="32" t="s">
        <v>1401</v>
      </c>
      <c r="C142" s="39">
        <v>1</v>
      </c>
      <c r="D142" s="39">
        <v>0</v>
      </c>
      <c r="E142" s="39">
        <v>0</v>
      </c>
      <c r="F142" s="39">
        <v>1</v>
      </c>
      <c r="G142" s="39">
        <v>0</v>
      </c>
      <c r="H142" s="39">
        <v>0</v>
      </c>
      <c r="I142" s="39">
        <v>0</v>
      </c>
      <c r="J142" s="39">
        <v>0</v>
      </c>
      <c r="K142" s="39">
        <v>0</v>
      </c>
      <c r="L142" s="40">
        <v>0</v>
      </c>
    </row>
    <row r="143" spans="1:12" x14ac:dyDescent="0.25">
      <c r="A143" s="192"/>
      <c r="B143" s="32" t="s">
        <v>1402</v>
      </c>
      <c r="C143" s="39">
        <v>0</v>
      </c>
      <c r="D143" s="39">
        <v>0</v>
      </c>
      <c r="E143" s="39">
        <v>0</v>
      </c>
      <c r="F143" s="39">
        <v>0</v>
      </c>
      <c r="G143" s="39">
        <v>0</v>
      </c>
      <c r="H143" s="39">
        <v>0</v>
      </c>
      <c r="I143" s="39">
        <v>0</v>
      </c>
      <c r="J143" s="39">
        <v>0</v>
      </c>
      <c r="K143" s="39">
        <v>0</v>
      </c>
      <c r="L143" s="40">
        <v>0</v>
      </c>
    </row>
    <row r="144" spans="1:12" x14ac:dyDescent="0.25">
      <c r="A144" s="192"/>
      <c r="B144" s="32" t="s">
        <v>1403</v>
      </c>
      <c r="C144" s="39">
        <v>0</v>
      </c>
      <c r="D144" s="39">
        <v>0</v>
      </c>
      <c r="E144" s="39">
        <v>0</v>
      </c>
      <c r="F144" s="39">
        <v>0</v>
      </c>
      <c r="G144" s="39">
        <v>0</v>
      </c>
      <c r="H144" s="39">
        <v>0</v>
      </c>
      <c r="I144" s="39">
        <v>0</v>
      </c>
      <c r="J144" s="39">
        <v>0</v>
      </c>
      <c r="K144" s="39">
        <v>0</v>
      </c>
      <c r="L144" s="40">
        <v>0</v>
      </c>
    </row>
    <row r="145" spans="1:12" x14ac:dyDescent="0.25">
      <c r="A145" s="192"/>
      <c r="B145" s="32" t="s">
        <v>1404</v>
      </c>
      <c r="C145" s="39">
        <v>0</v>
      </c>
      <c r="D145" s="39">
        <v>0</v>
      </c>
      <c r="E145" s="39">
        <v>0</v>
      </c>
      <c r="F145" s="39">
        <v>0</v>
      </c>
      <c r="G145" s="39">
        <v>0</v>
      </c>
      <c r="H145" s="39">
        <v>0</v>
      </c>
      <c r="I145" s="39">
        <v>0</v>
      </c>
      <c r="J145" s="39">
        <v>0</v>
      </c>
      <c r="K145" s="39">
        <v>0</v>
      </c>
      <c r="L145" s="40">
        <v>0</v>
      </c>
    </row>
    <row r="146" spans="1:12" x14ac:dyDescent="0.25">
      <c r="A146" s="192"/>
      <c r="B146" s="32" t="s">
        <v>1405</v>
      </c>
      <c r="C146" s="39">
        <v>0</v>
      </c>
      <c r="D146" s="39">
        <v>0</v>
      </c>
      <c r="E146" s="39">
        <v>0</v>
      </c>
      <c r="F146" s="39">
        <v>0</v>
      </c>
      <c r="G146" s="39">
        <v>0</v>
      </c>
      <c r="H146" s="39">
        <v>0</v>
      </c>
      <c r="I146" s="39">
        <v>0</v>
      </c>
      <c r="J146" s="39">
        <v>0</v>
      </c>
      <c r="K146" s="39">
        <v>0</v>
      </c>
      <c r="L146" s="40">
        <v>0</v>
      </c>
    </row>
    <row r="147" spans="1:12" x14ac:dyDescent="0.25">
      <c r="A147" s="192"/>
      <c r="B147" s="32" t="s">
        <v>1406</v>
      </c>
      <c r="C147" s="39">
        <v>0</v>
      </c>
      <c r="D147" s="39">
        <v>0</v>
      </c>
      <c r="E147" s="39">
        <v>0</v>
      </c>
      <c r="F147" s="39">
        <v>0</v>
      </c>
      <c r="G147" s="39">
        <v>0</v>
      </c>
      <c r="H147" s="39">
        <v>0</v>
      </c>
      <c r="I147" s="39">
        <v>0</v>
      </c>
      <c r="J147" s="39">
        <v>0</v>
      </c>
      <c r="K147" s="39">
        <v>0</v>
      </c>
      <c r="L147" s="40">
        <v>0</v>
      </c>
    </row>
    <row r="148" spans="1:12" x14ac:dyDescent="0.25">
      <c r="A148" s="192"/>
      <c r="B148" s="32" t="s">
        <v>1407</v>
      </c>
      <c r="C148" s="39">
        <v>0</v>
      </c>
      <c r="D148" s="39">
        <v>0</v>
      </c>
      <c r="E148" s="39">
        <v>0</v>
      </c>
      <c r="F148" s="39">
        <v>0</v>
      </c>
      <c r="G148" s="39">
        <v>0</v>
      </c>
      <c r="H148" s="39">
        <v>0</v>
      </c>
      <c r="I148" s="39">
        <v>0</v>
      </c>
      <c r="J148" s="39">
        <v>0</v>
      </c>
      <c r="K148" s="39">
        <v>0</v>
      </c>
      <c r="L148" s="40">
        <v>0</v>
      </c>
    </row>
    <row r="149" spans="1:12" x14ac:dyDescent="0.25">
      <c r="A149" s="192"/>
      <c r="B149" s="32" t="s">
        <v>1408</v>
      </c>
      <c r="C149" s="39">
        <v>0</v>
      </c>
      <c r="D149" s="39">
        <v>0</v>
      </c>
      <c r="E149" s="39">
        <v>0</v>
      </c>
      <c r="F149" s="39">
        <v>0</v>
      </c>
      <c r="G149" s="39">
        <v>0</v>
      </c>
      <c r="H149" s="39">
        <v>0</v>
      </c>
      <c r="I149" s="39">
        <v>0</v>
      </c>
      <c r="J149" s="39">
        <v>0</v>
      </c>
      <c r="K149" s="39">
        <v>0</v>
      </c>
      <c r="L149" s="40">
        <v>0</v>
      </c>
    </row>
    <row r="150" spans="1:12" x14ac:dyDescent="0.25">
      <c r="A150" s="192"/>
      <c r="B150" s="32" t="s">
        <v>1409</v>
      </c>
      <c r="C150" s="39">
        <v>0</v>
      </c>
      <c r="D150" s="39">
        <v>0</v>
      </c>
      <c r="E150" s="39">
        <v>0</v>
      </c>
      <c r="F150" s="39">
        <v>0</v>
      </c>
      <c r="G150" s="39">
        <v>0</v>
      </c>
      <c r="H150" s="39">
        <v>0</v>
      </c>
      <c r="I150" s="39">
        <v>0</v>
      </c>
      <c r="J150" s="39">
        <v>0</v>
      </c>
      <c r="K150" s="39">
        <v>0</v>
      </c>
      <c r="L150" s="40">
        <v>0</v>
      </c>
    </row>
    <row r="151" spans="1:12" x14ac:dyDescent="0.25">
      <c r="A151" s="192"/>
      <c r="B151" s="32" t="s">
        <v>1410</v>
      </c>
      <c r="C151" s="39">
        <v>0</v>
      </c>
      <c r="D151" s="39">
        <v>0</v>
      </c>
      <c r="E151" s="39">
        <v>0</v>
      </c>
      <c r="F151" s="39">
        <v>0</v>
      </c>
      <c r="G151" s="39">
        <v>0</v>
      </c>
      <c r="H151" s="39">
        <v>0</v>
      </c>
      <c r="I151" s="39">
        <v>0</v>
      </c>
      <c r="J151" s="39">
        <v>0</v>
      </c>
      <c r="K151" s="39">
        <v>0</v>
      </c>
      <c r="L151" s="40">
        <v>0</v>
      </c>
    </row>
    <row r="152" spans="1:12" x14ac:dyDescent="0.25">
      <c r="A152" s="192"/>
      <c r="B152" s="32" t="s">
        <v>1411</v>
      </c>
      <c r="C152" s="39">
        <v>0</v>
      </c>
      <c r="D152" s="39">
        <v>0</v>
      </c>
      <c r="E152" s="39">
        <v>0</v>
      </c>
      <c r="F152" s="39">
        <v>0</v>
      </c>
      <c r="G152" s="39">
        <v>0</v>
      </c>
      <c r="H152" s="39">
        <v>0</v>
      </c>
      <c r="I152" s="39">
        <v>0</v>
      </c>
      <c r="J152" s="39">
        <v>0</v>
      </c>
      <c r="K152" s="39">
        <v>0</v>
      </c>
      <c r="L152" s="40">
        <v>0</v>
      </c>
    </row>
    <row r="153" spans="1:12" x14ac:dyDescent="0.25">
      <c r="A153" s="192"/>
      <c r="B153" s="32" t="s">
        <v>1412</v>
      </c>
      <c r="C153" s="39">
        <v>0</v>
      </c>
      <c r="D153" s="39">
        <v>0</v>
      </c>
      <c r="E153" s="39">
        <v>0</v>
      </c>
      <c r="F153" s="39">
        <v>0</v>
      </c>
      <c r="G153" s="39">
        <v>0</v>
      </c>
      <c r="H153" s="39">
        <v>0</v>
      </c>
      <c r="I153" s="39">
        <v>0</v>
      </c>
      <c r="J153" s="39">
        <v>0</v>
      </c>
      <c r="K153" s="39">
        <v>0</v>
      </c>
      <c r="L153" s="40">
        <v>0</v>
      </c>
    </row>
    <row r="154" spans="1:12" x14ac:dyDescent="0.25">
      <c r="A154" s="192"/>
      <c r="B154" s="32" t="s">
        <v>1413</v>
      </c>
      <c r="C154" s="39">
        <v>0</v>
      </c>
      <c r="D154" s="39">
        <v>0</v>
      </c>
      <c r="E154" s="39">
        <v>0</v>
      </c>
      <c r="F154" s="39">
        <v>0</v>
      </c>
      <c r="G154" s="39">
        <v>0</v>
      </c>
      <c r="H154" s="39">
        <v>0</v>
      </c>
      <c r="I154" s="39">
        <v>0</v>
      </c>
      <c r="J154" s="39">
        <v>0</v>
      </c>
      <c r="K154" s="39">
        <v>0</v>
      </c>
      <c r="L154" s="40">
        <v>0</v>
      </c>
    </row>
    <row r="155" spans="1:12" x14ac:dyDescent="0.25">
      <c r="A155" s="192"/>
      <c r="B155" s="32" t="s">
        <v>1414</v>
      </c>
      <c r="C155" s="39">
        <v>0</v>
      </c>
      <c r="D155" s="39">
        <v>0</v>
      </c>
      <c r="E155" s="39">
        <v>0</v>
      </c>
      <c r="F155" s="39">
        <v>0</v>
      </c>
      <c r="G155" s="39">
        <v>0</v>
      </c>
      <c r="H155" s="39">
        <v>0</v>
      </c>
      <c r="I155" s="39">
        <v>0</v>
      </c>
      <c r="J155" s="39">
        <v>0</v>
      </c>
      <c r="K155" s="39">
        <v>0</v>
      </c>
      <c r="L155" s="40">
        <v>0</v>
      </c>
    </row>
    <row r="156" spans="1:12" x14ac:dyDescent="0.25">
      <c r="A156" s="192"/>
      <c r="B156" s="32" t="s">
        <v>1415</v>
      </c>
      <c r="C156" s="39">
        <v>0</v>
      </c>
      <c r="D156" s="39">
        <v>0</v>
      </c>
      <c r="E156" s="39">
        <v>0</v>
      </c>
      <c r="F156" s="39">
        <v>0</v>
      </c>
      <c r="G156" s="39">
        <v>0</v>
      </c>
      <c r="H156" s="39">
        <v>0</v>
      </c>
      <c r="I156" s="39">
        <v>0</v>
      </c>
      <c r="J156" s="39">
        <v>0</v>
      </c>
      <c r="K156" s="39">
        <v>0</v>
      </c>
      <c r="L156" s="40">
        <v>0</v>
      </c>
    </row>
    <row r="157" spans="1:12" x14ac:dyDescent="0.25">
      <c r="A157" s="192"/>
      <c r="B157" s="32" t="s">
        <v>1416</v>
      </c>
      <c r="C157" s="39">
        <v>0</v>
      </c>
      <c r="D157" s="39">
        <v>0</v>
      </c>
      <c r="E157" s="39">
        <v>0</v>
      </c>
      <c r="F157" s="39">
        <v>0</v>
      </c>
      <c r="G157" s="39">
        <v>0</v>
      </c>
      <c r="H157" s="39">
        <v>0</v>
      </c>
      <c r="I157" s="39">
        <v>0</v>
      </c>
      <c r="J157" s="39">
        <v>0</v>
      </c>
      <c r="K157" s="39">
        <v>0</v>
      </c>
      <c r="L157" s="40">
        <v>0</v>
      </c>
    </row>
    <row r="158" spans="1:12" x14ac:dyDescent="0.25">
      <c r="A158" s="192"/>
      <c r="B158" s="32" t="s">
        <v>1417</v>
      </c>
      <c r="C158" s="39">
        <v>0</v>
      </c>
      <c r="D158" s="39">
        <v>0</v>
      </c>
      <c r="E158" s="39">
        <v>0</v>
      </c>
      <c r="F158" s="39">
        <v>0</v>
      </c>
      <c r="G158" s="39">
        <v>0</v>
      </c>
      <c r="H158" s="39">
        <v>0</v>
      </c>
      <c r="I158" s="39">
        <v>0</v>
      </c>
      <c r="J158" s="39">
        <v>0</v>
      </c>
      <c r="K158" s="39">
        <v>0</v>
      </c>
      <c r="L158" s="40">
        <v>0</v>
      </c>
    </row>
    <row r="159" spans="1:12" x14ac:dyDescent="0.25">
      <c r="A159" s="192"/>
      <c r="B159" s="32" t="s">
        <v>1418</v>
      </c>
      <c r="C159" s="39">
        <v>0</v>
      </c>
      <c r="D159" s="39">
        <v>0</v>
      </c>
      <c r="E159" s="39">
        <v>0</v>
      </c>
      <c r="F159" s="39">
        <v>0</v>
      </c>
      <c r="G159" s="39">
        <v>0</v>
      </c>
      <c r="H159" s="39">
        <v>0</v>
      </c>
      <c r="I159" s="39">
        <v>0</v>
      </c>
      <c r="J159" s="39">
        <v>0</v>
      </c>
      <c r="K159" s="39">
        <v>0</v>
      </c>
      <c r="L159" s="40">
        <v>0</v>
      </c>
    </row>
    <row r="160" spans="1:12" x14ac:dyDescent="0.25">
      <c r="A160" s="192"/>
      <c r="B160" s="32" t="s">
        <v>1419</v>
      </c>
      <c r="C160" s="39">
        <v>0</v>
      </c>
      <c r="D160" s="39">
        <v>0</v>
      </c>
      <c r="E160" s="39">
        <v>0</v>
      </c>
      <c r="F160" s="39">
        <v>0</v>
      </c>
      <c r="G160" s="39">
        <v>0</v>
      </c>
      <c r="H160" s="39">
        <v>0</v>
      </c>
      <c r="I160" s="39">
        <v>0</v>
      </c>
      <c r="J160" s="39">
        <v>0</v>
      </c>
      <c r="K160" s="39">
        <v>0</v>
      </c>
      <c r="L160" s="40">
        <v>0</v>
      </c>
    </row>
    <row r="161" spans="1:12" x14ac:dyDescent="0.25">
      <c r="A161" s="192"/>
      <c r="B161" s="32" t="s">
        <v>1420</v>
      </c>
      <c r="C161" s="39">
        <v>0</v>
      </c>
      <c r="D161" s="39">
        <v>0</v>
      </c>
      <c r="E161" s="39">
        <v>0</v>
      </c>
      <c r="F161" s="39">
        <v>0</v>
      </c>
      <c r="G161" s="39">
        <v>0</v>
      </c>
      <c r="H161" s="39">
        <v>0</v>
      </c>
      <c r="I161" s="39">
        <v>0</v>
      </c>
      <c r="J161" s="39">
        <v>0</v>
      </c>
      <c r="K161" s="39">
        <v>0</v>
      </c>
      <c r="L161" s="40">
        <v>0</v>
      </c>
    </row>
    <row r="162" spans="1:12" x14ac:dyDescent="0.25">
      <c r="A162" s="192"/>
      <c r="B162" s="32" t="s">
        <v>1421</v>
      </c>
      <c r="C162" s="39">
        <v>0</v>
      </c>
      <c r="D162" s="39">
        <v>0</v>
      </c>
      <c r="E162" s="39">
        <v>0</v>
      </c>
      <c r="F162" s="39">
        <v>0</v>
      </c>
      <c r="G162" s="39">
        <v>0</v>
      </c>
      <c r="H162" s="39">
        <v>0</v>
      </c>
      <c r="I162" s="39">
        <v>0</v>
      </c>
      <c r="J162" s="39">
        <v>0</v>
      </c>
      <c r="K162" s="39">
        <v>0</v>
      </c>
      <c r="L162" s="40">
        <v>0</v>
      </c>
    </row>
    <row r="163" spans="1:12" x14ac:dyDescent="0.25">
      <c r="A163" s="192"/>
      <c r="B163" s="32" t="s">
        <v>1422</v>
      </c>
      <c r="C163" s="39">
        <v>0</v>
      </c>
      <c r="D163" s="39">
        <v>0</v>
      </c>
      <c r="E163" s="39">
        <v>0</v>
      </c>
      <c r="F163" s="39">
        <v>0</v>
      </c>
      <c r="G163" s="39">
        <v>0</v>
      </c>
      <c r="H163" s="39">
        <v>0</v>
      </c>
      <c r="I163" s="39">
        <v>0</v>
      </c>
      <c r="J163" s="39">
        <v>0</v>
      </c>
      <c r="K163" s="39">
        <v>0</v>
      </c>
      <c r="L163" s="40">
        <v>0</v>
      </c>
    </row>
    <row r="164" spans="1:12" x14ac:dyDescent="0.25">
      <c r="A164" s="192"/>
      <c r="B164" s="32" t="s">
        <v>1423</v>
      </c>
      <c r="C164" s="39">
        <v>0</v>
      </c>
      <c r="D164" s="39">
        <v>0</v>
      </c>
      <c r="E164" s="39">
        <v>0</v>
      </c>
      <c r="F164" s="39">
        <v>0</v>
      </c>
      <c r="G164" s="39">
        <v>0</v>
      </c>
      <c r="H164" s="39">
        <v>0</v>
      </c>
      <c r="I164" s="39">
        <v>0</v>
      </c>
      <c r="J164" s="39">
        <v>0</v>
      </c>
      <c r="K164" s="39">
        <v>0</v>
      </c>
      <c r="L164" s="40">
        <v>0</v>
      </c>
    </row>
    <row r="165" spans="1:12" x14ac:dyDescent="0.25">
      <c r="A165" s="192"/>
      <c r="B165" s="32" t="s">
        <v>1424</v>
      </c>
      <c r="C165" s="39">
        <v>0</v>
      </c>
      <c r="D165" s="39">
        <v>0</v>
      </c>
      <c r="E165" s="39">
        <v>0</v>
      </c>
      <c r="F165" s="39">
        <v>0</v>
      </c>
      <c r="G165" s="39">
        <v>0</v>
      </c>
      <c r="H165" s="39">
        <v>0</v>
      </c>
      <c r="I165" s="39">
        <v>0</v>
      </c>
      <c r="J165" s="39">
        <v>0</v>
      </c>
      <c r="K165" s="39">
        <v>0</v>
      </c>
      <c r="L165" s="40">
        <v>0</v>
      </c>
    </row>
    <row r="166" spans="1:12" x14ac:dyDescent="0.25">
      <c r="A166" s="192"/>
      <c r="B166" s="32" t="s">
        <v>1425</v>
      </c>
      <c r="C166" s="39">
        <v>0</v>
      </c>
      <c r="D166" s="39">
        <v>0</v>
      </c>
      <c r="E166" s="39">
        <v>0</v>
      </c>
      <c r="F166" s="39">
        <v>0</v>
      </c>
      <c r="G166" s="39">
        <v>0</v>
      </c>
      <c r="H166" s="39">
        <v>0</v>
      </c>
      <c r="I166" s="39">
        <v>0</v>
      </c>
      <c r="J166" s="39">
        <v>0</v>
      </c>
      <c r="K166" s="39">
        <v>0</v>
      </c>
      <c r="L166" s="40">
        <v>0</v>
      </c>
    </row>
    <row r="167" spans="1:12" x14ac:dyDescent="0.25">
      <c r="A167" s="192"/>
      <c r="B167" s="32" t="s">
        <v>1426</v>
      </c>
      <c r="C167" s="39">
        <v>0</v>
      </c>
      <c r="D167" s="39">
        <v>0</v>
      </c>
      <c r="E167" s="39">
        <v>0</v>
      </c>
      <c r="F167" s="39">
        <v>0</v>
      </c>
      <c r="G167" s="39">
        <v>0</v>
      </c>
      <c r="H167" s="39">
        <v>0</v>
      </c>
      <c r="I167" s="39">
        <v>0</v>
      </c>
      <c r="J167" s="39">
        <v>0</v>
      </c>
      <c r="K167" s="39">
        <v>0</v>
      </c>
      <c r="L167" s="40">
        <v>0</v>
      </c>
    </row>
    <row r="168" spans="1:12" x14ac:dyDescent="0.25">
      <c r="A168" s="192"/>
      <c r="B168" s="32" t="s">
        <v>1427</v>
      </c>
      <c r="C168" s="39">
        <v>0</v>
      </c>
      <c r="D168" s="39">
        <v>0</v>
      </c>
      <c r="E168" s="39">
        <v>0</v>
      </c>
      <c r="F168" s="39">
        <v>0</v>
      </c>
      <c r="G168" s="39">
        <v>0</v>
      </c>
      <c r="H168" s="39">
        <v>0</v>
      </c>
      <c r="I168" s="39">
        <v>0</v>
      </c>
      <c r="J168" s="39">
        <v>0</v>
      </c>
      <c r="K168" s="39">
        <v>0</v>
      </c>
      <c r="L168" s="40">
        <v>0</v>
      </c>
    </row>
    <row r="169" spans="1:12" x14ac:dyDescent="0.25">
      <c r="A169" s="192"/>
      <c r="B169" s="32" t="s">
        <v>1428</v>
      </c>
      <c r="C169" s="39">
        <v>0</v>
      </c>
      <c r="D169" s="39">
        <v>0</v>
      </c>
      <c r="E169" s="39">
        <v>0</v>
      </c>
      <c r="F169" s="39">
        <v>0</v>
      </c>
      <c r="G169" s="39">
        <v>0</v>
      </c>
      <c r="H169" s="39">
        <v>0</v>
      </c>
      <c r="I169" s="39">
        <v>0</v>
      </c>
      <c r="J169" s="39">
        <v>0</v>
      </c>
      <c r="K169" s="39">
        <v>0</v>
      </c>
      <c r="L169" s="40">
        <v>0</v>
      </c>
    </row>
    <row r="170" spans="1:12" x14ac:dyDescent="0.25">
      <c r="A170" s="192"/>
      <c r="B170" s="32" t="s">
        <v>1429</v>
      </c>
      <c r="C170" s="39">
        <v>0</v>
      </c>
      <c r="D170" s="39">
        <v>0</v>
      </c>
      <c r="E170" s="39">
        <v>0</v>
      </c>
      <c r="F170" s="39">
        <v>0</v>
      </c>
      <c r="G170" s="39">
        <v>0</v>
      </c>
      <c r="H170" s="39">
        <v>0</v>
      </c>
      <c r="I170" s="39">
        <v>0</v>
      </c>
      <c r="J170" s="39">
        <v>0</v>
      </c>
      <c r="K170" s="39">
        <v>0</v>
      </c>
      <c r="L170" s="40">
        <v>0</v>
      </c>
    </row>
    <row r="171" spans="1:12" x14ac:dyDescent="0.25">
      <c r="A171" s="192"/>
      <c r="B171" s="32" t="s">
        <v>1430</v>
      </c>
      <c r="C171" s="39">
        <v>0</v>
      </c>
      <c r="D171" s="39">
        <v>0</v>
      </c>
      <c r="E171" s="39">
        <v>0</v>
      </c>
      <c r="F171" s="39">
        <v>0</v>
      </c>
      <c r="G171" s="39">
        <v>0</v>
      </c>
      <c r="H171" s="39">
        <v>0</v>
      </c>
      <c r="I171" s="39">
        <v>0</v>
      </c>
      <c r="J171" s="39">
        <v>0</v>
      </c>
      <c r="K171" s="39">
        <v>0</v>
      </c>
      <c r="L171" s="40">
        <v>0</v>
      </c>
    </row>
    <row r="172" spans="1:12" x14ac:dyDescent="0.25">
      <c r="A172" s="192"/>
      <c r="B172" s="32" t="s">
        <v>1431</v>
      </c>
      <c r="C172" s="39">
        <v>0</v>
      </c>
      <c r="D172" s="39">
        <v>0</v>
      </c>
      <c r="E172" s="39">
        <v>0</v>
      </c>
      <c r="F172" s="39">
        <v>0</v>
      </c>
      <c r="G172" s="39">
        <v>0</v>
      </c>
      <c r="H172" s="39">
        <v>0</v>
      </c>
      <c r="I172" s="39">
        <v>0</v>
      </c>
      <c r="J172" s="39">
        <v>0</v>
      </c>
      <c r="K172" s="39">
        <v>0</v>
      </c>
      <c r="L172" s="40">
        <v>0</v>
      </c>
    </row>
    <row r="173" spans="1:12" x14ac:dyDescent="0.25">
      <c r="A173" s="192"/>
      <c r="B173" s="32" t="s">
        <v>1432</v>
      </c>
      <c r="C173" s="39">
        <v>0</v>
      </c>
      <c r="D173" s="39">
        <v>0</v>
      </c>
      <c r="E173" s="39">
        <v>0</v>
      </c>
      <c r="F173" s="39">
        <v>0</v>
      </c>
      <c r="G173" s="39">
        <v>0</v>
      </c>
      <c r="H173" s="39">
        <v>0</v>
      </c>
      <c r="I173" s="39">
        <v>0</v>
      </c>
      <c r="J173" s="39">
        <v>0</v>
      </c>
      <c r="K173" s="39">
        <v>0</v>
      </c>
      <c r="L173" s="40">
        <v>0</v>
      </c>
    </row>
    <row r="174" spans="1:12" x14ac:dyDescent="0.25">
      <c r="A174" s="192"/>
      <c r="B174" s="32" t="s">
        <v>1433</v>
      </c>
      <c r="C174" s="39">
        <v>0</v>
      </c>
      <c r="D174" s="39">
        <v>0</v>
      </c>
      <c r="E174" s="39">
        <v>0</v>
      </c>
      <c r="F174" s="39">
        <v>0</v>
      </c>
      <c r="G174" s="39">
        <v>0</v>
      </c>
      <c r="H174" s="39">
        <v>0</v>
      </c>
      <c r="I174" s="39">
        <v>0</v>
      </c>
      <c r="J174" s="39">
        <v>0</v>
      </c>
      <c r="K174" s="39">
        <v>0</v>
      </c>
      <c r="L174" s="40">
        <v>0</v>
      </c>
    </row>
    <row r="175" spans="1:12" x14ac:dyDescent="0.25">
      <c r="A175" s="192"/>
      <c r="B175" s="32" t="s">
        <v>1434</v>
      </c>
      <c r="C175" s="39">
        <v>0</v>
      </c>
      <c r="D175" s="39">
        <v>0</v>
      </c>
      <c r="E175" s="39">
        <v>0</v>
      </c>
      <c r="F175" s="39">
        <v>0</v>
      </c>
      <c r="G175" s="39">
        <v>0</v>
      </c>
      <c r="H175" s="39">
        <v>0</v>
      </c>
      <c r="I175" s="39">
        <v>0</v>
      </c>
      <c r="J175" s="39">
        <v>0</v>
      </c>
      <c r="K175" s="39">
        <v>0</v>
      </c>
      <c r="L175" s="40">
        <v>0</v>
      </c>
    </row>
    <row r="176" spans="1:12" x14ac:dyDescent="0.25">
      <c r="A176" s="192"/>
      <c r="B176" s="32" t="s">
        <v>1435</v>
      </c>
      <c r="C176" s="39">
        <v>0</v>
      </c>
      <c r="D176" s="39">
        <v>0</v>
      </c>
      <c r="E176" s="39">
        <v>0</v>
      </c>
      <c r="F176" s="39">
        <v>0</v>
      </c>
      <c r="G176" s="39">
        <v>0</v>
      </c>
      <c r="H176" s="39">
        <v>0</v>
      </c>
      <c r="I176" s="39">
        <v>0</v>
      </c>
      <c r="J176" s="39">
        <v>0</v>
      </c>
      <c r="K176" s="39">
        <v>0</v>
      </c>
      <c r="L176" s="40">
        <v>0</v>
      </c>
    </row>
    <row r="177" spans="1:12" x14ac:dyDescent="0.25">
      <c r="A177" s="192"/>
      <c r="B177" s="32" t="s">
        <v>1436</v>
      </c>
      <c r="C177" s="39">
        <v>0</v>
      </c>
      <c r="D177" s="39">
        <v>0</v>
      </c>
      <c r="E177" s="39">
        <v>0</v>
      </c>
      <c r="F177" s="39">
        <v>0</v>
      </c>
      <c r="G177" s="39">
        <v>0</v>
      </c>
      <c r="H177" s="39">
        <v>0</v>
      </c>
      <c r="I177" s="39">
        <v>0</v>
      </c>
      <c r="J177" s="39">
        <v>0</v>
      </c>
      <c r="K177" s="39">
        <v>0</v>
      </c>
      <c r="L177" s="40">
        <v>0</v>
      </c>
    </row>
    <row r="178" spans="1:12" x14ac:dyDescent="0.25">
      <c r="A178" s="192"/>
      <c r="B178" s="32" t="s">
        <v>1437</v>
      </c>
      <c r="C178" s="39">
        <v>0</v>
      </c>
      <c r="D178" s="39">
        <v>0</v>
      </c>
      <c r="E178" s="39">
        <v>0</v>
      </c>
      <c r="F178" s="39">
        <v>0</v>
      </c>
      <c r="G178" s="39">
        <v>0</v>
      </c>
      <c r="H178" s="39">
        <v>0</v>
      </c>
      <c r="I178" s="39">
        <v>0</v>
      </c>
      <c r="J178" s="39">
        <v>0</v>
      </c>
      <c r="K178" s="39">
        <v>0</v>
      </c>
      <c r="L178" s="40">
        <v>0</v>
      </c>
    </row>
    <row r="179" spans="1:12" x14ac:dyDescent="0.25">
      <c r="A179" s="192"/>
      <c r="B179" s="32" t="s">
        <v>1438</v>
      </c>
      <c r="C179" s="39">
        <v>0</v>
      </c>
      <c r="D179" s="39">
        <v>0</v>
      </c>
      <c r="E179" s="39">
        <v>0</v>
      </c>
      <c r="F179" s="39">
        <v>0</v>
      </c>
      <c r="G179" s="39">
        <v>0</v>
      </c>
      <c r="H179" s="39">
        <v>0</v>
      </c>
      <c r="I179" s="39">
        <v>0</v>
      </c>
      <c r="J179" s="39">
        <v>0</v>
      </c>
      <c r="K179" s="39">
        <v>0</v>
      </c>
      <c r="L179" s="40">
        <v>0</v>
      </c>
    </row>
    <row r="180" spans="1:12" x14ac:dyDescent="0.25">
      <c r="A180" s="192"/>
      <c r="B180" s="32" t="s">
        <v>1439</v>
      </c>
      <c r="C180" s="39">
        <v>0</v>
      </c>
      <c r="D180" s="39">
        <v>0</v>
      </c>
      <c r="E180" s="39">
        <v>0</v>
      </c>
      <c r="F180" s="39">
        <v>10</v>
      </c>
      <c r="G180" s="39">
        <v>0</v>
      </c>
      <c r="H180" s="39">
        <v>0</v>
      </c>
      <c r="I180" s="39">
        <v>0</v>
      </c>
      <c r="J180" s="39">
        <v>0</v>
      </c>
      <c r="K180" s="39">
        <v>0</v>
      </c>
      <c r="L180" s="40">
        <v>0</v>
      </c>
    </row>
    <row r="181" spans="1:12" x14ac:dyDescent="0.25">
      <c r="A181" s="192"/>
      <c r="B181" s="32" t="s">
        <v>1440</v>
      </c>
      <c r="C181" s="39">
        <v>0</v>
      </c>
      <c r="D181" s="39">
        <v>0</v>
      </c>
      <c r="E181" s="39">
        <v>0</v>
      </c>
      <c r="F181" s="39">
        <v>0</v>
      </c>
      <c r="G181" s="39">
        <v>0</v>
      </c>
      <c r="H181" s="39">
        <v>0</v>
      </c>
      <c r="I181" s="39">
        <v>0</v>
      </c>
      <c r="J181" s="39">
        <v>0</v>
      </c>
      <c r="K181" s="39">
        <v>0</v>
      </c>
      <c r="L181" s="40">
        <v>0</v>
      </c>
    </row>
    <row r="182" spans="1:12" x14ac:dyDescent="0.25">
      <c r="A182" s="192"/>
      <c r="B182" s="32" t="s">
        <v>1441</v>
      </c>
      <c r="C182" s="39">
        <v>0</v>
      </c>
      <c r="D182" s="39">
        <v>0</v>
      </c>
      <c r="E182" s="39">
        <v>0</v>
      </c>
      <c r="F182" s="39">
        <v>0</v>
      </c>
      <c r="G182" s="39">
        <v>0</v>
      </c>
      <c r="H182" s="39">
        <v>0</v>
      </c>
      <c r="I182" s="39">
        <v>0</v>
      </c>
      <c r="J182" s="39">
        <v>0</v>
      </c>
      <c r="K182" s="39">
        <v>0</v>
      </c>
      <c r="L182" s="40">
        <v>0</v>
      </c>
    </row>
    <row r="183" spans="1:12" x14ac:dyDescent="0.25">
      <c r="A183" s="192"/>
      <c r="B183" s="32" t="s">
        <v>1442</v>
      </c>
      <c r="C183" s="39">
        <v>0</v>
      </c>
      <c r="D183" s="39">
        <v>0</v>
      </c>
      <c r="E183" s="39">
        <v>0</v>
      </c>
      <c r="F183" s="39">
        <v>0</v>
      </c>
      <c r="G183" s="39">
        <v>0</v>
      </c>
      <c r="H183" s="39">
        <v>0</v>
      </c>
      <c r="I183" s="39">
        <v>0</v>
      </c>
      <c r="J183" s="39">
        <v>0</v>
      </c>
      <c r="K183" s="39">
        <v>0</v>
      </c>
      <c r="L183" s="40">
        <v>0</v>
      </c>
    </row>
    <row r="184" spans="1:12" x14ac:dyDescent="0.25">
      <c r="A184" s="192"/>
      <c r="B184" s="32" t="s">
        <v>1443</v>
      </c>
      <c r="C184" s="39">
        <v>0</v>
      </c>
      <c r="D184" s="39">
        <v>0</v>
      </c>
      <c r="E184" s="39">
        <v>0</v>
      </c>
      <c r="F184" s="39">
        <v>0</v>
      </c>
      <c r="G184" s="39">
        <v>0</v>
      </c>
      <c r="H184" s="39">
        <v>0</v>
      </c>
      <c r="I184" s="39">
        <v>0</v>
      </c>
      <c r="J184" s="39">
        <v>0</v>
      </c>
      <c r="K184" s="39">
        <v>0</v>
      </c>
      <c r="L184" s="40">
        <v>0</v>
      </c>
    </row>
    <row r="185" spans="1:12" x14ac:dyDescent="0.25">
      <c r="A185" s="192"/>
      <c r="B185" s="32" t="s">
        <v>1444</v>
      </c>
      <c r="C185" s="39">
        <v>0</v>
      </c>
      <c r="D185" s="39">
        <v>0</v>
      </c>
      <c r="E185" s="39">
        <v>0</v>
      </c>
      <c r="F185" s="39">
        <v>0</v>
      </c>
      <c r="G185" s="39">
        <v>0</v>
      </c>
      <c r="H185" s="39">
        <v>0</v>
      </c>
      <c r="I185" s="39">
        <v>0</v>
      </c>
      <c r="J185" s="39">
        <v>0</v>
      </c>
      <c r="K185" s="39">
        <v>0</v>
      </c>
      <c r="L185" s="40">
        <v>0</v>
      </c>
    </row>
    <row r="186" spans="1:12" x14ac:dyDescent="0.25">
      <c r="A186" s="192"/>
      <c r="B186" s="32" t="s">
        <v>1445</v>
      </c>
      <c r="C186" s="39">
        <v>0</v>
      </c>
      <c r="D186" s="39">
        <v>0</v>
      </c>
      <c r="E186" s="39">
        <v>0</v>
      </c>
      <c r="F186" s="39">
        <v>0</v>
      </c>
      <c r="G186" s="39">
        <v>0</v>
      </c>
      <c r="H186" s="39">
        <v>0</v>
      </c>
      <c r="I186" s="39">
        <v>0</v>
      </c>
      <c r="J186" s="39">
        <v>0</v>
      </c>
      <c r="K186" s="39">
        <v>0</v>
      </c>
      <c r="L186" s="40">
        <v>0</v>
      </c>
    </row>
    <row r="187" spans="1:12" x14ac:dyDescent="0.25">
      <c r="A187" s="192"/>
      <c r="B187" s="32" t="s">
        <v>1446</v>
      </c>
      <c r="C187" s="39">
        <v>0</v>
      </c>
      <c r="D187" s="39">
        <v>0</v>
      </c>
      <c r="E187" s="39">
        <v>0</v>
      </c>
      <c r="F187" s="39">
        <v>0</v>
      </c>
      <c r="G187" s="39">
        <v>0</v>
      </c>
      <c r="H187" s="39">
        <v>0</v>
      </c>
      <c r="I187" s="39">
        <v>0</v>
      </c>
      <c r="J187" s="39">
        <v>0</v>
      </c>
      <c r="K187" s="39">
        <v>0</v>
      </c>
      <c r="L187" s="40">
        <v>0</v>
      </c>
    </row>
    <row r="188" spans="1:12" x14ac:dyDescent="0.25">
      <c r="A188" s="192"/>
      <c r="B188" s="32" t="s">
        <v>1447</v>
      </c>
      <c r="C188" s="39">
        <v>0</v>
      </c>
      <c r="D188" s="39">
        <v>0</v>
      </c>
      <c r="E188" s="39">
        <v>0</v>
      </c>
      <c r="F188" s="39">
        <v>2</v>
      </c>
      <c r="G188" s="39">
        <v>0</v>
      </c>
      <c r="H188" s="39">
        <v>2</v>
      </c>
      <c r="I188" s="39">
        <v>0</v>
      </c>
      <c r="J188" s="39">
        <v>0</v>
      </c>
      <c r="K188" s="39">
        <v>0</v>
      </c>
      <c r="L188" s="40">
        <v>0</v>
      </c>
    </row>
    <row r="189" spans="1:12" x14ac:dyDescent="0.25">
      <c r="A189" s="192"/>
      <c r="B189" s="32" t="s">
        <v>1448</v>
      </c>
      <c r="C189" s="39">
        <v>2</v>
      </c>
      <c r="D189" s="39">
        <v>0</v>
      </c>
      <c r="E189" s="39">
        <v>28</v>
      </c>
      <c r="F189" s="39">
        <v>5</v>
      </c>
      <c r="G189" s="39">
        <v>0</v>
      </c>
      <c r="H189" s="39">
        <v>23</v>
      </c>
      <c r="I189" s="39">
        <v>0</v>
      </c>
      <c r="J189" s="39">
        <v>1</v>
      </c>
      <c r="K189" s="39">
        <v>0</v>
      </c>
      <c r="L189" s="40">
        <v>0</v>
      </c>
    </row>
    <row r="190" spans="1:12" x14ac:dyDescent="0.25">
      <c r="A190" s="192"/>
      <c r="B190" s="32" t="s">
        <v>1449</v>
      </c>
      <c r="C190" s="39">
        <v>0</v>
      </c>
      <c r="D190" s="39">
        <v>0</v>
      </c>
      <c r="E190" s="39">
        <v>0</v>
      </c>
      <c r="F190" s="39">
        <v>0</v>
      </c>
      <c r="G190" s="39">
        <v>0</v>
      </c>
      <c r="H190" s="39">
        <v>0</v>
      </c>
      <c r="I190" s="39">
        <v>0</v>
      </c>
      <c r="J190" s="39">
        <v>0</v>
      </c>
      <c r="K190" s="39">
        <v>0</v>
      </c>
      <c r="L190" s="40">
        <v>0</v>
      </c>
    </row>
    <row r="191" spans="1:12" x14ac:dyDescent="0.25">
      <c r="A191" s="192"/>
      <c r="B191" s="32" t="s">
        <v>1450</v>
      </c>
      <c r="C191" s="39">
        <v>0</v>
      </c>
      <c r="D191" s="39">
        <v>0</v>
      </c>
      <c r="E191" s="39">
        <v>0</v>
      </c>
      <c r="F191" s="39">
        <v>0</v>
      </c>
      <c r="G191" s="39">
        <v>0</v>
      </c>
      <c r="H191" s="39">
        <v>0</v>
      </c>
      <c r="I191" s="39">
        <v>0</v>
      </c>
      <c r="J191" s="39">
        <v>0</v>
      </c>
      <c r="K191" s="39">
        <v>0</v>
      </c>
      <c r="L191" s="40">
        <v>0</v>
      </c>
    </row>
    <row r="192" spans="1:12" x14ac:dyDescent="0.25">
      <c r="A192" s="192"/>
      <c r="B192" s="32" t="s">
        <v>1451</v>
      </c>
      <c r="C192" s="39">
        <v>0</v>
      </c>
      <c r="D192" s="39">
        <v>0</v>
      </c>
      <c r="E192" s="39">
        <v>0</v>
      </c>
      <c r="F192" s="39">
        <v>0</v>
      </c>
      <c r="G192" s="39">
        <v>0</v>
      </c>
      <c r="H192" s="39">
        <v>0</v>
      </c>
      <c r="I192" s="39">
        <v>0</v>
      </c>
      <c r="J192" s="39">
        <v>0</v>
      </c>
      <c r="K192" s="39">
        <v>0</v>
      </c>
      <c r="L192" s="40">
        <v>0</v>
      </c>
    </row>
    <row r="193" spans="1:12" x14ac:dyDescent="0.25">
      <c r="A193" s="192"/>
      <c r="B193" s="32" t="s">
        <v>1452</v>
      </c>
      <c r="C193" s="39">
        <v>0</v>
      </c>
      <c r="D193" s="39">
        <v>0</v>
      </c>
      <c r="E193" s="39">
        <v>0</v>
      </c>
      <c r="F193" s="39">
        <v>0</v>
      </c>
      <c r="G193" s="39">
        <v>0</v>
      </c>
      <c r="H193" s="39">
        <v>0</v>
      </c>
      <c r="I193" s="39">
        <v>0</v>
      </c>
      <c r="J193" s="39">
        <v>0</v>
      </c>
      <c r="K193" s="39">
        <v>0</v>
      </c>
      <c r="L193" s="40">
        <v>0</v>
      </c>
    </row>
    <row r="194" spans="1:12" x14ac:dyDescent="0.25">
      <c r="A194" s="192"/>
      <c r="B194" s="32" t="s">
        <v>1453</v>
      </c>
      <c r="C194" s="39">
        <v>0</v>
      </c>
      <c r="D194" s="39">
        <v>0</v>
      </c>
      <c r="E194" s="39">
        <v>0</v>
      </c>
      <c r="F194" s="39">
        <v>0</v>
      </c>
      <c r="G194" s="39">
        <v>0</v>
      </c>
      <c r="H194" s="39">
        <v>1</v>
      </c>
      <c r="I194" s="39">
        <v>0</v>
      </c>
      <c r="J194" s="39">
        <v>0</v>
      </c>
      <c r="K194" s="39">
        <v>0</v>
      </c>
      <c r="L194" s="40">
        <v>0</v>
      </c>
    </row>
    <row r="195" spans="1:12" x14ac:dyDescent="0.25">
      <c r="A195" s="192"/>
      <c r="B195" s="32" t="s">
        <v>1454</v>
      </c>
      <c r="C195" s="39">
        <v>0</v>
      </c>
      <c r="D195" s="39">
        <v>0</v>
      </c>
      <c r="E195" s="39">
        <v>0</v>
      </c>
      <c r="F195" s="39">
        <v>0</v>
      </c>
      <c r="G195" s="39">
        <v>0</v>
      </c>
      <c r="H195" s="39">
        <v>0</v>
      </c>
      <c r="I195" s="39">
        <v>0</v>
      </c>
      <c r="J195" s="39">
        <v>0</v>
      </c>
      <c r="K195" s="39">
        <v>0</v>
      </c>
      <c r="L195" s="40">
        <v>0</v>
      </c>
    </row>
    <row r="196" spans="1:12" x14ac:dyDescent="0.25">
      <c r="A196" s="192"/>
      <c r="B196" s="32" t="s">
        <v>1455</v>
      </c>
      <c r="C196" s="39">
        <v>0</v>
      </c>
      <c r="D196" s="39">
        <v>0</v>
      </c>
      <c r="E196" s="39">
        <v>0</v>
      </c>
      <c r="F196" s="39">
        <v>0</v>
      </c>
      <c r="G196" s="39">
        <v>0</v>
      </c>
      <c r="H196" s="39">
        <v>0</v>
      </c>
      <c r="I196" s="39">
        <v>0</v>
      </c>
      <c r="J196" s="39">
        <v>0</v>
      </c>
      <c r="K196" s="39">
        <v>0</v>
      </c>
      <c r="L196" s="40">
        <v>0</v>
      </c>
    </row>
    <row r="197" spans="1:12" x14ac:dyDescent="0.25">
      <c r="A197" s="192"/>
      <c r="B197" s="32" t="s">
        <v>1456</v>
      </c>
      <c r="C197" s="39">
        <v>0</v>
      </c>
      <c r="D197" s="39">
        <v>0</v>
      </c>
      <c r="E197" s="39">
        <v>0</v>
      </c>
      <c r="F197" s="39">
        <v>0</v>
      </c>
      <c r="G197" s="39">
        <v>0</v>
      </c>
      <c r="H197" s="39">
        <v>0</v>
      </c>
      <c r="I197" s="39">
        <v>0</v>
      </c>
      <c r="J197" s="39">
        <v>0</v>
      </c>
      <c r="K197" s="39">
        <v>0</v>
      </c>
      <c r="L197" s="40">
        <v>0</v>
      </c>
    </row>
    <row r="198" spans="1:12" x14ac:dyDescent="0.25">
      <c r="A198" s="192"/>
      <c r="B198" s="32" t="s">
        <v>1457</v>
      </c>
      <c r="C198" s="39">
        <v>0</v>
      </c>
      <c r="D198" s="39">
        <v>0</v>
      </c>
      <c r="E198" s="39">
        <v>0</v>
      </c>
      <c r="F198" s="39">
        <v>0</v>
      </c>
      <c r="G198" s="39">
        <v>0</v>
      </c>
      <c r="H198" s="39">
        <v>0</v>
      </c>
      <c r="I198" s="39">
        <v>0</v>
      </c>
      <c r="J198" s="39">
        <v>0</v>
      </c>
      <c r="K198" s="39">
        <v>0</v>
      </c>
      <c r="L198" s="40">
        <v>0</v>
      </c>
    </row>
    <row r="199" spans="1:12" x14ac:dyDescent="0.25">
      <c r="A199" s="192"/>
      <c r="B199" s="32" t="s">
        <v>1458</v>
      </c>
      <c r="C199" s="39">
        <v>0</v>
      </c>
      <c r="D199" s="39">
        <v>0</v>
      </c>
      <c r="E199" s="39">
        <v>0</v>
      </c>
      <c r="F199" s="39">
        <v>0</v>
      </c>
      <c r="G199" s="39">
        <v>0</v>
      </c>
      <c r="H199" s="39">
        <v>0</v>
      </c>
      <c r="I199" s="39">
        <v>0</v>
      </c>
      <c r="J199" s="39">
        <v>0</v>
      </c>
      <c r="K199" s="39">
        <v>0</v>
      </c>
      <c r="L199" s="40">
        <v>0</v>
      </c>
    </row>
    <row r="200" spans="1:12" x14ac:dyDescent="0.25">
      <c r="A200" s="192"/>
      <c r="B200" s="32" t="s">
        <v>1459</v>
      </c>
      <c r="C200" s="39">
        <v>0</v>
      </c>
      <c r="D200" s="39">
        <v>0</v>
      </c>
      <c r="E200" s="39">
        <v>0</v>
      </c>
      <c r="F200" s="39">
        <v>0</v>
      </c>
      <c r="G200" s="39">
        <v>0</v>
      </c>
      <c r="H200" s="39">
        <v>0</v>
      </c>
      <c r="I200" s="39">
        <v>0</v>
      </c>
      <c r="J200" s="39">
        <v>0</v>
      </c>
      <c r="K200" s="39">
        <v>0</v>
      </c>
      <c r="L200" s="40">
        <v>0</v>
      </c>
    </row>
    <row r="201" spans="1:12" x14ac:dyDescent="0.25">
      <c r="A201" s="192"/>
      <c r="B201" s="32" t="s">
        <v>1460</v>
      </c>
      <c r="C201" s="39">
        <v>0</v>
      </c>
      <c r="D201" s="39">
        <v>0</v>
      </c>
      <c r="E201" s="39">
        <v>0</v>
      </c>
      <c r="F201" s="39">
        <v>0</v>
      </c>
      <c r="G201" s="39">
        <v>0</v>
      </c>
      <c r="H201" s="39">
        <v>0</v>
      </c>
      <c r="I201" s="39">
        <v>0</v>
      </c>
      <c r="J201" s="39">
        <v>0</v>
      </c>
      <c r="K201" s="39">
        <v>0</v>
      </c>
      <c r="L201" s="40">
        <v>0</v>
      </c>
    </row>
    <row r="202" spans="1:12" x14ac:dyDescent="0.25">
      <c r="A202" s="192"/>
      <c r="B202" s="32" t="s">
        <v>1461</v>
      </c>
      <c r="C202" s="39">
        <v>0</v>
      </c>
      <c r="D202" s="39">
        <v>0</v>
      </c>
      <c r="E202" s="39">
        <v>0</v>
      </c>
      <c r="F202" s="39">
        <v>0</v>
      </c>
      <c r="G202" s="39">
        <v>0</v>
      </c>
      <c r="H202" s="39">
        <v>0</v>
      </c>
      <c r="I202" s="39">
        <v>0</v>
      </c>
      <c r="J202" s="39">
        <v>0</v>
      </c>
      <c r="K202" s="39">
        <v>0</v>
      </c>
      <c r="L202" s="40">
        <v>0</v>
      </c>
    </row>
    <row r="203" spans="1:12" x14ac:dyDescent="0.25">
      <c r="A203" s="192"/>
      <c r="B203" s="32" t="s">
        <v>1462</v>
      </c>
      <c r="C203" s="39">
        <v>0</v>
      </c>
      <c r="D203" s="39">
        <v>0</v>
      </c>
      <c r="E203" s="39">
        <v>0</v>
      </c>
      <c r="F203" s="39">
        <v>0</v>
      </c>
      <c r="G203" s="39">
        <v>0</v>
      </c>
      <c r="H203" s="39">
        <v>0</v>
      </c>
      <c r="I203" s="39">
        <v>0</v>
      </c>
      <c r="J203" s="39">
        <v>0</v>
      </c>
      <c r="K203" s="39">
        <v>0</v>
      </c>
      <c r="L203" s="40">
        <v>0</v>
      </c>
    </row>
    <row r="204" spans="1:12" x14ac:dyDescent="0.25">
      <c r="A204" s="192"/>
      <c r="B204" s="32" t="s">
        <v>1463</v>
      </c>
      <c r="C204" s="39">
        <v>1</v>
      </c>
      <c r="D204" s="39">
        <v>0</v>
      </c>
      <c r="E204" s="39">
        <v>0</v>
      </c>
      <c r="F204" s="39">
        <v>1</v>
      </c>
      <c r="G204" s="39">
        <v>0</v>
      </c>
      <c r="H204" s="39">
        <v>2</v>
      </c>
      <c r="I204" s="39">
        <v>0</v>
      </c>
      <c r="J204" s="39">
        <v>0</v>
      </c>
      <c r="K204" s="39">
        <v>0</v>
      </c>
      <c r="L204" s="40">
        <v>0</v>
      </c>
    </row>
    <row r="205" spans="1:12" x14ac:dyDescent="0.25">
      <c r="A205" s="192"/>
      <c r="B205" s="32" t="s">
        <v>1464</v>
      </c>
      <c r="C205" s="39">
        <v>0</v>
      </c>
      <c r="D205" s="39">
        <v>0</v>
      </c>
      <c r="E205" s="39">
        <v>0</v>
      </c>
      <c r="F205" s="39">
        <v>0</v>
      </c>
      <c r="G205" s="39">
        <v>0</v>
      </c>
      <c r="H205" s="39">
        <v>0</v>
      </c>
      <c r="I205" s="39">
        <v>0</v>
      </c>
      <c r="J205" s="39">
        <v>0</v>
      </c>
      <c r="K205" s="39">
        <v>0</v>
      </c>
      <c r="L205" s="40">
        <v>0</v>
      </c>
    </row>
    <row r="206" spans="1:12" x14ac:dyDescent="0.25">
      <c r="A206" s="192"/>
      <c r="B206" s="32" t="s">
        <v>1465</v>
      </c>
      <c r="C206" s="39">
        <v>0</v>
      </c>
      <c r="D206" s="39">
        <v>0</v>
      </c>
      <c r="E206" s="39">
        <v>0</v>
      </c>
      <c r="F206" s="39">
        <v>0</v>
      </c>
      <c r="G206" s="39">
        <v>0</v>
      </c>
      <c r="H206" s="39">
        <v>0</v>
      </c>
      <c r="I206" s="39">
        <v>0</v>
      </c>
      <c r="J206" s="39">
        <v>0</v>
      </c>
      <c r="K206" s="39">
        <v>0</v>
      </c>
      <c r="L206" s="40">
        <v>0</v>
      </c>
    </row>
    <row r="207" spans="1:12" x14ac:dyDescent="0.25">
      <c r="A207" s="192"/>
      <c r="B207" s="32" t="s">
        <v>1466</v>
      </c>
      <c r="C207" s="39">
        <v>0</v>
      </c>
      <c r="D207" s="39">
        <v>0</v>
      </c>
      <c r="E207" s="39">
        <v>0</v>
      </c>
      <c r="F207" s="39">
        <v>0</v>
      </c>
      <c r="G207" s="39">
        <v>0</v>
      </c>
      <c r="H207" s="39">
        <v>0</v>
      </c>
      <c r="I207" s="39">
        <v>0</v>
      </c>
      <c r="J207" s="39">
        <v>0</v>
      </c>
      <c r="K207" s="39">
        <v>0</v>
      </c>
      <c r="L207" s="40">
        <v>0</v>
      </c>
    </row>
    <row r="208" spans="1:12" x14ac:dyDescent="0.25">
      <c r="A208" s="192"/>
      <c r="B208" s="32" t="s">
        <v>1467</v>
      </c>
      <c r="C208" s="39">
        <v>0</v>
      </c>
      <c r="D208" s="39">
        <v>0</v>
      </c>
      <c r="E208" s="39">
        <v>0</v>
      </c>
      <c r="F208" s="39">
        <v>0</v>
      </c>
      <c r="G208" s="39">
        <v>0</v>
      </c>
      <c r="H208" s="39">
        <v>0</v>
      </c>
      <c r="I208" s="39">
        <v>0</v>
      </c>
      <c r="J208" s="39">
        <v>0</v>
      </c>
      <c r="K208" s="39">
        <v>0</v>
      </c>
      <c r="L208" s="40">
        <v>0</v>
      </c>
    </row>
    <row r="209" spans="1:12" x14ac:dyDescent="0.25">
      <c r="A209" s="192"/>
      <c r="B209" s="32" t="s">
        <v>1468</v>
      </c>
      <c r="C209" s="39">
        <v>0</v>
      </c>
      <c r="D209" s="39">
        <v>0</v>
      </c>
      <c r="E209" s="39">
        <v>0</v>
      </c>
      <c r="F209" s="39">
        <v>0</v>
      </c>
      <c r="G209" s="39">
        <v>0</v>
      </c>
      <c r="H209" s="39">
        <v>0</v>
      </c>
      <c r="I209" s="39">
        <v>0</v>
      </c>
      <c r="J209" s="39">
        <v>0</v>
      </c>
      <c r="K209" s="39">
        <v>0</v>
      </c>
      <c r="L209" s="40">
        <v>0</v>
      </c>
    </row>
    <row r="210" spans="1:12" x14ac:dyDescent="0.25">
      <c r="A210" s="192"/>
      <c r="B210" s="32" t="s">
        <v>1469</v>
      </c>
      <c r="C210" s="39">
        <v>0</v>
      </c>
      <c r="D210" s="39">
        <v>0</v>
      </c>
      <c r="E210" s="39">
        <v>0</v>
      </c>
      <c r="F210" s="39">
        <v>0</v>
      </c>
      <c r="G210" s="39">
        <v>0</v>
      </c>
      <c r="H210" s="39">
        <v>0</v>
      </c>
      <c r="I210" s="39">
        <v>0</v>
      </c>
      <c r="J210" s="39">
        <v>0</v>
      </c>
      <c r="K210" s="39">
        <v>0</v>
      </c>
      <c r="L210" s="40">
        <v>0</v>
      </c>
    </row>
    <row r="211" spans="1:12" x14ac:dyDescent="0.25">
      <c r="A211" s="192"/>
      <c r="B211" s="32" t="s">
        <v>1470</v>
      </c>
      <c r="C211" s="39">
        <v>0</v>
      </c>
      <c r="D211" s="39">
        <v>0</v>
      </c>
      <c r="E211" s="39">
        <v>0</v>
      </c>
      <c r="F211" s="39">
        <v>0</v>
      </c>
      <c r="G211" s="39">
        <v>0</v>
      </c>
      <c r="H211" s="39">
        <v>0</v>
      </c>
      <c r="I211" s="39">
        <v>0</v>
      </c>
      <c r="J211" s="39">
        <v>0</v>
      </c>
      <c r="K211" s="39">
        <v>0</v>
      </c>
      <c r="L211" s="40">
        <v>0</v>
      </c>
    </row>
    <row r="212" spans="1:12" x14ac:dyDescent="0.25">
      <c r="A212" s="192"/>
      <c r="B212" s="32" t="s">
        <v>1471</v>
      </c>
      <c r="C212" s="39">
        <v>0</v>
      </c>
      <c r="D212" s="39">
        <v>0</v>
      </c>
      <c r="E212" s="39">
        <v>0</v>
      </c>
      <c r="F212" s="39">
        <v>0</v>
      </c>
      <c r="G212" s="39">
        <v>0</v>
      </c>
      <c r="H212" s="39">
        <v>0</v>
      </c>
      <c r="I212" s="39">
        <v>0</v>
      </c>
      <c r="J212" s="39">
        <v>0</v>
      </c>
      <c r="K212" s="39">
        <v>0</v>
      </c>
      <c r="L212" s="40">
        <v>0</v>
      </c>
    </row>
    <row r="213" spans="1:12" x14ac:dyDescent="0.25">
      <c r="A213" s="192"/>
      <c r="B213" s="32" t="s">
        <v>1472</v>
      </c>
      <c r="C213" s="39">
        <v>0</v>
      </c>
      <c r="D213" s="39">
        <v>0</v>
      </c>
      <c r="E213" s="39">
        <v>0</v>
      </c>
      <c r="F213" s="39">
        <v>0</v>
      </c>
      <c r="G213" s="39">
        <v>0</v>
      </c>
      <c r="H213" s="39">
        <v>0</v>
      </c>
      <c r="I213" s="39">
        <v>0</v>
      </c>
      <c r="J213" s="39">
        <v>0</v>
      </c>
      <c r="K213" s="39">
        <v>0</v>
      </c>
      <c r="L213" s="40">
        <v>0</v>
      </c>
    </row>
    <row r="214" spans="1:12" x14ac:dyDescent="0.25">
      <c r="A214" s="192"/>
      <c r="B214" s="32" t="s">
        <v>1473</v>
      </c>
      <c r="C214" s="39">
        <v>0</v>
      </c>
      <c r="D214" s="39">
        <v>0</v>
      </c>
      <c r="E214" s="39">
        <v>0</v>
      </c>
      <c r="F214" s="39">
        <v>0</v>
      </c>
      <c r="G214" s="39">
        <v>0</v>
      </c>
      <c r="H214" s="39">
        <v>0</v>
      </c>
      <c r="I214" s="39">
        <v>0</v>
      </c>
      <c r="J214" s="39">
        <v>0</v>
      </c>
      <c r="K214" s="39">
        <v>0</v>
      </c>
      <c r="L214" s="40">
        <v>0</v>
      </c>
    </row>
    <row r="215" spans="1:12" x14ac:dyDescent="0.25">
      <c r="A215" s="192"/>
      <c r="B215" s="32" t="s">
        <v>1474</v>
      </c>
      <c r="C215" s="39">
        <v>0</v>
      </c>
      <c r="D215" s="39">
        <v>0</v>
      </c>
      <c r="E215" s="39">
        <v>0</v>
      </c>
      <c r="F215" s="39">
        <v>0</v>
      </c>
      <c r="G215" s="39">
        <v>0</v>
      </c>
      <c r="H215" s="39">
        <v>0</v>
      </c>
      <c r="I215" s="39">
        <v>0</v>
      </c>
      <c r="J215" s="39">
        <v>0</v>
      </c>
      <c r="K215" s="39">
        <v>0</v>
      </c>
      <c r="L215" s="40">
        <v>0</v>
      </c>
    </row>
    <row r="216" spans="1:12" x14ac:dyDescent="0.25">
      <c r="A216" s="192"/>
      <c r="B216" s="32" t="s">
        <v>1475</v>
      </c>
      <c r="C216" s="39">
        <v>0</v>
      </c>
      <c r="D216" s="39">
        <v>0</v>
      </c>
      <c r="E216" s="39">
        <v>0</v>
      </c>
      <c r="F216" s="39">
        <v>0</v>
      </c>
      <c r="G216" s="39">
        <v>0</v>
      </c>
      <c r="H216" s="39">
        <v>0</v>
      </c>
      <c r="I216" s="39">
        <v>0</v>
      </c>
      <c r="J216" s="39">
        <v>0</v>
      </c>
      <c r="K216" s="39">
        <v>0</v>
      </c>
      <c r="L216" s="40">
        <v>0</v>
      </c>
    </row>
    <row r="217" spans="1:12" x14ac:dyDescent="0.25">
      <c r="A217" s="192"/>
      <c r="B217" s="32" t="s">
        <v>1476</v>
      </c>
      <c r="C217" s="39">
        <v>0</v>
      </c>
      <c r="D217" s="39">
        <v>0</v>
      </c>
      <c r="E217" s="39">
        <v>0</v>
      </c>
      <c r="F217" s="39">
        <v>0</v>
      </c>
      <c r="G217" s="39">
        <v>0</v>
      </c>
      <c r="H217" s="39">
        <v>0</v>
      </c>
      <c r="I217" s="39">
        <v>0</v>
      </c>
      <c r="J217" s="39">
        <v>0</v>
      </c>
      <c r="K217" s="39">
        <v>0</v>
      </c>
      <c r="L217" s="40">
        <v>0</v>
      </c>
    </row>
    <row r="218" spans="1:12" x14ac:dyDescent="0.25">
      <c r="A218" s="192"/>
      <c r="B218" s="32" t="s">
        <v>1477</v>
      </c>
      <c r="C218" s="39">
        <v>0</v>
      </c>
      <c r="D218" s="39">
        <v>0</v>
      </c>
      <c r="E218" s="39">
        <v>0</v>
      </c>
      <c r="F218" s="39">
        <v>0</v>
      </c>
      <c r="G218" s="39">
        <v>0</v>
      </c>
      <c r="H218" s="39">
        <v>0</v>
      </c>
      <c r="I218" s="39">
        <v>0</v>
      </c>
      <c r="J218" s="39">
        <v>0</v>
      </c>
      <c r="K218" s="39">
        <v>0</v>
      </c>
      <c r="L218" s="40">
        <v>0</v>
      </c>
    </row>
    <row r="219" spans="1:12" x14ac:dyDescent="0.25">
      <c r="A219" s="192"/>
      <c r="B219" s="32" t="s">
        <v>1478</v>
      </c>
      <c r="C219" s="39">
        <v>0</v>
      </c>
      <c r="D219" s="39">
        <v>0</v>
      </c>
      <c r="E219" s="39">
        <v>0</v>
      </c>
      <c r="F219" s="39">
        <v>0</v>
      </c>
      <c r="G219" s="39">
        <v>0</v>
      </c>
      <c r="H219" s="39">
        <v>0</v>
      </c>
      <c r="I219" s="39">
        <v>0</v>
      </c>
      <c r="J219" s="39">
        <v>0</v>
      </c>
      <c r="K219" s="39">
        <v>0</v>
      </c>
      <c r="L219" s="40">
        <v>0</v>
      </c>
    </row>
    <row r="220" spans="1:12" x14ac:dyDescent="0.25">
      <c r="A220" s="192"/>
      <c r="B220" s="32" t="s">
        <v>1479</v>
      </c>
      <c r="C220" s="39">
        <v>0</v>
      </c>
      <c r="D220" s="39">
        <v>0</v>
      </c>
      <c r="E220" s="39">
        <v>0</v>
      </c>
      <c r="F220" s="39">
        <v>0</v>
      </c>
      <c r="G220" s="39">
        <v>0</v>
      </c>
      <c r="H220" s="39">
        <v>0</v>
      </c>
      <c r="I220" s="39">
        <v>0</v>
      </c>
      <c r="J220" s="39">
        <v>0</v>
      </c>
      <c r="K220" s="39">
        <v>0</v>
      </c>
      <c r="L220" s="40">
        <v>0</v>
      </c>
    </row>
    <row r="221" spans="1:12" x14ac:dyDescent="0.25">
      <c r="A221" s="192"/>
      <c r="B221" s="32" t="s">
        <v>1480</v>
      </c>
      <c r="C221" s="39">
        <v>0</v>
      </c>
      <c r="D221" s="39">
        <v>0</v>
      </c>
      <c r="E221" s="39">
        <v>0</v>
      </c>
      <c r="F221" s="39">
        <v>0</v>
      </c>
      <c r="G221" s="39">
        <v>0</v>
      </c>
      <c r="H221" s="39">
        <v>0</v>
      </c>
      <c r="I221" s="39">
        <v>0</v>
      </c>
      <c r="J221" s="39">
        <v>0</v>
      </c>
      <c r="K221" s="39">
        <v>0</v>
      </c>
      <c r="L221" s="40">
        <v>0</v>
      </c>
    </row>
    <row r="222" spans="1:12" x14ac:dyDescent="0.25">
      <c r="A222" s="192"/>
      <c r="B222" s="32" t="s">
        <v>1481</v>
      </c>
      <c r="C222" s="39">
        <v>0</v>
      </c>
      <c r="D222" s="39">
        <v>0</v>
      </c>
      <c r="E222" s="39">
        <v>0</v>
      </c>
      <c r="F222" s="39">
        <v>0</v>
      </c>
      <c r="G222" s="39">
        <v>0</v>
      </c>
      <c r="H222" s="39">
        <v>0</v>
      </c>
      <c r="I222" s="39">
        <v>0</v>
      </c>
      <c r="J222" s="39">
        <v>0</v>
      </c>
      <c r="K222" s="39">
        <v>0</v>
      </c>
      <c r="L222" s="40">
        <v>0</v>
      </c>
    </row>
    <row r="223" spans="1:12" x14ac:dyDescent="0.25">
      <c r="A223" s="192"/>
      <c r="B223" s="32" t="s">
        <v>1482</v>
      </c>
      <c r="C223" s="39">
        <v>0</v>
      </c>
      <c r="D223" s="39">
        <v>0</v>
      </c>
      <c r="E223" s="39">
        <v>0</v>
      </c>
      <c r="F223" s="39">
        <v>0</v>
      </c>
      <c r="G223" s="39">
        <v>0</v>
      </c>
      <c r="H223" s="39">
        <v>0</v>
      </c>
      <c r="I223" s="39">
        <v>0</v>
      </c>
      <c r="J223" s="39">
        <v>0</v>
      </c>
      <c r="K223" s="39">
        <v>0</v>
      </c>
      <c r="L223" s="40">
        <v>0</v>
      </c>
    </row>
    <row r="224" spans="1:12" x14ac:dyDescent="0.25">
      <c r="A224" s="192"/>
      <c r="B224" s="32" t="s">
        <v>1483</v>
      </c>
      <c r="C224" s="39">
        <v>0</v>
      </c>
      <c r="D224" s="39">
        <v>0</v>
      </c>
      <c r="E224" s="39">
        <v>0</v>
      </c>
      <c r="F224" s="39">
        <v>0</v>
      </c>
      <c r="G224" s="39">
        <v>0</v>
      </c>
      <c r="H224" s="39">
        <v>0</v>
      </c>
      <c r="I224" s="39">
        <v>0</v>
      </c>
      <c r="J224" s="39">
        <v>0</v>
      </c>
      <c r="K224" s="39">
        <v>0</v>
      </c>
      <c r="L224" s="40">
        <v>0</v>
      </c>
    </row>
    <row r="225" spans="1:12" x14ac:dyDescent="0.25">
      <c r="A225" s="192"/>
      <c r="B225" s="32" t="s">
        <v>1484</v>
      </c>
      <c r="C225" s="39">
        <v>0</v>
      </c>
      <c r="D225" s="39">
        <v>0</v>
      </c>
      <c r="E225" s="39">
        <v>0</v>
      </c>
      <c r="F225" s="39">
        <v>0</v>
      </c>
      <c r="G225" s="39">
        <v>0</v>
      </c>
      <c r="H225" s="39">
        <v>0</v>
      </c>
      <c r="I225" s="39">
        <v>0</v>
      </c>
      <c r="J225" s="39">
        <v>0</v>
      </c>
      <c r="K225" s="39">
        <v>0</v>
      </c>
      <c r="L225" s="40">
        <v>0</v>
      </c>
    </row>
    <row r="226" spans="1:12" x14ac:dyDescent="0.25">
      <c r="A226" s="192"/>
      <c r="B226" s="32" t="s">
        <v>1485</v>
      </c>
      <c r="C226" s="39">
        <v>0</v>
      </c>
      <c r="D226" s="39">
        <v>0</v>
      </c>
      <c r="E226" s="39">
        <v>0</v>
      </c>
      <c r="F226" s="39">
        <v>0</v>
      </c>
      <c r="G226" s="39">
        <v>0</v>
      </c>
      <c r="H226" s="39">
        <v>0</v>
      </c>
      <c r="I226" s="39">
        <v>0</v>
      </c>
      <c r="J226" s="39">
        <v>0</v>
      </c>
      <c r="K226" s="39">
        <v>0</v>
      </c>
      <c r="L226" s="40">
        <v>0</v>
      </c>
    </row>
    <row r="227" spans="1:12" x14ac:dyDescent="0.25">
      <c r="A227" s="192"/>
      <c r="B227" s="32" t="s">
        <v>1486</v>
      </c>
      <c r="C227" s="39">
        <v>0</v>
      </c>
      <c r="D227" s="39">
        <v>0</v>
      </c>
      <c r="E227" s="39">
        <v>0</v>
      </c>
      <c r="F227" s="39">
        <v>0</v>
      </c>
      <c r="G227" s="39">
        <v>0</v>
      </c>
      <c r="H227" s="39">
        <v>0</v>
      </c>
      <c r="I227" s="39">
        <v>0</v>
      </c>
      <c r="J227" s="39">
        <v>0</v>
      </c>
      <c r="K227" s="39">
        <v>0</v>
      </c>
      <c r="L227" s="40">
        <v>0</v>
      </c>
    </row>
    <row r="228" spans="1:12" x14ac:dyDescent="0.25">
      <c r="A228" s="192"/>
      <c r="B228" s="32" t="s">
        <v>1487</v>
      </c>
      <c r="C228" s="39">
        <v>0</v>
      </c>
      <c r="D228" s="39">
        <v>0</v>
      </c>
      <c r="E228" s="39">
        <v>0</v>
      </c>
      <c r="F228" s="39">
        <v>0</v>
      </c>
      <c r="G228" s="39">
        <v>0</v>
      </c>
      <c r="H228" s="39">
        <v>0</v>
      </c>
      <c r="I228" s="39">
        <v>0</v>
      </c>
      <c r="J228" s="39">
        <v>0</v>
      </c>
      <c r="K228" s="39">
        <v>0</v>
      </c>
      <c r="L228" s="40">
        <v>0</v>
      </c>
    </row>
    <row r="229" spans="1:12" x14ac:dyDescent="0.25">
      <c r="A229" s="192"/>
      <c r="B229" s="32" t="s">
        <v>1488</v>
      </c>
      <c r="C229" s="39">
        <v>2</v>
      </c>
      <c r="D229" s="39">
        <v>0</v>
      </c>
      <c r="E229" s="39">
        <v>0</v>
      </c>
      <c r="F229" s="39">
        <v>1</v>
      </c>
      <c r="G229" s="39">
        <v>0</v>
      </c>
      <c r="H229" s="39">
        <v>0</v>
      </c>
      <c r="I229" s="39">
        <v>0</v>
      </c>
      <c r="J229" s="39">
        <v>0</v>
      </c>
      <c r="K229" s="39">
        <v>0</v>
      </c>
      <c r="L229" s="40">
        <v>0</v>
      </c>
    </row>
    <row r="230" spans="1:12" x14ac:dyDescent="0.25">
      <c r="A230" s="192"/>
      <c r="B230" s="32" t="s">
        <v>1489</v>
      </c>
      <c r="C230" s="39">
        <v>0</v>
      </c>
      <c r="D230" s="39">
        <v>0</v>
      </c>
      <c r="E230" s="39">
        <v>1</v>
      </c>
      <c r="F230" s="39">
        <v>1</v>
      </c>
      <c r="G230" s="39">
        <v>0</v>
      </c>
      <c r="H230" s="39">
        <v>0</v>
      </c>
      <c r="I230" s="39">
        <v>0</v>
      </c>
      <c r="J230" s="39">
        <v>0</v>
      </c>
      <c r="K230" s="39">
        <v>0</v>
      </c>
      <c r="L230" s="40">
        <v>0</v>
      </c>
    </row>
    <row r="231" spans="1:12" x14ac:dyDescent="0.25">
      <c r="A231" s="192"/>
      <c r="B231" s="32" t="s">
        <v>1490</v>
      </c>
      <c r="C231" s="39">
        <v>0</v>
      </c>
      <c r="D231" s="39">
        <v>0</v>
      </c>
      <c r="E231" s="39">
        <v>0</v>
      </c>
      <c r="F231" s="39">
        <v>0</v>
      </c>
      <c r="G231" s="39">
        <v>0</v>
      </c>
      <c r="H231" s="39">
        <v>0</v>
      </c>
      <c r="I231" s="39">
        <v>0</v>
      </c>
      <c r="J231" s="39">
        <v>0</v>
      </c>
      <c r="K231" s="39">
        <v>0</v>
      </c>
      <c r="L231" s="40">
        <v>0</v>
      </c>
    </row>
    <row r="232" spans="1:12" x14ac:dyDescent="0.25">
      <c r="A232" s="192"/>
      <c r="B232" s="32" t="s">
        <v>1491</v>
      </c>
      <c r="C232" s="39">
        <v>0</v>
      </c>
      <c r="D232" s="39">
        <v>0</v>
      </c>
      <c r="E232" s="39">
        <v>0</v>
      </c>
      <c r="F232" s="39">
        <v>0</v>
      </c>
      <c r="G232" s="39">
        <v>0</v>
      </c>
      <c r="H232" s="39">
        <v>0</v>
      </c>
      <c r="I232" s="39">
        <v>0</v>
      </c>
      <c r="J232" s="39">
        <v>0</v>
      </c>
      <c r="K232" s="39">
        <v>0</v>
      </c>
      <c r="L232" s="40">
        <v>0</v>
      </c>
    </row>
    <row r="233" spans="1:12" x14ac:dyDescent="0.25">
      <c r="A233" s="192"/>
      <c r="B233" s="32" t="s">
        <v>1492</v>
      </c>
      <c r="C233" s="39">
        <v>0</v>
      </c>
      <c r="D233" s="39">
        <v>0</v>
      </c>
      <c r="E233" s="39">
        <v>0</v>
      </c>
      <c r="F233" s="39">
        <v>0</v>
      </c>
      <c r="G233" s="39">
        <v>0</v>
      </c>
      <c r="H233" s="39">
        <v>0</v>
      </c>
      <c r="I233" s="39">
        <v>0</v>
      </c>
      <c r="J233" s="39">
        <v>0</v>
      </c>
      <c r="K233" s="39">
        <v>0</v>
      </c>
      <c r="L233" s="40">
        <v>0</v>
      </c>
    </row>
    <row r="234" spans="1:12" x14ac:dyDescent="0.25">
      <c r="A234" s="192"/>
      <c r="B234" s="32" t="s">
        <v>1493</v>
      </c>
      <c r="C234" s="39">
        <v>0</v>
      </c>
      <c r="D234" s="39">
        <v>0</v>
      </c>
      <c r="E234" s="39">
        <v>0</v>
      </c>
      <c r="F234" s="39">
        <v>0</v>
      </c>
      <c r="G234" s="39">
        <v>0</v>
      </c>
      <c r="H234" s="39">
        <v>0</v>
      </c>
      <c r="I234" s="39">
        <v>0</v>
      </c>
      <c r="J234" s="39">
        <v>0</v>
      </c>
      <c r="K234" s="39">
        <v>0</v>
      </c>
      <c r="L234" s="40">
        <v>0</v>
      </c>
    </row>
    <row r="235" spans="1:12" x14ac:dyDescent="0.25">
      <c r="A235" s="192"/>
      <c r="B235" s="32" t="s">
        <v>1494</v>
      </c>
      <c r="C235" s="39">
        <v>0</v>
      </c>
      <c r="D235" s="39">
        <v>0</v>
      </c>
      <c r="E235" s="39">
        <v>0</v>
      </c>
      <c r="F235" s="39">
        <v>0</v>
      </c>
      <c r="G235" s="39">
        <v>0</v>
      </c>
      <c r="H235" s="39">
        <v>0</v>
      </c>
      <c r="I235" s="39">
        <v>0</v>
      </c>
      <c r="J235" s="39">
        <v>0</v>
      </c>
      <c r="K235" s="39">
        <v>0</v>
      </c>
      <c r="L235" s="40">
        <v>0</v>
      </c>
    </row>
    <row r="236" spans="1:12" x14ac:dyDescent="0.25">
      <c r="A236" s="192"/>
      <c r="B236" s="32" t="s">
        <v>1495</v>
      </c>
      <c r="C236" s="39">
        <v>0</v>
      </c>
      <c r="D236" s="39">
        <v>0</v>
      </c>
      <c r="E236" s="39">
        <v>0</v>
      </c>
      <c r="F236" s="39">
        <v>0</v>
      </c>
      <c r="G236" s="39">
        <v>0</v>
      </c>
      <c r="H236" s="39">
        <v>0</v>
      </c>
      <c r="I236" s="39">
        <v>0</v>
      </c>
      <c r="J236" s="39">
        <v>0</v>
      </c>
      <c r="K236" s="39">
        <v>0</v>
      </c>
      <c r="L236" s="40">
        <v>0</v>
      </c>
    </row>
    <row r="237" spans="1:12" x14ac:dyDescent="0.25">
      <c r="A237" s="192"/>
      <c r="B237" s="32" t="s">
        <v>1496</v>
      </c>
      <c r="C237" s="39">
        <v>0</v>
      </c>
      <c r="D237" s="39">
        <v>0</v>
      </c>
      <c r="E237" s="39">
        <v>0</v>
      </c>
      <c r="F237" s="39">
        <v>0</v>
      </c>
      <c r="G237" s="39">
        <v>0</v>
      </c>
      <c r="H237" s="39">
        <v>0</v>
      </c>
      <c r="I237" s="39">
        <v>0</v>
      </c>
      <c r="J237" s="39">
        <v>0</v>
      </c>
      <c r="K237" s="39">
        <v>0</v>
      </c>
      <c r="L237" s="40">
        <v>0</v>
      </c>
    </row>
    <row r="238" spans="1:12" x14ac:dyDescent="0.25">
      <c r="A238" s="192"/>
      <c r="B238" s="32" t="s">
        <v>1497</v>
      </c>
      <c r="C238" s="39">
        <v>0</v>
      </c>
      <c r="D238" s="39">
        <v>0</v>
      </c>
      <c r="E238" s="39">
        <v>0</v>
      </c>
      <c r="F238" s="39">
        <v>0</v>
      </c>
      <c r="G238" s="39">
        <v>0</v>
      </c>
      <c r="H238" s="39">
        <v>0</v>
      </c>
      <c r="I238" s="39">
        <v>0</v>
      </c>
      <c r="J238" s="39">
        <v>0</v>
      </c>
      <c r="K238" s="39">
        <v>0</v>
      </c>
      <c r="L238" s="40">
        <v>0</v>
      </c>
    </row>
    <row r="239" spans="1:12" x14ac:dyDescent="0.25">
      <c r="A239" s="192"/>
      <c r="B239" s="32" t="s">
        <v>1498</v>
      </c>
      <c r="C239" s="39">
        <v>0</v>
      </c>
      <c r="D239" s="39">
        <v>0</v>
      </c>
      <c r="E239" s="39">
        <v>0</v>
      </c>
      <c r="F239" s="39">
        <v>0</v>
      </c>
      <c r="G239" s="39">
        <v>0</v>
      </c>
      <c r="H239" s="39">
        <v>0</v>
      </c>
      <c r="I239" s="39">
        <v>0</v>
      </c>
      <c r="J239" s="39">
        <v>0</v>
      </c>
      <c r="K239" s="39">
        <v>0</v>
      </c>
      <c r="L239" s="40">
        <v>0</v>
      </c>
    </row>
    <row r="240" spans="1:12" x14ac:dyDescent="0.25">
      <c r="A240" s="192"/>
      <c r="B240" s="32" t="s">
        <v>1499</v>
      </c>
      <c r="C240" s="39">
        <v>0</v>
      </c>
      <c r="D240" s="39">
        <v>0</v>
      </c>
      <c r="E240" s="39">
        <v>0</v>
      </c>
      <c r="F240" s="39">
        <v>0</v>
      </c>
      <c r="G240" s="39">
        <v>0</v>
      </c>
      <c r="H240" s="39">
        <v>0</v>
      </c>
      <c r="I240" s="39">
        <v>0</v>
      </c>
      <c r="J240" s="39">
        <v>0</v>
      </c>
      <c r="K240" s="39">
        <v>0</v>
      </c>
      <c r="L240" s="40">
        <v>0</v>
      </c>
    </row>
    <row r="241" spans="1:12" x14ac:dyDescent="0.25">
      <c r="A241" s="192"/>
      <c r="B241" s="32" t="s">
        <v>1500</v>
      </c>
      <c r="C241" s="39">
        <v>0</v>
      </c>
      <c r="D241" s="39">
        <v>0</v>
      </c>
      <c r="E241" s="39">
        <v>0</v>
      </c>
      <c r="F241" s="39">
        <v>0</v>
      </c>
      <c r="G241" s="39">
        <v>0</v>
      </c>
      <c r="H241" s="39">
        <v>0</v>
      </c>
      <c r="I241" s="39">
        <v>0</v>
      </c>
      <c r="J241" s="39">
        <v>0</v>
      </c>
      <c r="K241" s="39">
        <v>0</v>
      </c>
      <c r="L241" s="40">
        <v>0</v>
      </c>
    </row>
    <row r="242" spans="1:12" x14ac:dyDescent="0.25">
      <c r="A242" s="192"/>
      <c r="B242" s="32" t="s">
        <v>1501</v>
      </c>
      <c r="C242" s="39">
        <v>0</v>
      </c>
      <c r="D242" s="39">
        <v>0</v>
      </c>
      <c r="E242" s="39">
        <v>0</v>
      </c>
      <c r="F242" s="39">
        <v>0</v>
      </c>
      <c r="G242" s="39">
        <v>0</v>
      </c>
      <c r="H242" s="39">
        <v>0</v>
      </c>
      <c r="I242" s="39">
        <v>0</v>
      </c>
      <c r="J242" s="39">
        <v>0</v>
      </c>
      <c r="K242" s="39">
        <v>0</v>
      </c>
      <c r="L242" s="40">
        <v>0</v>
      </c>
    </row>
    <row r="243" spans="1:12" x14ac:dyDescent="0.25">
      <c r="A243" s="192"/>
      <c r="B243" s="32" t="s">
        <v>1502</v>
      </c>
      <c r="C243" s="39">
        <v>0</v>
      </c>
      <c r="D243" s="39">
        <v>0</v>
      </c>
      <c r="E243" s="39">
        <v>0</v>
      </c>
      <c r="F243" s="39">
        <v>0</v>
      </c>
      <c r="G243" s="39">
        <v>0</v>
      </c>
      <c r="H243" s="39">
        <v>0</v>
      </c>
      <c r="I243" s="39">
        <v>0</v>
      </c>
      <c r="J243" s="39">
        <v>0</v>
      </c>
      <c r="K243" s="39">
        <v>0</v>
      </c>
      <c r="L243" s="40">
        <v>0</v>
      </c>
    </row>
    <row r="244" spans="1:12" x14ac:dyDescent="0.25">
      <c r="A244" s="192"/>
      <c r="B244" s="32" t="s">
        <v>1503</v>
      </c>
      <c r="C244" s="39">
        <v>0</v>
      </c>
      <c r="D244" s="39">
        <v>0</v>
      </c>
      <c r="E244" s="39">
        <v>0</v>
      </c>
      <c r="F244" s="39">
        <v>0</v>
      </c>
      <c r="G244" s="39">
        <v>0</v>
      </c>
      <c r="H244" s="39">
        <v>0</v>
      </c>
      <c r="I244" s="39">
        <v>0</v>
      </c>
      <c r="J244" s="39">
        <v>0</v>
      </c>
      <c r="K244" s="39">
        <v>0</v>
      </c>
      <c r="L244" s="40">
        <v>0</v>
      </c>
    </row>
    <row r="245" spans="1:12" x14ac:dyDescent="0.25">
      <c r="A245" s="192"/>
      <c r="B245" s="32" t="s">
        <v>1504</v>
      </c>
      <c r="C245" s="39">
        <v>0</v>
      </c>
      <c r="D245" s="39">
        <v>0</v>
      </c>
      <c r="E245" s="39">
        <v>0</v>
      </c>
      <c r="F245" s="39">
        <v>0</v>
      </c>
      <c r="G245" s="39">
        <v>0</v>
      </c>
      <c r="H245" s="39">
        <v>0</v>
      </c>
      <c r="I245" s="39">
        <v>0</v>
      </c>
      <c r="J245" s="39">
        <v>0</v>
      </c>
      <c r="K245" s="39">
        <v>0</v>
      </c>
      <c r="L245" s="40">
        <v>0</v>
      </c>
    </row>
    <row r="246" spans="1:12" x14ac:dyDescent="0.25">
      <c r="A246" s="192"/>
      <c r="B246" s="32" t="s">
        <v>1505</v>
      </c>
      <c r="C246" s="39">
        <v>0</v>
      </c>
      <c r="D246" s="39">
        <v>0</v>
      </c>
      <c r="E246" s="39">
        <v>0</v>
      </c>
      <c r="F246" s="39">
        <v>0</v>
      </c>
      <c r="G246" s="39">
        <v>0</v>
      </c>
      <c r="H246" s="39">
        <v>0</v>
      </c>
      <c r="I246" s="39">
        <v>0</v>
      </c>
      <c r="J246" s="39">
        <v>0</v>
      </c>
      <c r="K246" s="39">
        <v>0</v>
      </c>
      <c r="L246" s="40">
        <v>0</v>
      </c>
    </row>
    <row r="247" spans="1:12" x14ac:dyDescent="0.25">
      <c r="A247" s="192"/>
      <c r="B247" s="32" t="s">
        <v>1506</v>
      </c>
      <c r="C247" s="39">
        <v>0</v>
      </c>
      <c r="D247" s="39">
        <v>0</v>
      </c>
      <c r="E247" s="39">
        <v>0</v>
      </c>
      <c r="F247" s="39">
        <v>0</v>
      </c>
      <c r="G247" s="39">
        <v>0</v>
      </c>
      <c r="H247" s="39">
        <v>0</v>
      </c>
      <c r="I247" s="39">
        <v>0</v>
      </c>
      <c r="J247" s="39">
        <v>0</v>
      </c>
      <c r="K247" s="39">
        <v>0</v>
      </c>
      <c r="L247" s="40">
        <v>0</v>
      </c>
    </row>
    <row r="248" spans="1:12" x14ac:dyDescent="0.25">
      <c r="A248" s="192"/>
      <c r="B248" s="32" t="s">
        <v>1507</v>
      </c>
      <c r="C248" s="39">
        <v>0</v>
      </c>
      <c r="D248" s="39">
        <v>0</v>
      </c>
      <c r="E248" s="39">
        <v>0</v>
      </c>
      <c r="F248" s="39">
        <v>0</v>
      </c>
      <c r="G248" s="39">
        <v>0</v>
      </c>
      <c r="H248" s="39">
        <v>0</v>
      </c>
      <c r="I248" s="39">
        <v>0</v>
      </c>
      <c r="J248" s="39">
        <v>0</v>
      </c>
      <c r="K248" s="39">
        <v>0</v>
      </c>
      <c r="L248" s="40">
        <v>0</v>
      </c>
    </row>
    <row r="249" spans="1:12" x14ac:dyDescent="0.25">
      <c r="A249" s="192"/>
      <c r="B249" s="32" t="s">
        <v>1508</v>
      </c>
      <c r="C249" s="39">
        <v>0</v>
      </c>
      <c r="D249" s="39">
        <v>0</v>
      </c>
      <c r="E249" s="39">
        <v>0</v>
      </c>
      <c r="F249" s="39">
        <v>0</v>
      </c>
      <c r="G249" s="39">
        <v>0</v>
      </c>
      <c r="H249" s="39">
        <v>0</v>
      </c>
      <c r="I249" s="39">
        <v>0</v>
      </c>
      <c r="J249" s="39">
        <v>0</v>
      </c>
      <c r="K249" s="39">
        <v>0</v>
      </c>
      <c r="L249" s="40">
        <v>0</v>
      </c>
    </row>
    <row r="250" spans="1:12" x14ac:dyDescent="0.25">
      <c r="A250" s="192"/>
      <c r="B250" s="32" t="s">
        <v>1509</v>
      </c>
      <c r="C250" s="39">
        <v>0</v>
      </c>
      <c r="D250" s="39">
        <v>0</v>
      </c>
      <c r="E250" s="39">
        <v>0</v>
      </c>
      <c r="F250" s="39">
        <v>0</v>
      </c>
      <c r="G250" s="39">
        <v>0</v>
      </c>
      <c r="H250" s="39">
        <v>0</v>
      </c>
      <c r="I250" s="39">
        <v>0</v>
      </c>
      <c r="J250" s="39">
        <v>0</v>
      </c>
      <c r="K250" s="39">
        <v>0</v>
      </c>
      <c r="L250" s="40">
        <v>0</v>
      </c>
    </row>
    <row r="251" spans="1:12" x14ac:dyDescent="0.25">
      <c r="A251" s="192"/>
      <c r="B251" s="32" t="s">
        <v>1510</v>
      </c>
      <c r="C251" s="39">
        <v>0</v>
      </c>
      <c r="D251" s="39">
        <v>0</v>
      </c>
      <c r="E251" s="39">
        <v>0</v>
      </c>
      <c r="F251" s="39">
        <v>0</v>
      </c>
      <c r="G251" s="39">
        <v>0</v>
      </c>
      <c r="H251" s="39">
        <v>0</v>
      </c>
      <c r="I251" s="39">
        <v>0</v>
      </c>
      <c r="J251" s="39">
        <v>0</v>
      </c>
      <c r="K251" s="39">
        <v>0</v>
      </c>
      <c r="L251" s="40">
        <v>0</v>
      </c>
    </row>
    <row r="252" spans="1:12" x14ac:dyDescent="0.25">
      <c r="A252" s="192"/>
      <c r="B252" s="32" t="s">
        <v>1511</v>
      </c>
      <c r="C252" s="39">
        <v>0</v>
      </c>
      <c r="D252" s="39">
        <v>0</v>
      </c>
      <c r="E252" s="39">
        <v>0</v>
      </c>
      <c r="F252" s="39">
        <v>0</v>
      </c>
      <c r="G252" s="39">
        <v>0</v>
      </c>
      <c r="H252" s="39">
        <v>0</v>
      </c>
      <c r="I252" s="39">
        <v>0</v>
      </c>
      <c r="J252" s="39">
        <v>0</v>
      </c>
      <c r="K252" s="39">
        <v>0</v>
      </c>
      <c r="L252" s="40">
        <v>0</v>
      </c>
    </row>
    <row r="253" spans="1:12" x14ac:dyDescent="0.25">
      <c r="A253" s="192"/>
      <c r="B253" s="32" t="s">
        <v>1512</v>
      </c>
      <c r="C253" s="39">
        <v>0</v>
      </c>
      <c r="D253" s="39">
        <v>0</v>
      </c>
      <c r="E253" s="39">
        <v>0</v>
      </c>
      <c r="F253" s="39">
        <v>0</v>
      </c>
      <c r="G253" s="39">
        <v>0</v>
      </c>
      <c r="H253" s="39">
        <v>0</v>
      </c>
      <c r="I253" s="39">
        <v>0</v>
      </c>
      <c r="J253" s="39">
        <v>0</v>
      </c>
      <c r="K253" s="39">
        <v>0</v>
      </c>
      <c r="L253" s="40">
        <v>0</v>
      </c>
    </row>
    <row r="254" spans="1:12" x14ac:dyDescent="0.25">
      <c r="A254" s="192"/>
      <c r="B254" s="32" t="s">
        <v>1513</v>
      </c>
      <c r="C254" s="39">
        <v>0</v>
      </c>
      <c r="D254" s="39">
        <v>0</v>
      </c>
      <c r="E254" s="39">
        <v>0</v>
      </c>
      <c r="F254" s="39">
        <v>0</v>
      </c>
      <c r="G254" s="39">
        <v>0</v>
      </c>
      <c r="H254" s="39">
        <v>0</v>
      </c>
      <c r="I254" s="39">
        <v>0</v>
      </c>
      <c r="J254" s="39">
        <v>0</v>
      </c>
      <c r="K254" s="39">
        <v>0</v>
      </c>
      <c r="L254" s="40">
        <v>0</v>
      </c>
    </row>
    <row r="255" spans="1:12" x14ac:dyDescent="0.25">
      <c r="A255" s="192"/>
      <c r="B255" s="32" t="s">
        <v>1514</v>
      </c>
      <c r="C255" s="39">
        <v>0</v>
      </c>
      <c r="D255" s="39">
        <v>0</v>
      </c>
      <c r="E255" s="39">
        <v>1</v>
      </c>
      <c r="F255" s="39">
        <v>0</v>
      </c>
      <c r="G255" s="39">
        <v>0</v>
      </c>
      <c r="H255" s="39">
        <v>0</v>
      </c>
      <c r="I255" s="39">
        <v>0</v>
      </c>
      <c r="J255" s="39">
        <v>0</v>
      </c>
      <c r="K255" s="39">
        <v>0</v>
      </c>
      <c r="L255" s="40">
        <v>0</v>
      </c>
    </row>
    <row r="256" spans="1:12" x14ac:dyDescent="0.25">
      <c r="A256" s="192"/>
      <c r="B256" s="32" t="s">
        <v>1515</v>
      </c>
      <c r="C256" s="39">
        <v>0</v>
      </c>
      <c r="D256" s="39">
        <v>0</v>
      </c>
      <c r="E256" s="39">
        <v>0</v>
      </c>
      <c r="F256" s="39">
        <v>0</v>
      </c>
      <c r="G256" s="39">
        <v>0</v>
      </c>
      <c r="H256" s="39">
        <v>0</v>
      </c>
      <c r="I256" s="39">
        <v>0</v>
      </c>
      <c r="J256" s="39">
        <v>0</v>
      </c>
      <c r="K256" s="39">
        <v>0</v>
      </c>
      <c r="L256" s="40">
        <v>0</v>
      </c>
    </row>
    <row r="257" spans="1:12" x14ac:dyDescent="0.25">
      <c r="A257" s="192"/>
      <c r="B257" s="32" t="s">
        <v>1516</v>
      </c>
      <c r="C257" s="39">
        <v>0</v>
      </c>
      <c r="D257" s="39">
        <v>0</v>
      </c>
      <c r="E257" s="39">
        <v>0</v>
      </c>
      <c r="F257" s="39">
        <v>0</v>
      </c>
      <c r="G257" s="39">
        <v>0</v>
      </c>
      <c r="H257" s="39">
        <v>0</v>
      </c>
      <c r="I257" s="39">
        <v>0</v>
      </c>
      <c r="J257" s="39">
        <v>0</v>
      </c>
      <c r="K257" s="39">
        <v>0</v>
      </c>
      <c r="L257" s="40">
        <v>0</v>
      </c>
    </row>
    <row r="258" spans="1:12" x14ac:dyDescent="0.25">
      <c r="A258" s="192"/>
      <c r="B258" s="32" t="s">
        <v>1517</v>
      </c>
      <c r="C258" s="39">
        <v>0</v>
      </c>
      <c r="D258" s="39">
        <v>0</v>
      </c>
      <c r="E258" s="39">
        <v>0</v>
      </c>
      <c r="F258" s="39">
        <v>0</v>
      </c>
      <c r="G258" s="39">
        <v>0</v>
      </c>
      <c r="H258" s="39">
        <v>0</v>
      </c>
      <c r="I258" s="39">
        <v>0</v>
      </c>
      <c r="J258" s="39">
        <v>0</v>
      </c>
      <c r="K258" s="39">
        <v>0</v>
      </c>
      <c r="L258" s="40">
        <v>0</v>
      </c>
    </row>
    <row r="259" spans="1:12" x14ac:dyDescent="0.25">
      <c r="A259" s="192"/>
      <c r="B259" s="32" t="s">
        <v>1518</v>
      </c>
      <c r="C259" s="39">
        <v>0</v>
      </c>
      <c r="D259" s="39">
        <v>0</v>
      </c>
      <c r="E259" s="39">
        <v>0</v>
      </c>
      <c r="F259" s="39">
        <v>0</v>
      </c>
      <c r="G259" s="39">
        <v>0</v>
      </c>
      <c r="H259" s="39">
        <v>0</v>
      </c>
      <c r="I259" s="39">
        <v>0</v>
      </c>
      <c r="J259" s="39">
        <v>0</v>
      </c>
      <c r="K259" s="39">
        <v>0</v>
      </c>
      <c r="L259" s="40">
        <v>0</v>
      </c>
    </row>
    <row r="260" spans="1:12" x14ac:dyDescent="0.25">
      <c r="A260" s="192"/>
      <c r="B260" s="32" t="s">
        <v>1519</v>
      </c>
      <c r="C260" s="39">
        <v>0</v>
      </c>
      <c r="D260" s="39">
        <v>0</v>
      </c>
      <c r="E260" s="39">
        <v>0</v>
      </c>
      <c r="F260" s="39">
        <v>0</v>
      </c>
      <c r="G260" s="39">
        <v>0</v>
      </c>
      <c r="H260" s="39">
        <v>0</v>
      </c>
      <c r="I260" s="39">
        <v>0</v>
      </c>
      <c r="J260" s="39">
        <v>0</v>
      </c>
      <c r="K260" s="39">
        <v>0</v>
      </c>
      <c r="L260" s="40">
        <v>0</v>
      </c>
    </row>
    <row r="261" spans="1:12" x14ac:dyDescent="0.25">
      <c r="A261" s="193"/>
      <c r="B261" s="32" t="s">
        <v>1520</v>
      </c>
      <c r="C261" s="39">
        <v>0</v>
      </c>
      <c r="D261" s="39">
        <v>0</v>
      </c>
      <c r="E261" s="39">
        <v>0</v>
      </c>
      <c r="F261" s="39">
        <v>0</v>
      </c>
      <c r="G261" s="39">
        <v>0</v>
      </c>
      <c r="H261" s="39">
        <v>0</v>
      </c>
      <c r="I261" s="39">
        <v>0</v>
      </c>
      <c r="J261" s="39">
        <v>0</v>
      </c>
      <c r="K261" s="39">
        <v>0</v>
      </c>
      <c r="L261" s="40">
        <v>0</v>
      </c>
    </row>
    <row r="262" spans="1:12" x14ac:dyDescent="0.25">
      <c r="A262" s="191" t="s">
        <v>1521</v>
      </c>
      <c r="B262" s="32" t="s">
        <v>1522</v>
      </c>
      <c r="C262" s="39">
        <v>0</v>
      </c>
      <c r="D262" s="39">
        <v>0</v>
      </c>
      <c r="E262" s="39">
        <v>0</v>
      </c>
      <c r="F262" s="39">
        <v>0</v>
      </c>
      <c r="G262" s="39">
        <v>0</v>
      </c>
      <c r="H262" s="39">
        <v>0</v>
      </c>
      <c r="I262" s="39">
        <v>0</v>
      </c>
      <c r="J262" s="39">
        <v>0</v>
      </c>
      <c r="K262" s="39">
        <v>0</v>
      </c>
      <c r="L262" s="40">
        <v>0</v>
      </c>
    </row>
    <row r="263" spans="1:12" x14ac:dyDescent="0.25">
      <c r="A263" s="192"/>
      <c r="B263" s="32" t="s">
        <v>1523</v>
      </c>
      <c r="C263" s="39">
        <v>0</v>
      </c>
      <c r="D263" s="39">
        <v>0</v>
      </c>
      <c r="E263" s="39">
        <v>1</v>
      </c>
      <c r="F263" s="39">
        <v>0</v>
      </c>
      <c r="G263" s="39">
        <v>0</v>
      </c>
      <c r="H263" s="39">
        <v>1</v>
      </c>
      <c r="I263" s="39">
        <v>0</v>
      </c>
      <c r="J263" s="39">
        <v>0</v>
      </c>
      <c r="K263" s="39">
        <v>0</v>
      </c>
      <c r="L263" s="40">
        <v>0</v>
      </c>
    </row>
    <row r="264" spans="1:12" x14ac:dyDescent="0.25">
      <c r="A264" s="192"/>
      <c r="B264" s="32" t="s">
        <v>1524</v>
      </c>
      <c r="C264" s="39">
        <v>6</v>
      </c>
      <c r="D264" s="39">
        <v>0</v>
      </c>
      <c r="E264" s="39">
        <v>12</v>
      </c>
      <c r="F264" s="39">
        <v>6</v>
      </c>
      <c r="G264" s="39">
        <v>0</v>
      </c>
      <c r="H264" s="39">
        <v>14</v>
      </c>
      <c r="I264" s="39">
        <v>0</v>
      </c>
      <c r="J264" s="39">
        <v>0</v>
      </c>
      <c r="K264" s="39">
        <v>0</v>
      </c>
      <c r="L264" s="40">
        <v>0</v>
      </c>
    </row>
    <row r="265" spans="1:12" x14ac:dyDescent="0.25">
      <c r="A265" s="192"/>
      <c r="B265" s="32" t="s">
        <v>1525</v>
      </c>
      <c r="C265" s="39">
        <v>0</v>
      </c>
      <c r="D265" s="39">
        <v>0</v>
      </c>
      <c r="E265" s="39">
        <v>0</v>
      </c>
      <c r="F265" s="39">
        <v>0</v>
      </c>
      <c r="G265" s="39">
        <v>0</v>
      </c>
      <c r="H265" s="39">
        <v>0</v>
      </c>
      <c r="I265" s="39">
        <v>0</v>
      </c>
      <c r="J265" s="39">
        <v>0</v>
      </c>
      <c r="K265" s="39">
        <v>0</v>
      </c>
      <c r="L265" s="40">
        <v>0</v>
      </c>
    </row>
    <row r="266" spans="1:12" x14ac:dyDescent="0.25">
      <c r="A266" s="192"/>
      <c r="B266" s="32" t="s">
        <v>1526</v>
      </c>
      <c r="C266" s="39">
        <v>0</v>
      </c>
      <c r="D266" s="39">
        <v>0</v>
      </c>
      <c r="E266" s="39">
        <v>1</v>
      </c>
      <c r="F266" s="39">
        <v>1</v>
      </c>
      <c r="G266" s="39">
        <v>0</v>
      </c>
      <c r="H266" s="39">
        <v>0</v>
      </c>
      <c r="I266" s="39">
        <v>0</v>
      </c>
      <c r="J266" s="39">
        <v>0</v>
      </c>
      <c r="K266" s="39">
        <v>0</v>
      </c>
      <c r="L266" s="40">
        <v>0</v>
      </c>
    </row>
    <row r="267" spans="1:12" x14ac:dyDescent="0.25">
      <c r="A267" s="192"/>
      <c r="B267" s="32" t="s">
        <v>1527</v>
      </c>
      <c r="C267" s="39">
        <v>0</v>
      </c>
      <c r="D267" s="39">
        <v>0</v>
      </c>
      <c r="E267" s="39">
        <v>0</v>
      </c>
      <c r="F267" s="39">
        <v>0</v>
      </c>
      <c r="G267" s="39">
        <v>0</v>
      </c>
      <c r="H267" s="39">
        <v>0</v>
      </c>
      <c r="I267" s="39">
        <v>0</v>
      </c>
      <c r="J267" s="39">
        <v>0</v>
      </c>
      <c r="K267" s="39">
        <v>0</v>
      </c>
      <c r="L267" s="40">
        <v>0</v>
      </c>
    </row>
    <row r="268" spans="1:12" x14ac:dyDescent="0.25">
      <c r="A268" s="192"/>
      <c r="B268" s="32" t="s">
        <v>1528</v>
      </c>
      <c r="C268" s="39">
        <v>0</v>
      </c>
      <c r="D268" s="39">
        <v>0</v>
      </c>
      <c r="E268" s="39">
        <v>1</v>
      </c>
      <c r="F268" s="39">
        <v>0</v>
      </c>
      <c r="G268" s="39">
        <v>0</v>
      </c>
      <c r="H268" s="39">
        <v>0</v>
      </c>
      <c r="I268" s="39">
        <v>0</v>
      </c>
      <c r="J268" s="39">
        <v>0</v>
      </c>
      <c r="K268" s="39">
        <v>0</v>
      </c>
      <c r="L268" s="40">
        <v>0</v>
      </c>
    </row>
    <row r="269" spans="1:12" x14ac:dyDescent="0.25">
      <c r="A269" s="192"/>
      <c r="B269" s="32" t="s">
        <v>1529</v>
      </c>
      <c r="C269" s="39">
        <v>0</v>
      </c>
      <c r="D269" s="39">
        <v>0</v>
      </c>
      <c r="E269" s="39">
        <v>0</v>
      </c>
      <c r="F269" s="39">
        <v>0</v>
      </c>
      <c r="G269" s="39">
        <v>0</v>
      </c>
      <c r="H269" s="39">
        <v>2</v>
      </c>
      <c r="I269" s="39">
        <v>0</v>
      </c>
      <c r="J269" s="39">
        <v>0</v>
      </c>
      <c r="K269" s="39">
        <v>0</v>
      </c>
      <c r="L269" s="40">
        <v>0</v>
      </c>
    </row>
    <row r="270" spans="1:12" x14ac:dyDescent="0.25">
      <c r="A270" s="192"/>
      <c r="B270" s="32" t="s">
        <v>1530</v>
      </c>
      <c r="C270" s="39">
        <v>0</v>
      </c>
      <c r="D270" s="39">
        <v>0</v>
      </c>
      <c r="E270" s="39">
        <v>0</v>
      </c>
      <c r="F270" s="39">
        <v>0</v>
      </c>
      <c r="G270" s="39">
        <v>0</v>
      </c>
      <c r="H270" s="39">
        <v>0</v>
      </c>
      <c r="I270" s="39">
        <v>0</v>
      </c>
      <c r="J270" s="39">
        <v>0</v>
      </c>
      <c r="K270" s="39">
        <v>0</v>
      </c>
      <c r="L270" s="40">
        <v>0</v>
      </c>
    </row>
    <row r="271" spans="1:12" x14ac:dyDescent="0.25">
      <c r="A271" s="192"/>
      <c r="B271" s="32" t="s">
        <v>1531</v>
      </c>
      <c r="C271" s="39">
        <v>0</v>
      </c>
      <c r="D271" s="39">
        <v>0</v>
      </c>
      <c r="E271" s="39">
        <v>0</v>
      </c>
      <c r="F271" s="39">
        <v>0</v>
      </c>
      <c r="G271" s="39">
        <v>0</v>
      </c>
      <c r="H271" s="39">
        <v>1</v>
      </c>
      <c r="I271" s="39">
        <v>0</v>
      </c>
      <c r="J271" s="39">
        <v>0</v>
      </c>
      <c r="K271" s="39">
        <v>0</v>
      </c>
      <c r="L271" s="40">
        <v>0</v>
      </c>
    </row>
    <row r="272" spans="1:12" x14ac:dyDescent="0.25">
      <c r="A272" s="192"/>
      <c r="B272" s="32" t="s">
        <v>1532</v>
      </c>
      <c r="C272" s="39">
        <v>0</v>
      </c>
      <c r="D272" s="39">
        <v>0</v>
      </c>
      <c r="E272" s="39">
        <v>2</v>
      </c>
      <c r="F272" s="39">
        <v>0</v>
      </c>
      <c r="G272" s="39">
        <v>0</v>
      </c>
      <c r="H272" s="39">
        <v>0</v>
      </c>
      <c r="I272" s="39">
        <v>0</v>
      </c>
      <c r="J272" s="39">
        <v>0</v>
      </c>
      <c r="K272" s="39">
        <v>0</v>
      </c>
      <c r="L272" s="40">
        <v>0</v>
      </c>
    </row>
    <row r="273" spans="1:12" x14ac:dyDescent="0.25">
      <c r="A273" s="192"/>
      <c r="B273" s="32" t="s">
        <v>967</v>
      </c>
      <c r="C273" s="39">
        <v>2</v>
      </c>
      <c r="D273" s="39">
        <v>0</v>
      </c>
      <c r="E273" s="39">
        <v>4</v>
      </c>
      <c r="F273" s="39">
        <v>0</v>
      </c>
      <c r="G273" s="39">
        <v>0</v>
      </c>
      <c r="H273" s="39">
        <v>7</v>
      </c>
      <c r="I273" s="39">
        <v>0</v>
      </c>
      <c r="J273" s="39">
        <v>0</v>
      </c>
      <c r="K273" s="39">
        <v>0</v>
      </c>
      <c r="L273" s="40">
        <v>0</v>
      </c>
    </row>
    <row r="274" spans="1:12" x14ac:dyDescent="0.25">
      <c r="A274" s="192"/>
      <c r="B274" s="32" t="s">
        <v>1533</v>
      </c>
      <c r="C274" s="39">
        <v>0</v>
      </c>
      <c r="D274" s="39">
        <v>0</v>
      </c>
      <c r="E274" s="39">
        <v>0</v>
      </c>
      <c r="F274" s="39">
        <v>0</v>
      </c>
      <c r="G274" s="39">
        <v>0</v>
      </c>
      <c r="H274" s="39">
        <v>0</v>
      </c>
      <c r="I274" s="39">
        <v>0</v>
      </c>
      <c r="J274" s="39">
        <v>0</v>
      </c>
      <c r="K274" s="39">
        <v>0</v>
      </c>
      <c r="L274" s="40">
        <v>0</v>
      </c>
    </row>
    <row r="275" spans="1:12" x14ac:dyDescent="0.25">
      <c r="A275" s="192"/>
      <c r="B275" s="32" t="s">
        <v>1534</v>
      </c>
      <c r="C275" s="39">
        <v>0</v>
      </c>
      <c r="D275" s="39">
        <v>0</v>
      </c>
      <c r="E275" s="39">
        <v>0</v>
      </c>
      <c r="F275" s="39">
        <v>0</v>
      </c>
      <c r="G275" s="39">
        <v>0</v>
      </c>
      <c r="H275" s="39">
        <v>0</v>
      </c>
      <c r="I275" s="39">
        <v>0</v>
      </c>
      <c r="J275" s="39">
        <v>0</v>
      </c>
      <c r="K275" s="39">
        <v>0</v>
      </c>
      <c r="L275" s="40">
        <v>0</v>
      </c>
    </row>
    <row r="276" spans="1:12" x14ac:dyDescent="0.25">
      <c r="A276" s="192"/>
      <c r="B276" s="32" t="s">
        <v>1535</v>
      </c>
      <c r="C276" s="39">
        <v>0</v>
      </c>
      <c r="D276" s="39">
        <v>0</v>
      </c>
      <c r="E276" s="39">
        <v>0</v>
      </c>
      <c r="F276" s="39">
        <v>0</v>
      </c>
      <c r="G276" s="39">
        <v>0</v>
      </c>
      <c r="H276" s="39">
        <v>2</v>
      </c>
      <c r="I276" s="39">
        <v>0</v>
      </c>
      <c r="J276" s="39">
        <v>0</v>
      </c>
      <c r="K276" s="39">
        <v>0</v>
      </c>
      <c r="L276" s="40">
        <v>0</v>
      </c>
    </row>
    <row r="277" spans="1:12" x14ac:dyDescent="0.25">
      <c r="A277" s="192"/>
      <c r="B277" s="32" t="s">
        <v>1536</v>
      </c>
      <c r="C277" s="39">
        <v>0</v>
      </c>
      <c r="D277" s="39">
        <v>0</v>
      </c>
      <c r="E277" s="39">
        <v>0</v>
      </c>
      <c r="F277" s="39">
        <v>0</v>
      </c>
      <c r="G277" s="39">
        <v>0</v>
      </c>
      <c r="H277" s="39">
        <v>0</v>
      </c>
      <c r="I277" s="39">
        <v>0</v>
      </c>
      <c r="J277" s="39">
        <v>0</v>
      </c>
      <c r="K277" s="39">
        <v>0</v>
      </c>
      <c r="L277" s="40">
        <v>0</v>
      </c>
    </row>
    <row r="278" spans="1:12" x14ac:dyDescent="0.25">
      <c r="A278" s="192"/>
      <c r="B278" s="32" t="s">
        <v>1537</v>
      </c>
      <c r="C278" s="39">
        <v>0</v>
      </c>
      <c r="D278" s="39">
        <v>0</v>
      </c>
      <c r="E278" s="39">
        <v>0</v>
      </c>
      <c r="F278" s="39">
        <v>0</v>
      </c>
      <c r="G278" s="39">
        <v>0</v>
      </c>
      <c r="H278" s="39">
        <v>0</v>
      </c>
      <c r="I278" s="39">
        <v>0</v>
      </c>
      <c r="J278" s="39">
        <v>0</v>
      </c>
      <c r="K278" s="39">
        <v>0</v>
      </c>
      <c r="L278" s="40">
        <v>0</v>
      </c>
    </row>
    <row r="279" spans="1:12" x14ac:dyDescent="0.25">
      <c r="A279" s="192"/>
      <c r="B279" s="32" t="s">
        <v>1538</v>
      </c>
      <c r="C279" s="39">
        <v>0</v>
      </c>
      <c r="D279" s="39">
        <v>0</v>
      </c>
      <c r="E279" s="39">
        <v>0</v>
      </c>
      <c r="F279" s="39">
        <v>0</v>
      </c>
      <c r="G279" s="39">
        <v>0</v>
      </c>
      <c r="H279" s="39">
        <v>0</v>
      </c>
      <c r="I279" s="39">
        <v>0</v>
      </c>
      <c r="J279" s="39">
        <v>0</v>
      </c>
      <c r="K279" s="39">
        <v>0</v>
      </c>
      <c r="L279" s="40">
        <v>0</v>
      </c>
    </row>
    <row r="280" spans="1:12" x14ac:dyDescent="0.25">
      <c r="A280" s="192"/>
      <c r="B280" s="32" t="s">
        <v>1539</v>
      </c>
      <c r="C280" s="39">
        <v>1</v>
      </c>
      <c r="D280" s="39">
        <v>0</v>
      </c>
      <c r="E280" s="39">
        <v>0</v>
      </c>
      <c r="F280" s="39">
        <v>0</v>
      </c>
      <c r="G280" s="39">
        <v>0</v>
      </c>
      <c r="H280" s="39">
        <v>1</v>
      </c>
      <c r="I280" s="39">
        <v>0</v>
      </c>
      <c r="J280" s="39">
        <v>0</v>
      </c>
      <c r="K280" s="39">
        <v>0</v>
      </c>
      <c r="L280" s="40">
        <v>0</v>
      </c>
    </row>
    <row r="281" spans="1:12" x14ac:dyDescent="0.25">
      <c r="A281" s="192"/>
      <c r="B281" s="32" t="s">
        <v>1540</v>
      </c>
      <c r="C281" s="39">
        <v>0</v>
      </c>
      <c r="D281" s="39">
        <v>0</v>
      </c>
      <c r="E281" s="39">
        <v>0</v>
      </c>
      <c r="F281" s="39">
        <v>1</v>
      </c>
      <c r="G281" s="39">
        <v>0</v>
      </c>
      <c r="H281" s="39">
        <v>1</v>
      </c>
      <c r="I281" s="39">
        <v>0</v>
      </c>
      <c r="J281" s="39">
        <v>0</v>
      </c>
      <c r="K281" s="39">
        <v>0</v>
      </c>
      <c r="L281" s="40">
        <v>0</v>
      </c>
    </row>
    <row r="282" spans="1:12" x14ac:dyDescent="0.25">
      <c r="A282" s="192"/>
      <c r="B282" s="32" t="s">
        <v>1541</v>
      </c>
      <c r="C282" s="39">
        <v>0</v>
      </c>
      <c r="D282" s="39">
        <v>0</v>
      </c>
      <c r="E282" s="39">
        <v>0</v>
      </c>
      <c r="F282" s="39">
        <v>0</v>
      </c>
      <c r="G282" s="39">
        <v>0</v>
      </c>
      <c r="H282" s="39">
        <v>0</v>
      </c>
      <c r="I282" s="39">
        <v>0</v>
      </c>
      <c r="J282" s="39">
        <v>0</v>
      </c>
      <c r="K282" s="39">
        <v>0</v>
      </c>
      <c r="L282" s="40">
        <v>0</v>
      </c>
    </row>
    <row r="283" spans="1:12" x14ac:dyDescent="0.25">
      <c r="A283" s="192"/>
      <c r="B283" s="32" t="s">
        <v>1542</v>
      </c>
      <c r="C283" s="39">
        <v>0</v>
      </c>
      <c r="D283" s="39">
        <v>0</v>
      </c>
      <c r="E283" s="39">
        <v>1</v>
      </c>
      <c r="F283" s="39">
        <v>0</v>
      </c>
      <c r="G283" s="39">
        <v>0</v>
      </c>
      <c r="H283" s="39">
        <v>0</v>
      </c>
      <c r="I283" s="39">
        <v>0</v>
      </c>
      <c r="J283" s="39">
        <v>0</v>
      </c>
      <c r="K283" s="39">
        <v>0</v>
      </c>
      <c r="L283" s="40">
        <v>0</v>
      </c>
    </row>
    <row r="284" spans="1:12" x14ac:dyDescent="0.25">
      <c r="A284" s="192"/>
      <c r="B284" s="32" t="s">
        <v>1543</v>
      </c>
      <c r="C284" s="39">
        <v>0</v>
      </c>
      <c r="D284" s="39">
        <v>0</v>
      </c>
      <c r="E284" s="39">
        <v>0</v>
      </c>
      <c r="F284" s="39">
        <v>0</v>
      </c>
      <c r="G284" s="39">
        <v>0</v>
      </c>
      <c r="H284" s="39">
        <v>0</v>
      </c>
      <c r="I284" s="39">
        <v>0</v>
      </c>
      <c r="J284" s="39">
        <v>0</v>
      </c>
      <c r="K284" s="39">
        <v>0</v>
      </c>
      <c r="L284" s="40">
        <v>0</v>
      </c>
    </row>
    <row r="285" spans="1:12" x14ac:dyDescent="0.25">
      <c r="A285" s="192"/>
      <c r="B285" s="32" t="s">
        <v>1544</v>
      </c>
      <c r="C285" s="39">
        <v>0</v>
      </c>
      <c r="D285" s="39">
        <v>0</v>
      </c>
      <c r="E285" s="39">
        <v>0</v>
      </c>
      <c r="F285" s="39">
        <v>0</v>
      </c>
      <c r="G285" s="39">
        <v>0</v>
      </c>
      <c r="H285" s="39">
        <v>0</v>
      </c>
      <c r="I285" s="39">
        <v>0</v>
      </c>
      <c r="J285" s="39">
        <v>0</v>
      </c>
      <c r="K285" s="39">
        <v>0</v>
      </c>
      <c r="L285" s="40">
        <v>0</v>
      </c>
    </row>
    <row r="286" spans="1:12" x14ac:dyDescent="0.25">
      <c r="A286" s="192"/>
      <c r="B286" s="32" t="s">
        <v>1545</v>
      </c>
      <c r="C286" s="39">
        <v>0</v>
      </c>
      <c r="D286" s="39">
        <v>0</v>
      </c>
      <c r="E286" s="39">
        <v>0</v>
      </c>
      <c r="F286" s="39">
        <v>0</v>
      </c>
      <c r="G286" s="39">
        <v>0</v>
      </c>
      <c r="H286" s="39">
        <v>0</v>
      </c>
      <c r="I286" s="39">
        <v>0</v>
      </c>
      <c r="J286" s="39">
        <v>0</v>
      </c>
      <c r="K286" s="39">
        <v>0</v>
      </c>
      <c r="L286" s="40">
        <v>0</v>
      </c>
    </row>
    <row r="287" spans="1:12" x14ac:dyDescent="0.25">
      <c r="A287" s="192"/>
      <c r="B287" s="32" t="s">
        <v>926</v>
      </c>
      <c r="C287" s="39">
        <v>0</v>
      </c>
      <c r="D287" s="39">
        <v>0</v>
      </c>
      <c r="E287" s="39">
        <v>11</v>
      </c>
      <c r="F287" s="39">
        <v>12</v>
      </c>
      <c r="G287" s="39">
        <v>0</v>
      </c>
      <c r="H287" s="39">
        <v>8</v>
      </c>
      <c r="I287" s="39">
        <v>0</v>
      </c>
      <c r="J287" s="39">
        <v>1</v>
      </c>
      <c r="K287" s="39">
        <v>0</v>
      </c>
      <c r="L287" s="40">
        <v>0</v>
      </c>
    </row>
    <row r="288" spans="1:12" x14ac:dyDescent="0.25">
      <c r="A288" s="192"/>
      <c r="B288" s="32" t="s">
        <v>952</v>
      </c>
      <c r="C288" s="39">
        <v>0</v>
      </c>
      <c r="D288" s="39">
        <v>0</v>
      </c>
      <c r="E288" s="39">
        <v>0</v>
      </c>
      <c r="F288" s="39">
        <v>0</v>
      </c>
      <c r="G288" s="39">
        <v>0</v>
      </c>
      <c r="H288" s="39">
        <v>0</v>
      </c>
      <c r="I288" s="39">
        <v>0</v>
      </c>
      <c r="J288" s="39">
        <v>0</v>
      </c>
      <c r="K288" s="39">
        <v>0</v>
      </c>
      <c r="L288" s="40">
        <v>0</v>
      </c>
    </row>
    <row r="289" spans="1:12" x14ac:dyDescent="0.25">
      <c r="A289" s="192"/>
      <c r="B289" s="32" t="s">
        <v>1546</v>
      </c>
      <c r="C289" s="39">
        <v>0</v>
      </c>
      <c r="D289" s="39">
        <v>0</v>
      </c>
      <c r="E289" s="39">
        <v>4</v>
      </c>
      <c r="F289" s="39">
        <v>17</v>
      </c>
      <c r="G289" s="39">
        <v>0</v>
      </c>
      <c r="H289" s="39">
        <v>0</v>
      </c>
      <c r="I289" s="39">
        <v>0</v>
      </c>
      <c r="J289" s="39">
        <v>0</v>
      </c>
      <c r="K289" s="39">
        <v>0</v>
      </c>
      <c r="L289" s="40">
        <v>0</v>
      </c>
    </row>
    <row r="290" spans="1:12" x14ac:dyDescent="0.25">
      <c r="A290" s="192"/>
      <c r="B290" s="32" t="s">
        <v>1547</v>
      </c>
      <c r="C290" s="39">
        <v>0</v>
      </c>
      <c r="D290" s="39">
        <v>0</v>
      </c>
      <c r="E290" s="39">
        <v>0</v>
      </c>
      <c r="F290" s="39">
        <v>0</v>
      </c>
      <c r="G290" s="39">
        <v>0</v>
      </c>
      <c r="H290" s="39">
        <v>0</v>
      </c>
      <c r="I290" s="39">
        <v>0</v>
      </c>
      <c r="J290" s="39">
        <v>0</v>
      </c>
      <c r="K290" s="39">
        <v>0</v>
      </c>
      <c r="L290" s="40">
        <v>0</v>
      </c>
    </row>
    <row r="291" spans="1:12" x14ac:dyDescent="0.25">
      <c r="A291" s="192"/>
      <c r="B291" s="32" t="s">
        <v>1548</v>
      </c>
      <c r="C291" s="39">
        <v>0</v>
      </c>
      <c r="D291" s="39">
        <v>0</v>
      </c>
      <c r="E291" s="39">
        <v>0</v>
      </c>
      <c r="F291" s="39">
        <v>0</v>
      </c>
      <c r="G291" s="39">
        <v>0</v>
      </c>
      <c r="H291" s="39">
        <v>0</v>
      </c>
      <c r="I291" s="39">
        <v>0</v>
      </c>
      <c r="J291" s="39">
        <v>0</v>
      </c>
      <c r="K291" s="39">
        <v>0</v>
      </c>
      <c r="L291" s="40">
        <v>0</v>
      </c>
    </row>
    <row r="292" spans="1:12" x14ac:dyDescent="0.25">
      <c r="A292" s="192"/>
      <c r="B292" s="32" t="s">
        <v>1549</v>
      </c>
      <c r="C292" s="39">
        <v>0</v>
      </c>
      <c r="D292" s="39">
        <v>0</v>
      </c>
      <c r="E292" s="39">
        <v>0</v>
      </c>
      <c r="F292" s="39">
        <v>0</v>
      </c>
      <c r="G292" s="39">
        <v>0</v>
      </c>
      <c r="H292" s="39">
        <v>0</v>
      </c>
      <c r="I292" s="39">
        <v>0</v>
      </c>
      <c r="J292" s="39">
        <v>0</v>
      </c>
      <c r="K292" s="39">
        <v>0</v>
      </c>
      <c r="L292" s="40">
        <v>0</v>
      </c>
    </row>
    <row r="293" spans="1:12" ht="22.5" x14ac:dyDescent="0.25">
      <c r="A293" s="192"/>
      <c r="B293" s="32" t="s">
        <v>1550</v>
      </c>
      <c r="C293" s="39">
        <v>0</v>
      </c>
      <c r="D293" s="39">
        <v>0</v>
      </c>
      <c r="E293" s="39">
        <v>0</v>
      </c>
      <c r="F293" s="39">
        <v>0</v>
      </c>
      <c r="G293" s="39">
        <v>0</v>
      </c>
      <c r="H293" s="39">
        <v>0</v>
      </c>
      <c r="I293" s="39">
        <v>0</v>
      </c>
      <c r="J293" s="39">
        <v>0</v>
      </c>
      <c r="K293" s="39">
        <v>0</v>
      </c>
      <c r="L293" s="40">
        <v>0</v>
      </c>
    </row>
    <row r="294" spans="1:12" x14ac:dyDescent="0.25">
      <c r="A294" s="193"/>
      <c r="B294" s="32" t="s">
        <v>1551</v>
      </c>
      <c r="C294" s="39">
        <v>0</v>
      </c>
      <c r="D294" s="39">
        <v>0</v>
      </c>
      <c r="E294" s="39">
        <v>0</v>
      </c>
      <c r="F294" s="39">
        <v>0</v>
      </c>
      <c r="G294" s="39">
        <v>0</v>
      </c>
      <c r="H294" s="39">
        <v>0</v>
      </c>
      <c r="I294" s="39">
        <v>0</v>
      </c>
      <c r="J294" s="39">
        <v>0</v>
      </c>
      <c r="K294" s="39">
        <v>0</v>
      </c>
      <c r="L294" s="40">
        <v>0</v>
      </c>
    </row>
    <row r="295" spans="1:12" x14ac:dyDescent="0.25">
      <c r="A295" s="191" t="s">
        <v>1552</v>
      </c>
      <c r="B295" s="32" t="s">
        <v>1553</v>
      </c>
      <c r="C295" s="39">
        <v>0</v>
      </c>
      <c r="D295" s="39">
        <v>0</v>
      </c>
      <c r="E295" s="39">
        <v>0</v>
      </c>
      <c r="F295" s="39">
        <v>0</v>
      </c>
      <c r="G295" s="39">
        <v>0</v>
      </c>
      <c r="H295" s="39">
        <v>0</v>
      </c>
      <c r="I295" s="39">
        <v>0</v>
      </c>
      <c r="J295" s="39">
        <v>0</v>
      </c>
      <c r="K295" s="39">
        <v>0</v>
      </c>
      <c r="L295" s="40">
        <v>0</v>
      </c>
    </row>
    <row r="296" spans="1:12" x14ac:dyDescent="0.25">
      <c r="A296" s="192"/>
      <c r="B296" s="32" t="s">
        <v>1554</v>
      </c>
      <c r="C296" s="39">
        <v>0</v>
      </c>
      <c r="D296" s="39">
        <v>0</v>
      </c>
      <c r="E296" s="39">
        <v>0</v>
      </c>
      <c r="F296" s="39">
        <v>0</v>
      </c>
      <c r="G296" s="39">
        <v>0</v>
      </c>
      <c r="H296" s="39">
        <v>2</v>
      </c>
      <c r="I296" s="39">
        <v>0</v>
      </c>
      <c r="J296" s="39">
        <v>0</v>
      </c>
      <c r="K296" s="39">
        <v>0</v>
      </c>
      <c r="L296" s="40">
        <v>0</v>
      </c>
    </row>
    <row r="297" spans="1:12" ht="22.5" x14ac:dyDescent="0.25">
      <c r="A297" s="192"/>
      <c r="B297" s="32" t="s">
        <v>1555</v>
      </c>
      <c r="C297" s="39">
        <v>0</v>
      </c>
      <c r="D297" s="39">
        <v>0</v>
      </c>
      <c r="E297" s="39">
        <v>0</v>
      </c>
      <c r="F297" s="39">
        <v>0</v>
      </c>
      <c r="G297" s="39">
        <v>0</v>
      </c>
      <c r="H297" s="39">
        <v>1</v>
      </c>
      <c r="I297" s="39">
        <v>0</v>
      </c>
      <c r="J297" s="39">
        <v>0</v>
      </c>
      <c r="K297" s="39">
        <v>0</v>
      </c>
      <c r="L297" s="40">
        <v>0</v>
      </c>
    </row>
    <row r="298" spans="1:12" ht="22.5" x14ac:dyDescent="0.25">
      <c r="A298" s="192"/>
      <c r="B298" s="32" t="s">
        <v>1556</v>
      </c>
      <c r="C298" s="39">
        <v>0</v>
      </c>
      <c r="D298" s="39">
        <v>0</v>
      </c>
      <c r="E298" s="39">
        <v>0</v>
      </c>
      <c r="F298" s="39">
        <v>0</v>
      </c>
      <c r="G298" s="39">
        <v>0</v>
      </c>
      <c r="H298" s="39">
        <v>0</v>
      </c>
      <c r="I298" s="39">
        <v>0</v>
      </c>
      <c r="J298" s="39">
        <v>0</v>
      </c>
      <c r="K298" s="39">
        <v>0</v>
      </c>
      <c r="L298" s="40">
        <v>0</v>
      </c>
    </row>
    <row r="299" spans="1:12" ht="22.5" x14ac:dyDescent="0.25">
      <c r="A299" s="192"/>
      <c r="B299" s="32" t="s">
        <v>1557</v>
      </c>
      <c r="C299" s="39">
        <v>0</v>
      </c>
      <c r="D299" s="39">
        <v>0</v>
      </c>
      <c r="E299" s="39">
        <v>0</v>
      </c>
      <c r="F299" s="39">
        <v>0</v>
      </c>
      <c r="G299" s="39">
        <v>0</v>
      </c>
      <c r="H299" s="39">
        <v>4</v>
      </c>
      <c r="I299" s="39">
        <v>0</v>
      </c>
      <c r="J299" s="39">
        <v>0</v>
      </c>
      <c r="K299" s="39">
        <v>0</v>
      </c>
      <c r="L299" s="40">
        <v>0</v>
      </c>
    </row>
    <row r="300" spans="1:12" ht="22.5" x14ac:dyDescent="0.25">
      <c r="A300" s="192"/>
      <c r="B300" s="32" t="s">
        <v>1558</v>
      </c>
      <c r="C300" s="39">
        <v>0</v>
      </c>
      <c r="D300" s="39">
        <v>0</v>
      </c>
      <c r="E300" s="39">
        <v>0</v>
      </c>
      <c r="F300" s="39">
        <v>0</v>
      </c>
      <c r="G300" s="39">
        <v>0</v>
      </c>
      <c r="H300" s="39">
        <v>2</v>
      </c>
      <c r="I300" s="39">
        <v>0</v>
      </c>
      <c r="J300" s="39">
        <v>0</v>
      </c>
      <c r="K300" s="39">
        <v>0</v>
      </c>
      <c r="L300" s="40">
        <v>0</v>
      </c>
    </row>
    <row r="301" spans="1:12" x14ac:dyDescent="0.25">
      <c r="A301" s="192"/>
      <c r="B301" s="32" t="s">
        <v>1559</v>
      </c>
      <c r="C301" s="39">
        <v>0</v>
      </c>
      <c r="D301" s="39">
        <v>0</v>
      </c>
      <c r="E301" s="39">
        <v>0</v>
      </c>
      <c r="F301" s="39">
        <v>0</v>
      </c>
      <c r="G301" s="39">
        <v>0</v>
      </c>
      <c r="H301" s="39">
        <v>0</v>
      </c>
      <c r="I301" s="39">
        <v>0</v>
      </c>
      <c r="J301" s="39">
        <v>0</v>
      </c>
      <c r="K301" s="39">
        <v>0</v>
      </c>
      <c r="L301" s="40">
        <v>0</v>
      </c>
    </row>
    <row r="302" spans="1:12" x14ac:dyDescent="0.25">
      <c r="A302" s="192"/>
      <c r="B302" s="32" t="s">
        <v>1560</v>
      </c>
      <c r="C302" s="39">
        <v>0</v>
      </c>
      <c r="D302" s="39">
        <v>0</v>
      </c>
      <c r="E302" s="39">
        <v>0</v>
      </c>
      <c r="F302" s="39">
        <v>0</v>
      </c>
      <c r="G302" s="39">
        <v>0</v>
      </c>
      <c r="H302" s="39">
        <v>0</v>
      </c>
      <c r="I302" s="39">
        <v>0</v>
      </c>
      <c r="J302" s="39">
        <v>0</v>
      </c>
      <c r="K302" s="39">
        <v>0</v>
      </c>
      <c r="L302" s="40">
        <v>0</v>
      </c>
    </row>
    <row r="303" spans="1:12" ht="45" x14ac:dyDescent="0.25">
      <c r="A303" s="192"/>
      <c r="B303" s="32" t="s">
        <v>1561</v>
      </c>
      <c r="C303" s="39">
        <v>0</v>
      </c>
      <c r="D303" s="39">
        <v>0</v>
      </c>
      <c r="E303" s="39">
        <v>0</v>
      </c>
      <c r="F303" s="39">
        <v>0</v>
      </c>
      <c r="G303" s="39">
        <v>0</v>
      </c>
      <c r="H303" s="39">
        <v>0</v>
      </c>
      <c r="I303" s="39">
        <v>0</v>
      </c>
      <c r="J303" s="39">
        <v>0</v>
      </c>
      <c r="K303" s="39">
        <v>0</v>
      </c>
      <c r="L303" s="40">
        <v>0</v>
      </c>
    </row>
    <row r="304" spans="1:12" ht="33.75" x14ac:dyDescent="0.25">
      <c r="A304" s="192"/>
      <c r="B304" s="32" t="s">
        <v>1562</v>
      </c>
      <c r="C304" s="39">
        <v>0</v>
      </c>
      <c r="D304" s="39">
        <v>0</v>
      </c>
      <c r="E304" s="39">
        <v>0</v>
      </c>
      <c r="F304" s="39">
        <v>0</v>
      </c>
      <c r="G304" s="39">
        <v>0</v>
      </c>
      <c r="H304" s="39">
        <v>0</v>
      </c>
      <c r="I304" s="39">
        <v>0</v>
      </c>
      <c r="J304" s="39">
        <v>0</v>
      </c>
      <c r="K304" s="39">
        <v>0</v>
      </c>
      <c r="L304" s="40">
        <v>0</v>
      </c>
    </row>
    <row r="305" spans="1:12" ht="22.5" x14ac:dyDescent="0.25">
      <c r="A305" s="192"/>
      <c r="B305" s="32" t="s">
        <v>1563</v>
      </c>
      <c r="C305" s="39">
        <v>0</v>
      </c>
      <c r="D305" s="39">
        <v>0</v>
      </c>
      <c r="E305" s="39">
        <v>0</v>
      </c>
      <c r="F305" s="39">
        <v>0</v>
      </c>
      <c r="G305" s="39">
        <v>0</v>
      </c>
      <c r="H305" s="39">
        <v>8</v>
      </c>
      <c r="I305" s="39">
        <v>0</v>
      </c>
      <c r="J305" s="39">
        <v>0</v>
      </c>
      <c r="K305" s="39">
        <v>0</v>
      </c>
      <c r="L305" s="40">
        <v>0</v>
      </c>
    </row>
    <row r="306" spans="1:12" ht="22.5" x14ac:dyDescent="0.25">
      <c r="A306" s="192"/>
      <c r="B306" s="32" t="s">
        <v>1564</v>
      </c>
      <c r="C306" s="39">
        <v>0</v>
      </c>
      <c r="D306" s="39">
        <v>0</v>
      </c>
      <c r="E306" s="39">
        <v>0</v>
      </c>
      <c r="F306" s="39">
        <v>0</v>
      </c>
      <c r="G306" s="39">
        <v>0</v>
      </c>
      <c r="H306" s="39">
        <v>1</v>
      </c>
      <c r="I306" s="39">
        <v>0</v>
      </c>
      <c r="J306" s="39">
        <v>0</v>
      </c>
      <c r="K306" s="39">
        <v>0</v>
      </c>
      <c r="L306" s="40">
        <v>0</v>
      </c>
    </row>
    <row r="307" spans="1:12" x14ac:dyDescent="0.25">
      <c r="A307" s="192"/>
      <c r="B307" s="32" t="s">
        <v>980</v>
      </c>
      <c r="C307" s="39">
        <v>0</v>
      </c>
      <c r="D307" s="39">
        <v>0</v>
      </c>
      <c r="E307" s="39">
        <v>0</v>
      </c>
      <c r="F307" s="39">
        <v>0</v>
      </c>
      <c r="G307" s="39">
        <v>0</v>
      </c>
      <c r="H307" s="39">
        <v>1</v>
      </c>
      <c r="I307" s="39">
        <v>0</v>
      </c>
      <c r="J307" s="39">
        <v>0</v>
      </c>
      <c r="K307" s="39">
        <v>0</v>
      </c>
      <c r="L307" s="40">
        <v>0</v>
      </c>
    </row>
    <row r="308" spans="1:12" x14ac:dyDescent="0.25">
      <c r="A308" s="192"/>
      <c r="B308" s="32" t="s">
        <v>1565</v>
      </c>
      <c r="C308" s="39">
        <v>0</v>
      </c>
      <c r="D308" s="39">
        <v>0</v>
      </c>
      <c r="E308" s="39">
        <v>0</v>
      </c>
      <c r="F308" s="39">
        <v>0</v>
      </c>
      <c r="G308" s="39">
        <v>0</v>
      </c>
      <c r="H308" s="39">
        <v>0</v>
      </c>
      <c r="I308" s="39">
        <v>0</v>
      </c>
      <c r="J308" s="39">
        <v>0</v>
      </c>
      <c r="K308" s="39">
        <v>0</v>
      </c>
      <c r="L308" s="40">
        <v>0</v>
      </c>
    </row>
    <row r="309" spans="1:12" x14ac:dyDescent="0.25">
      <c r="A309" s="192"/>
      <c r="B309" s="32" t="s">
        <v>1566</v>
      </c>
      <c r="C309" s="39">
        <v>0</v>
      </c>
      <c r="D309" s="39">
        <v>0</v>
      </c>
      <c r="E309" s="39">
        <v>0</v>
      </c>
      <c r="F309" s="39">
        <v>0</v>
      </c>
      <c r="G309" s="39">
        <v>0</v>
      </c>
      <c r="H309" s="39">
        <v>0</v>
      </c>
      <c r="I309" s="39">
        <v>0</v>
      </c>
      <c r="J309" s="39">
        <v>0</v>
      </c>
      <c r="K309" s="39">
        <v>0</v>
      </c>
      <c r="L309" s="40">
        <v>0</v>
      </c>
    </row>
    <row r="310" spans="1:12" x14ac:dyDescent="0.25">
      <c r="A310" s="192"/>
      <c r="B310" s="32" t="s">
        <v>1567</v>
      </c>
      <c r="C310" s="39">
        <v>0</v>
      </c>
      <c r="D310" s="39">
        <v>0</v>
      </c>
      <c r="E310" s="39">
        <v>0</v>
      </c>
      <c r="F310" s="39">
        <v>0</v>
      </c>
      <c r="G310" s="39">
        <v>0</v>
      </c>
      <c r="H310" s="39">
        <v>0</v>
      </c>
      <c r="I310" s="39">
        <v>0</v>
      </c>
      <c r="J310" s="39">
        <v>0</v>
      </c>
      <c r="K310" s="39">
        <v>0</v>
      </c>
      <c r="L310" s="40">
        <v>0</v>
      </c>
    </row>
    <row r="311" spans="1:12" x14ac:dyDescent="0.25">
      <c r="A311" s="193"/>
      <c r="B311" s="32" t="s">
        <v>1568</v>
      </c>
      <c r="C311" s="39">
        <v>0</v>
      </c>
      <c r="D311" s="39">
        <v>0</v>
      </c>
      <c r="E311" s="39">
        <v>0</v>
      </c>
      <c r="F311" s="39">
        <v>0</v>
      </c>
      <c r="G311" s="39">
        <v>0</v>
      </c>
      <c r="H311" s="39">
        <v>0</v>
      </c>
      <c r="I311" s="39">
        <v>0</v>
      </c>
      <c r="J311" s="39">
        <v>0</v>
      </c>
      <c r="K311" s="39">
        <v>0</v>
      </c>
      <c r="L311" s="40">
        <v>0</v>
      </c>
    </row>
    <row r="312" spans="1:12" x14ac:dyDescent="0.25">
      <c r="A312" s="17"/>
    </row>
  </sheetData>
  <sheetProtection algorithmName="SHA-512" hashValue="jZOQRpRNEC/PgU/QG6OOXMBkUwOeO8lGKB8e749TdepynuHs7hDiqeIKccD7YS7ej8oxAivB92a5CYbasE5srA==" saltValue="rHRPxAAeVuJ2aUICgwYOMw==" spinCount="100000" sheet="1" objects="1" scenarios="1"/>
  <mergeCells count="4">
    <mergeCell ref="A6:A9"/>
    <mergeCell ref="A10:A261"/>
    <mergeCell ref="A262:A294"/>
    <mergeCell ref="A295:A31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14"/>
  <dimension ref="A2:E17"/>
  <sheetViews>
    <sheetView showGridLines="0" workbookViewId="0"/>
  </sheetViews>
  <sheetFormatPr baseColWidth="10" defaultColWidth="8.7109375" defaultRowHeight="15" x14ac:dyDescent="0.25"/>
  <cols>
    <col min="1" max="1" width="34.42578125" bestFit="1" customWidth="1"/>
    <col min="2" max="2" width="23.42578125" bestFit="1" customWidth="1"/>
    <col min="3" max="4" width="3.5703125" bestFit="1" customWidth="1"/>
    <col min="5" max="5" width="6.85546875" bestFit="1" customWidth="1"/>
    <col min="6" max="6" width="12.5703125" customWidth="1"/>
    <col min="7" max="7" width="13.140625" customWidth="1"/>
  </cols>
  <sheetData>
    <row r="2" spans="1:5" ht="25.5" x14ac:dyDescent="0.25">
      <c r="A2" s="5" t="s">
        <v>1569</v>
      </c>
    </row>
    <row r="3" spans="1:5" x14ac:dyDescent="0.25">
      <c r="A3" s="41" t="s">
        <v>1570</v>
      </c>
    </row>
    <row r="4" spans="1:5" ht="22.5" x14ac:dyDescent="0.25">
      <c r="A4" s="34" t="s">
        <v>14</v>
      </c>
      <c r="B4" s="7" t="s">
        <v>15</v>
      </c>
      <c r="C4" s="8" t="s">
        <v>3</v>
      </c>
      <c r="D4" s="8" t="s">
        <v>16</v>
      </c>
      <c r="E4" s="19" t="s">
        <v>17</v>
      </c>
    </row>
    <row r="5" spans="1:5" x14ac:dyDescent="0.25">
      <c r="A5" s="191" t="s">
        <v>1571</v>
      </c>
      <c r="B5" s="11" t="s">
        <v>1572</v>
      </c>
      <c r="C5" s="12">
        <v>0</v>
      </c>
      <c r="D5" s="12">
        <v>0</v>
      </c>
      <c r="E5" s="13">
        <v>0</v>
      </c>
    </row>
    <row r="6" spans="1:5" x14ac:dyDescent="0.25">
      <c r="A6" s="192"/>
      <c r="B6" s="11" t="s">
        <v>1573</v>
      </c>
      <c r="C6" s="12">
        <v>4</v>
      </c>
      <c r="D6" s="12">
        <v>11</v>
      </c>
      <c r="E6" s="13">
        <v>-0.63636363636363602</v>
      </c>
    </row>
    <row r="7" spans="1:5" x14ac:dyDescent="0.25">
      <c r="A7" s="192"/>
      <c r="B7" s="11" t="s">
        <v>1574</v>
      </c>
      <c r="C7" s="12">
        <v>1</v>
      </c>
      <c r="D7" s="12">
        <v>0</v>
      </c>
      <c r="E7" s="13">
        <v>1</v>
      </c>
    </row>
    <row r="8" spans="1:5" x14ac:dyDescent="0.25">
      <c r="A8" s="192"/>
      <c r="B8" s="11" t="s">
        <v>1575</v>
      </c>
      <c r="C8" s="12">
        <v>14</v>
      </c>
      <c r="D8" s="12">
        <v>3</v>
      </c>
      <c r="E8" s="13">
        <v>3.6666666666666701</v>
      </c>
    </row>
    <row r="9" spans="1:5" x14ac:dyDescent="0.25">
      <c r="A9" s="192"/>
      <c r="B9" s="11" t="s">
        <v>1576</v>
      </c>
      <c r="C9" s="12">
        <v>1</v>
      </c>
      <c r="D9" s="12">
        <v>0</v>
      </c>
      <c r="E9" s="13">
        <v>1</v>
      </c>
    </row>
    <row r="10" spans="1:5" x14ac:dyDescent="0.25">
      <c r="A10" s="192"/>
      <c r="B10" s="11" t="s">
        <v>1577</v>
      </c>
      <c r="C10" s="12">
        <v>0</v>
      </c>
      <c r="D10" s="12">
        <v>2</v>
      </c>
      <c r="E10" s="13">
        <v>-1</v>
      </c>
    </row>
    <row r="11" spans="1:5" x14ac:dyDescent="0.25">
      <c r="A11" s="192"/>
      <c r="B11" s="11" t="s">
        <v>1578</v>
      </c>
      <c r="C11" s="12">
        <v>12</v>
      </c>
      <c r="D11" s="12">
        <v>21</v>
      </c>
      <c r="E11" s="13">
        <v>-0.42857142857142799</v>
      </c>
    </row>
    <row r="12" spans="1:5" x14ac:dyDescent="0.25">
      <c r="A12" s="192"/>
      <c r="B12" s="11" t="s">
        <v>1579</v>
      </c>
      <c r="C12" s="12">
        <v>0</v>
      </c>
      <c r="D12" s="12">
        <v>1</v>
      </c>
      <c r="E12" s="13">
        <v>-1</v>
      </c>
    </row>
    <row r="13" spans="1:5" x14ac:dyDescent="0.25">
      <c r="A13" s="192"/>
      <c r="B13" s="11" t="s">
        <v>1580</v>
      </c>
      <c r="C13" s="12">
        <v>0</v>
      </c>
      <c r="D13" s="12">
        <v>3</v>
      </c>
      <c r="E13" s="13">
        <v>-1</v>
      </c>
    </row>
    <row r="14" spans="1:5" x14ac:dyDescent="0.25">
      <c r="A14" s="192"/>
      <c r="B14" s="11" t="s">
        <v>1581</v>
      </c>
      <c r="C14" s="12">
        <v>0</v>
      </c>
      <c r="D14" s="12">
        <v>8</v>
      </c>
      <c r="E14" s="13">
        <v>-1</v>
      </c>
    </row>
    <row r="15" spans="1:5" x14ac:dyDescent="0.25">
      <c r="A15" s="192"/>
      <c r="B15" s="11" t="s">
        <v>1582</v>
      </c>
      <c r="C15" s="12">
        <v>1</v>
      </c>
      <c r="D15" s="12">
        <v>2</v>
      </c>
      <c r="E15" s="13">
        <v>-0.5</v>
      </c>
    </row>
    <row r="16" spans="1:5" x14ac:dyDescent="0.25">
      <c r="A16" s="193"/>
      <c r="B16" s="11" t="s">
        <v>111</v>
      </c>
      <c r="C16" s="12">
        <v>30</v>
      </c>
      <c r="D16" s="12">
        <v>19</v>
      </c>
      <c r="E16" s="13">
        <v>0.57894736842105299</v>
      </c>
    </row>
    <row r="17" spans="1:1" x14ac:dyDescent="0.25">
      <c r="A17" s="17"/>
    </row>
  </sheetData>
  <sheetProtection algorithmName="SHA-512" hashValue="wBKUdOvivhJ7eXDpdNYrYvzOGnFXHxhgXTn09ZJvurNXWRaQ2axpBLKchLkeDW6orXl5on2q5y/bdHxrOn8POA==" saltValue="ZZWctDUMDAnaFd1tZasMEA==" spinCount="100000" sheet="1" objects="1" scenarios="1"/>
  <mergeCells count="1">
    <mergeCell ref="A5:A1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Hoja15"/>
  <dimension ref="A2:E31"/>
  <sheetViews>
    <sheetView showGridLines="0" workbookViewId="0"/>
  </sheetViews>
  <sheetFormatPr baseColWidth="10" defaultColWidth="8.7109375" defaultRowHeight="15" x14ac:dyDescent="0.25"/>
  <cols>
    <col min="1" max="1" width="50.7109375" bestFit="1" customWidth="1"/>
    <col min="2" max="2" width="39.7109375" bestFit="1" customWidth="1"/>
    <col min="3" max="3" width="10.42578125" bestFit="1" customWidth="1"/>
    <col min="4" max="4" width="7.85546875" bestFit="1" customWidth="1"/>
    <col min="5" max="5" width="9.7109375" bestFit="1" customWidth="1"/>
    <col min="6" max="8" width="9.85546875" customWidth="1"/>
  </cols>
  <sheetData>
    <row r="2" spans="1:5" x14ac:dyDescent="0.25">
      <c r="A2" s="5" t="s">
        <v>1583</v>
      </c>
    </row>
    <row r="3" spans="1:5" x14ac:dyDescent="0.25">
      <c r="A3" s="6" t="s">
        <v>1584</v>
      </c>
    </row>
    <row r="4" spans="1:5" x14ac:dyDescent="0.25">
      <c r="A4" s="7" t="s">
        <v>14</v>
      </c>
      <c r="B4" s="7" t="s">
        <v>15</v>
      </c>
      <c r="C4" s="8" t="s">
        <v>3</v>
      </c>
      <c r="D4" s="8" t="s">
        <v>16</v>
      </c>
      <c r="E4" s="9" t="s">
        <v>17</v>
      </c>
    </row>
    <row r="5" spans="1:5" x14ac:dyDescent="0.25">
      <c r="A5" s="10" t="s">
        <v>1585</v>
      </c>
      <c r="B5" s="11" t="s">
        <v>1586</v>
      </c>
      <c r="C5" s="12">
        <v>1</v>
      </c>
      <c r="D5" s="12">
        <v>0</v>
      </c>
      <c r="E5" s="13">
        <v>0</v>
      </c>
    </row>
    <row r="6" spans="1:5" x14ac:dyDescent="0.25">
      <c r="A6" s="10" t="s">
        <v>1587</v>
      </c>
      <c r="B6" s="11" t="s">
        <v>1588</v>
      </c>
      <c r="C6" s="12">
        <v>16</v>
      </c>
      <c r="D6" s="12">
        <v>8</v>
      </c>
      <c r="E6" s="13">
        <v>1</v>
      </c>
    </row>
    <row r="7" spans="1:5" ht="22.5" x14ac:dyDescent="0.25">
      <c r="A7" s="10" t="s">
        <v>1589</v>
      </c>
      <c r="B7" s="11" t="s">
        <v>1590</v>
      </c>
      <c r="C7" s="12">
        <v>0</v>
      </c>
      <c r="D7" s="12">
        <v>0</v>
      </c>
      <c r="E7" s="13">
        <v>0</v>
      </c>
    </row>
    <row r="8" spans="1:5" ht="22.5" x14ac:dyDescent="0.25">
      <c r="A8" s="10" t="s">
        <v>1591</v>
      </c>
      <c r="B8" s="11" t="s">
        <v>1592</v>
      </c>
      <c r="C8" s="12">
        <v>0</v>
      </c>
      <c r="D8" s="12">
        <v>0</v>
      </c>
      <c r="E8" s="13">
        <v>0</v>
      </c>
    </row>
    <row r="9" spans="1:5" ht="22.5" x14ac:dyDescent="0.25">
      <c r="A9" s="10" t="s">
        <v>1593</v>
      </c>
      <c r="B9" s="11" t="s">
        <v>1594</v>
      </c>
      <c r="C9" s="12">
        <v>0</v>
      </c>
      <c r="D9" s="12">
        <v>0</v>
      </c>
      <c r="E9" s="13">
        <v>0</v>
      </c>
    </row>
    <row r="10" spans="1:5" ht="22.5" x14ac:dyDescent="0.25">
      <c r="A10" s="10" t="s">
        <v>1595</v>
      </c>
      <c r="B10" s="11" t="s">
        <v>1596</v>
      </c>
      <c r="C10" s="12">
        <v>0</v>
      </c>
      <c r="D10" s="12">
        <v>0</v>
      </c>
      <c r="E10" s="13">
        <v>0</v>
      </c>
    </row>
    <row r="11" spans="1:5" ht="22.5" x14ac:dyDescent="0.25">
      <c r="A11" s="10" t="s">
        <v>1597</v>
      </c>
      <c r="B11" s="15"/>
      <c r="C11" s="12">
        <v>20</v>
      </c>
      <c r="D11" s="12">
        <v>15</v>
      </c>
      <c r="E11" s="13">
        <v>0.33333333333333298</v>
      </c>
    </row>
    <row r="12" spans="1:5" x14ac:dyDescent="0.25">
      <c r="A12" s="10" t="s">
        <v>1598</v>
      </c>
      <c r="B12" s="15"/>
      <c r="C12" s="12">
        <v>46</v>
      </c>
      <c r="D12" s="12">
        <v>61</v>
      </c>
      <c r="E12" s="13">
        <v>-0.24590163934426201</v>
      </c>
    </row>
    <row r="13" spans="1:5" x14ac:dyDescent="0.25">
      <c r="A13" s="191" t="s">
        <v>1599</v>
      </c>
      <c r="B13" s="11" t="s">
        <v>1600</v>
      </c>
      <c r="C13" s="12">
        <v>6</v>
      </c>
      <c r="D13" s="12">
        <v>2</v>
      </c>
      <c r="E13" s="13">
        <v>2</v>
      </c>
    </row>
    <row r="14" spans="1:5" x14ac:dyDescent="0.25">
      <c r="A14" s="193"/>
      <c r="B14" s="11" t="s">
        <v>1601</v>
      </c>
      <c r="C14" s="12">
        <v>246</v>
      </c>
      <c r="D14" s="12">
        <v>605</v>
      </c>
      <c r="E14" s="13">
        <v>-0.59338842975206596</v>
      </c>
    </row>
    <row r="15" spans="1:5" x14ac:dyDescent="0.25">
      <c r="A15" s="6" t="s">
        <v>1602</v>
      </c>
    </row>
    <row r="16" spans="1:5" ht="22.5" x14ac:dyDescent="0.25">
      <c r="A16" s="7" t="s">
        <v>14</v>
      </c>
      <c r="B16" s="7" t="s">
        <v>15</v>
      </c>
      <c r="C16" s="18" t="s">
        <v>118</v>
      </c>
      <c r="D16" s="18" t="s">
        <v>161</v>
      </c>
      <c r="E16" s="19" t="s">
        <v>197</v>
      </c>
    </row>
    <row r="17" spans="1:5" x14ac:dyDescent="0.25">
      <c r="A17" s="188" t="s">
        <v>1603</v>
      </c>
      <c r="B17" s="11" t="s">
        <v>1604</v>
      </c>
      <c r="C17" s="16"/>
      <c r="D17" s="16"/>
      <c r="E17" s="21"/>
    </row>
    <row r="18" spans="1:5" x14ac:dyDescent="0.25">
      <c r="A18" s="189"/>
      <c r="B18" s="11" t="s">
        <v>1605</v>
      </c>
      <c r="C18" s="12">
        <v>44</v>
      </c>
      <c r="D18" s="12">
        <v>99</v>
      </c>
      <c r="E18" s="22">
        <v>32</v>
      </c>
    </row>
    <row r="19" spans="1:5" x14ac:dyDescent="0.25">
      <c r="A19" s="189"/>
      <c r="B19" s="11" t="s">
        <v>1606</v>
      </c>
      <c r="C19" s="16"/>
      <c r="D19" s="16"/>
      <c r="E19" s="21"/>
    </row>
    <row r="20" spans="1:5" x14ac:dyDescent="0.25">
      <c r="A20" s="189"/>
      <c r="B20" s="11" t="s">
        <v>1607</v>
      </c>
      <c r="C20" s="16"/>
      <c r="D20" s="16"/>
      <c r="E20" s="21"/>
    </row>
    <row r="21" spans="1:5" x14ac:dyDescent="0.25">
      <c r="A21" s="189"/>
      <c r="B21" s="11" t="s">
        <v>1608</v>
      </c>
      <c r="C21" s="16"/>
      <c r="D21" s="16"/>
      <c r="E21" s="21"/>
    </row>
    <row r="22" spans="1:5" x14ac:dyDescent="0.25">
      <c r="A22" s="189"/>
      <c r="B22" s="11" t="s">
        <v>983</v>
      </c>
      <c r="C22" s="12">
        <v>720</v>
      </c>
      <c r="D22" s="12">
        <v>1087</v>
      </c>
      <c r="E22" s="22">
        <v>0</v>
      </c>
    </row>
    <row r="23" spans="1:5" x14ac:dyDescent="0.25">
      <c r="A23" s="189"/>
      <c r="B23" s="11" t="s">
        <v>1609</v>
      </c>
      <c r="C23" s="12">
        <v>1</v>
      </c>
      <c r="D23" s="12">
        <v>1</v>
      </c>
      <c r="E23" s="22">
        <v>14</v>
      </c>
    </row>
    <row r="24" spans="1:5" x14ac:dyDescent="0.25">
      <c r="A24" s="189"/>
      <c r="B24" s="11" t="s">
        <v>1610</v>
      </c>
      <c r="C24" s="16"/>
      <c r="D24" s="16"/>
      <c r="E24" s="21"/>
    </row>
    <row r="25" spans="1:5" x14ac:dyDescent="0.25">
      <c r="A25" s="189"/>
      <c r="B25" s="11" t="s">
        <v>1611</v>
      </c>
      <c r="C25" s="12">
        <v>3</v>
      </c>
      <c r="D25" s="12">
        <v>9</v>
      </c>
      <c r="E25" s="22">
        <v>0</v>
      </c>
    </row>
    <row r="26" spans="1:5" x14ac:dyDescent="0.25">
      <c r="A26" s="189"/>
      <c r="B26" s="11" t="s">
        <v>1612</v>
      </c>
      <c r="C26" s="12">
        <v>40</v>
      </c>
      <c r="D26" s="12">
        <v>218</v>
      </c>
      <c r="E26" s="22">
        <v>0</v>
      </c>
    </row>
    <row r="27" spans="1:5" x14ac:dyDescent="0.25">
      <c r="A27" s="189"/>
      <c r="B27" s="11" t="s">
        <v>1613</v>
      </c>
      <c r="C27" s="16"/>
      <c r="D27" s="16"/>
      <c r="E27" s="21"/>
    </row>
    <row r="28" spans="1:5" x14ac:dyDescent="0.25">
      <c r="A28" s="189"/>
      <c r="B28" s="11" t="s">
        <v>1614</v>
      </c>
      <c r="C28" s="12">
        <v>316</v>
      </c>
      <c r="D28" s="12">
        <v>184</v>
      </c>
      <c r="E28" s="22">
        <v>352</v>
      </c>
    </row>
    <row r="29" spans="1:5" x14ac:dyDescent="0.25">
      <c r="A29" s="189"/>
      <c r="B29" s="11" t="s">
        <v>1615</v>
      </c>
      <c r="C29" s="12">
        <v>39</v>
      </c>
      <c r="D29" s="12">
        <v>44</v>
      </c>
      <c r="E29" s="22">
        <v>40</v>
      </c>
    </row>
    <row r="30" spans="1:5" x14ac:dyDescent="0.25">
      <c r="A30" s="190"/>
      <c r="B30" s="11" t="s">
        <v>1616</v>
      </c>
      <c r="C30" s="16"/>
      <c r="D30" s="16"/>
      <c r="E30" s="21"/>
    </row>
    <row r="31" spans="1:5" x14ac:dyDescent="0.25">
      <c r="A31" s="17"/>
    </row>
  </sheetData>
  <sheetProtection algorithmName="SHA-512" hashValue="ThgOt4oPjGfHxhRUxx6mkmOx0UhX0VZJPFa9gNXl9fAH8HYP1n0tprxEPF8j+xIzDv1Tw9Ofno9coft7oqMOdQ==" saltValue="z9Ch8Huhqcm/jS8WTowb9w==" spinCount="100000" sheet="1" objects="1" scenarios="1"/>
  <mergeCells count="2">
    <mergeCell ref="A13:A14"/>
    <mergeCell ref="A17:A30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500488-B1ED-4035-B169-F9B101B14B00}">
  <sheetPr codeName="Hoja16"/>
  <dimension ref="A1:CO66"/>
  <sheetViews>
    <sheetView showGridLines="0" workbookViewId="0"/>
  </sheetViews>
  <sheetFormatPr baseColWidth="10" defaultColWidth="11.42578125" defaultRowHeight="12.75" x14ac:dyDescent="0.25"/>
  <cols>
    <col min="1" max="1" width="2.5703125" style="101" customWidth="1"/>
    <col min="2" max="2" width="4.42578125" style="101" customWidth="1"/>
    <col min="3" max="3" width="18.5703125" style="101" customWidth="1"/>
    <col min="4" max="4" width="36.42578125" style="101" customWidth="1"/>
    <col min="5" max="5" width="18.5703125" style="101" customWidth="1"/>
    <col min="6" max="6" width="7.42578125" style="101" customWidth="1"/>
    <col min="7" max="7" width="2.5703125" style="101" customWidth="1"/>
    <col min="8" max="8" width="10.140625" style="101" customWidth="1"/>
    <col min="9" max="13" width="11.42578125" style="101"/>
    <col min="14" max="14" width="5.5703125" style="101" customWidth="1"/>
    <col min="15" max="15" width="11" style="101" customWidth="1"/>
    <col min="16" max="16" width="2.5703125" style="101" customWidth="1"/>
    <col min="17" max="17" width="11.42578125" style="101"/>
    <col min="18" max="19" width="12.85546875" style="101" customWidth="1"/>
    <col min="20" max="23" width="11.42578125" style="101"/>
    <col min="24" max="24" width="2.5703125" style="101" customWidth="1"/>
    <col min="25" max="25" width="6.42578125" style="101" customWidth="1"/>
    <col min="26" max="29" width="13.85546875" style="101" customWidth="1"/>
    <col min="30" max="30" width="11.42578125" style="101"/>
    <col min="31" max="31" width="9.42578125" style="101" customWidth="1"/>
    <col min="32" max="32" width="2.5703125" style="101" customWidth="1"/>
    <col min="33" max="38" width="11.42578125" style="101"/>
    <col min="39" max="39" width="14.5703125" style="101" customWidth="1"/>
    <col min="40" max="40" width="2.5703125" style="101" customWidth="1"/>
    <col min="41" max="41" width="11.42578125" style="101"/>
    <col min="42" max="44" width="19.42578125" style="101" customWidth="1"/>
    <col min="45" max="45" width="14.85546875" style="101" customWidth="1"/>
    <col min="46" max="46" width="2.5703125" style="101" customWidth="1"/>
    <col min="47" max="47" width="7" style="101" customWidth="1"/>
    <col min="48" max="48" width="14" style="101" customWidth="1"/>
    <col min="49" max="53" width="11.42578125" style="101"/>
    <col min="54" max="54" width="5.42578125" style="101" customWidth="1"/>
    <col min="55" max="55" width="2.5703125" style="101" customWidth="1"/>
    <col min="56" max="56" width="11.42578125" style="101"/>
    <col min="57" max="59" width="13.85546875" style="101" customWidth="1"/>
    <col min="60" max="60" width="11.42578125" style="101"/>
    <col min="61" max="61" width="19.42578125" style="101" customWidth="1"/>
    <col min="62" max="62" width="2.5703125" style="101" customWidth="1"/>
    <col min="63" max="63" width="7.140625" style="101" customWidth="1"/>
    <col min="64" max="65" width="6.5703125" style="101" customWidth="1"/>
    <col min="66" max="66" width="9" style="101" customWidth="1"/>
    <col min="67" max="67" width="7.140625" style="101" bestFit="1" customWidth="1"/>
    <col min="68" max="68" width="7" style="101" customWidth="1"/>
    <col min="69" max="69" width="8.5703125" style="101" customWidth="1"/>
    <col min="70" max="70" width="6.5703125" style="101" customWidth="1"/>
    <col min="71" max="71" width="9" style="101" customWidth="1"/>
    <col min="72" max="73" width="6.140625" style="101" customWidth="1"/>
    <col min="74" max="74" width="6.5703125" style="101" customWidth="1"/>
    <col min="75" max="75" width="2.5703125" style="101" customWidth="1"/>
    <col min="76" max="76" width="21.140625" style="101" customWidth="1"/>
    <col min="77" max="80" width="11.42578125" style="101"/>
    <col min="81" max="81" width="16.42578125" style="101" customWidth="1"/>
    <col min="82" max="82" width="2.5703125" style="101" customWidth="1"/>
    <col min="83" max="83" width="17" style="101" customWidth="1"/>
    <col min="84" max="85" width="21.140625" style="101" customWidth="1"/>
    <col min="86" max="88" width="11.42578125" style="101"/>
    <col min="89" max="89" width="2.5703125" style="101" customWidth="1"/>
    <col min="90" max="90" width="15.140625" style="101" customWidth="1"/>
    <col min="91" max="91" width="8.42578125" style="101" customWidth="1"/>
    <col min="92" max="92" width="23.42578125" style="101" customWidth="1"/>
    <col min="93" max="93" width="14.85546875" style="101" customWidth="1"/>
    <col min="94" max="94" width="18" style="101" customWidth="1"/>
    <col min="95" max="16384" width="11.42578125" style="101"/>
  </cols>
  <sheetData>
    <row r="1" spans="1:93" ht="18.75" x14ac:dyDescent="0.25">
      <c r="A1" s="99"/>
      <c r="B1" s="100"/>
      <c r="C1" s="208" t="s">
        <v>1745</v>
      </c>
      <c r="D1" s="208"/>
      <c r="E1" s="208"/>
      <c r="G1" s="99"/>
      <c r="P1" s="99"/>
      <c r="X1" s="99"/>
      <c r="AF1" s="99"/>
      <c r="AN1" s="99"/>
      <c r="AT1" s="99"/>
      <c r="BC1" s="99"/>
      <c r="BJ1" s="99"/>
      <c r="BW1" s="99"/>
      <c r="CD1" s="99"/>
      <c r="CK1" s="99"/>
    </row>
    <row r="2" spans="1:93" s="103" customFormat="1" ht="11.25" x14ac:dyDescent="0.25">
      <c r="A2" s="102">
        <v>0</v>
      </c>
      <c r="H2" s="104"/>
      <c r="Z2" s="206"/>
      <c r="AA2" s="206"/>
      <c r="AB2" s="206"/>
      <c r="AC2" s="206"/>
      <c r="AH2" s="206"/>
      <c r="AI2" s="206"/>
      <c r="AJ2" s="206"/>
      <c r="AK2" s="206"/>
      <c r="AV2" s="207"/>
      <c r="AW2" s="207"/>
      <c r="AX2" s="207"/>
      <c r="AY2" s="207"/>
      <c r="AZ2" s="207"/>
      <c r="BA2" s="207"/>
      <c r="BK2" s="207" t="s">
        <v>1746</v>
      </c>
      <c r="BL2" s="207"/>
      <c r="BM2" s="207"/>
      <c r="BN2" s="207"/>
      <c r="BO2" s="207"/>
      <c r="BP2" s="207"/>
      <c r="BQ2" s="207"/>
      <c r="BR2" s="207"/>
      <c r="BS2" s="207"/>
      <c r="BT2" s="207"/>
      <c r="BU2" s="207"/>
      <c r="CL2" s="104"/>
    </row>
    <row r="3" spans="1:93" s="103" customFormat="1" ht="11.25" x14ac:dyDescent="0.25">
      <c r="Z3" s="206" t="s">
        <v>1747</v>
      </c>
      <c r="AA3" s="206"/>
      <c r="AB3" s="206"/>
      <c r="AC3" s="206"/>
      <c r="AH3" s="206" t="s">
        <v>1748</v>
      </c>
      <c r="AI3" s="206"/>
      <c r="AJ3" s="206"/>
      <c r="AK3" s="206"/>
      <c r="AV3" s="207" t="s">
        <v>1079</v>
      </c>
      <c r="AW3" s="207"/>
      <c r="AX3" s="207"/>
      <c r="AY3" s="207"/>
      <c r="AZ3" s="207"/>
      <c r="BA3" s="207"/>
      <c r="CL3" s="104"/>
    </row>
    <row r="4" spans="1:93" s="105" customFormat="1" ht="21.75" customHeight="1" x14ac:dyDescent="0.25">
      <c r="C4" s="206" t="s">
        <v>13</v>
      </c>
      <c r="D4" s="206"/>
      <c r="E4" s="206"/>
      <c r="I4" s="206" t="s">
        <v>40</v>
      </c>
      <c r="J4" s="206"/>
      <c r="K4" s="206"/>
      <c r="L4" s="206"/>
      <c r="M4" s="206"/>
      <c r="Q4" s="206" t="s">
        <v>1749</v>
      </c>
      <c r="R4" s="206"/>
      <c r="S4" s="206"/>
      <c r="T4" s="206"/>
      <c r="U4" s="206"/>
      <c r="V4" s="206"/>
      <c r="AP4" s="206" t="s">
        <v>1750</v>
      </c>
      <c r="AQ4" s="206"/>
      <c r="AR4" s="206"/>
      <c r="BE4" s="206" t="s">
        <v>1079</v>
      </c>
      <c r="BF4" s="206"/>
      <c r="BG4" s="206"/>
      <c r="BK4" s="210" t="s">
        <v>1751</v>
      </c>
      <c r="BL4" s="209" t="s">
        <v>1752</v>
      </c>
      <c r="BM4" s="209" t="s">
        <v>1753</v>
      </c>
      <c r="BN4" s="209" t="s">
        <v>174</v>
      </c>
      <c r="BO4" s="209" t="s">
        <v>1754</v>
      </c>
      <c r="BP4" s="209" t="s">
        <v>1755</v>
      </c>
      <c r="BQ4" s="209" t="s">
        <v>1756</v>
      </c>
      <c r="BR4" s="209" t="s">
        <v>209</v>
      </c>
      <c r="BS4" s="211" t="s">
        <v>1757</v>
      </c>
      <c r="BT4" s="211" t="s">
        <v>1758</v>
      </c>
      <c r="BU4" s="211" t="s">
        <v>289</v>
      </c>
      <c r="BV4" s="212"/>
      <c r="BY4" s="213" t="s">
        <v>168</v>
      </c>
      <c r="BZ4" s="213"/>
      <c r="CA4" s="213"/>
      <c r="CF4" s="206" t="s">
        <v>1759</v>
      </c>
      <c r="CG4" s="206"/>
      <c r="CL4" s="206" t="s">
        <v>48</v>
      </c>
      <c r="CM4" s="206"/>
      <c r="CN4" s="206"/>
      <c r="CO4" s="206"/>
    </row>
    <row r="5" spans="1:93" s="105" customFormat="1" ht="14.25" customHeight="1" x14ac:dyDescent="0.25">
      <c r="Z5" s="106" t="s">
        <v>1760</v>
      </c>
      <c r="AA5" s="107" t="s">
        <v>1761</v>
      </c>
      <c r="AB5" s="107" t="s">
        <v>79</v>
      </c>
      <c r="AC5" s="108" t="s">
        <v>79</v>
      </c>
      <c r="AH5" s="106" t="s">
        <v>1760</v>
      </c>
      <c r="AI5" s="107" t="s">
        <v>1761</v>
      </c>
      <c r="AJ5" s="107" t="s">
        <v>79</v>
      </c>
      <c r="AK5" s="108" t="s">
        <v>79</v>
      </c>
      <c r="AV5" s="210" t="s">
        <v>1762</v>
      </c>
      <c r="AW5" s="209" t="s">
        <v>1763</v>
      </c>
      <c r="AX5" s="209" t="s">
        <v>1764</v>
      </c>
      <c r="AY5" s="209" t="s">
        <v>109</v>
      </c>
      <c r="AZ5" s="209" t="s">
        <v>110</v>
      </c>
      <c r="BA5" s="211" t="s">
        <v>111</v>
      </c>
      <c r="BK5" s="210"/>
      <c r="BL5" s="209"/>
      <c r="BM5" s="209"/>
      <c r="BN5" s="209"/>
      <c r="BO5" s="209"/>
      <c r="BP5" s="209"/>
      <c r="BQ5" s="209"/>
      <c r="BR5" s="209"/>
      <c r="BS5" s="211"/>
      <c r="BT5" s="211"/>
      <c r="BU5" s="211"/>
      <c r="BV5" s="212"/>
    </row>
    <row r="6" spans="1:93" s="105" customFormat="1" ht="14.25" customHeight="1" x14ac:dyDescent="0.25">
      <c r="C6" s="109" t="s">
        <v>20</v>
      </c>
      <c r="D6" s="110" t="s">
        <v>1765</v>
      </c>
      <c r="E6" s="109" t="s">
        <v>24</v>
      </c>
      <c r="I6" s="111" t="s">
        <v>49</v>
      </c>
      <c r="J6" s="110" t="s">
        <v>1766</v>
      </c>
      <c r="K6" s="110" t="s">
        <v>63</v>
      </c>
      <c r="L6" s="110" t="s">
        <v>65</v>
      </c>
      <c r="M6" s="112" t="s">
        <v>1767</v>
      </c>
      <c r="N6" s="113" t="s">
        <v>1768</v>
      </c>
      <c r="O6" s="113"/>
      <c r="Q6" s="111" t="s">
        <v>1267</v>
      </c>
      <c r="R6" s="110" t="s">
        <v>1769</v>
      </c>
      <c r="S6" s="110" t="s">
        <v>1770</v>
      </c>
      <c r="T6" s="110" t="s">
        <v>1051</v>
      </c>
      <c r="U6" s="110" t="s">
        <v>1771</v>
      </c>
      <c r="V6" s="112" t="s">
        <v>1660</v>
      </c>
      <c r="Z6" s="114" t="s">
        <v>1772</v>
      </c>
      <c r="AA6" s="115" t="s">
        <v>1772</v>
      </c>
      <c r="AB6" s="115" t="s">
        <v>1773</v>
      </c>
      <c r="AC6" s="116" t="s">
        <v>1774</v>
      </c>
      <c r="AH6" s="114" t="s">
        <v>1772</v>
      </c>
      <c r="AI6" s="115" t="s">
        <v>1772</v>
      </c>
      <c r="AJ6" s="115" t="s">
        <v>1773</v>
      </c>
      <c r="AK6" s="116" t="s">
        <v>1774</v>
      </c>
      <c r="AP6" s="111" t="s">
        <v>1775</v>
      </c>
      <c r="AQ6" s="110" t="s">
        <v>100</v>
      </c>
      <c r="AR6" s="112" t="s">
        <v>1776</v>
      </c>
      <c r="AV6" s="210"/>
      <c r="AW6" s="209"/>
      <c r="AX6" s="209"/>
      <c r="AY6" s="209"/>
      <c r="AZ6" s="209"/>
      <c r="BA6" s="211"/>
      <c r="BE6" s="111" t="s">
        <v>113</v>
      </c>
      <c r="BF6" s="110" t="s">
        <v>114</v>
      </c>
      <c r="BG6" s="112" t="s">
        <v>1777</v>
      </c>
      <c r="BK6" s="210"/>
      <c r="BL6" s="209"/>
      <c r="BM6" s="209"/>
      <c r="BN6" s="209"/>
      <c r="BO6" s="209"/>
      <c r="BP6" s="209"/>
      <c r="BQ6" s="209"/>
      <c r="BR6" s="209"/>
      <c r="BS6" s="211"/>
      <c r="BT6" s="211"/>
      <c r="BU6" s="211"/>
      <c r="BV6" s="212"/>
      <c r="BY6" s="111" t="s">
        <v>1751</v>
      </c>
      <c r="BZ6" s="110" t="s">
        <v>1778</v>
      </c>
      <c r="CA6" s="112" t="s">
        <v>111</v>
      </c>
      <c r="CF6" s="111" t="s">
        <v>1779</v>
      </c>
      <c r="CG6" s="112" t="s">
        <v>1780</v>
      </c>
      <c r="CM6" s="111" t="s">
        <v>49</v>
      </c>
      <c r="CN6" s="112" t="s">
        <v>50</v>
      </c>
    </row>
    <row r="7" spans="1:93" s="117" customFormat="1" ht="21" customHeight="1" x14ac:dyDescent="0.25">
      <c r="C7" s="118">
        <f>DatosGenerales!C8</f>
        <v>15885</v>
      </c>
      <c r="D7" s="119">
        <f>SUM(DatosGenerales!C15:C19)</f>
        <v>2829</v>
      </c>
      <c r="E7" s="118">
        <f>SUM(DatosGenerales!C12:C14)</f>
        <v>15029</v>
      </c>
      <c r="I7" s="120">
        <f>DatosGenerales!C31</f>
        <v>2714</v>
      </c>
      <c r="J7" s="119">
        <f>DatosGenerales!C32</f>
        <v>363</v>
      </c>
      <c r="K7" s="118">
        <f>SUM(DatosGenerales!C33:C34)</f>
        <v>206</v>
      </c>
      <c r="L7" s="119">
        <f>DatosGenerales!C36</f>
        <v>1989</v>
      </c>
      <c r="M7" s="118">
        <f>DatosGenerales!C95</f>
        <v>1563</v>
      </c>
      <c r="N7" s="121">
        <f>L7-M7</f>
        <v>426</v>
      </c>
      <c r="O7" s="121"/>
      <c r="Q7" s="120">
        <f>DatosGenerales!C36</f>
        <v>1989</v>
      </c>
      <c r="R7" s="119">
        <f>DatosGenerales!C49</f>
        <v>1627</v>
      </c>
      <c r="S7" s="119">
        <f>DatosGenerales!C50</f>
        <v>77</v>
      </c>
      <c r="T7" s="119">
        <f>DatosGenerales!C62</f>
        <v>22</v>
      </c>
      <c r="U7" s="119">
        <f>DatosGenerales!C78</f>
        <v>8</v>
      </c>
      <c r="V7" s="122">
        <f>SUM(Q7:U7)</f>
        <v>3723</v>
      </c>
      <c r="Z7" s="120">
        <f>SUM(DatosGenerales!C106,DatosGenerales!C107,DatosGenerales!C109)</f>
        <v>1012</v>
      </c>
      <c r="AA7" s="119">
        <f>SUM(DatosGenerales!C108,DatosGenerales!C110)</f>
        <v>379</v>
      </c>
      <c r="AB7" s="119">
        <f>DatosGenerales!C106</f>
        <v>657</v>
      </c>
      <c r="AC7" s="122">
        <f>DatosGenerales!C107</f>
        <v>305</v>
      </c>
      <c r="AH7" s="120">
        <f>SUM(DatosGenerales!C115,DatosGenerales!C116,DatosGenerales!C118)</f>
        <v>58</v>
      </c>
      <c r="AI7" s="119">
        <f>SUM(DatosGenerales!C117,DatosGenerales!C119)</f>
        <v>29</v>
      </c>
      <c r="AJ7" s="119">
        <f>DatosGenerales!C115</f>
        <v>39</v>
      </c>
      <c r="AK7" s="122">
        <f>DatosGenerales!C116</f>
        <v>14</v>
      </c>
      <c r="AP7" s="120">
        <f>SUM(DatosGenerales!C135:C136)</f>
        <v>144</v>
      </c>
      <c r="AQ7" s="119">
        <f>SUM(DatosGenerales!C137:C138)</f>
        <v>1</v>
      </c>
      <c r="AR7" s="122">
        <f>SUM(DatosGenerales!C139:C140)</f>
        <v>5</v>
      </c>
      <c r="AV7" s="120">
        <f>DatosGenerales!C145</f>
        <v>0</v>
      </c>
      <c r="AW7" s="119">
        <f>DatosGenerales!C146</f>
        <v>121</v>
      </c>
      <c r="AX7" s="119">
        <f>DatosGenerales!C147</f>
        <v>7</v>
      </c>
      <c r="AY7" s="119">
        <f>DatosGenerales!C148</f>
        <v>0</v>
      </c>
      <c r="AZ7" s="119">
        <f>DatosGenerales!C149</f>
        <v>22</v>
      </c>
      <c r="BA7" s="122">
        <f>DatosGenerales!C150</f>
        <v>2</v>
      </c>
      <c r="BE7" s="120">
        <f>DatosGenerales!C151</f>
        <v>32</v>
      </c>
      <c r="BF7" s="119">
        <f>DatosGenerales!C152</f>
        <v>122</v>
      </c>
      <c r="BG7" s="122">
        <f>DatosGenerales!C154</f>
        <v>36</v>
      </c>
      <c r="BK7" s="120">
        <f>SUM(DatosGenerales!C297:C311)</f>
        <v>2394</v>
      </c>
      <c r="BL7" s="119">
        <f>SUM(DatosGenerales!C294:C296)</f>
        <v>21</v>
      </c>
      <c r="BM7" s="119">
        <f>SUM(DatosGenerales!C312:C344)</f>
        <v>138</v>
      </c>
      <c r="BN7" s="119">
        <f>SUM(DatosGenerales!C289)</f>
        <v>36</v>
      </c>
      <c r="BO7" s="119">
        <f>SUM(DatosGenerales!C356:C364)</f>
        <v>3</v>
      </c>
      <c r="BP7" s="119">
        <f>SUM(DatosGenerales!C286:C288)</f>
        <v>6</v>
      </c>
      <c r="BQ7" s="119">
        <f>SUM(DatosGenerales!C345:C355)</f>
        <v>4</v>
      </c>
      <c r="BR7" s="119">
        <f>SUM(DatosGenerales!C290:C292)</f>
        <v>33</v>
      </c>
      <c r="BS7" s="122">
        <f>SUM(DatosGenerales!C283:C285)</f>
        <v>424</v>
      </c>
      <c r="BT7" s="122">
        <f>SUM(DatosGenerales!C293)</f>
        <v>0</v>
      </c>
      <c r="BU7" s="122">
        <f>SUM(DatosGenerales!C365:C377)</f>
        <v>14</v>
      </c>
      <c r="BY7" s="120">
        <f>DatosGenerales!C246</f>
        <v>0</v>
      </c>
      <c r="BZ7" s="119">
        <f>DatosGenerales!C247</f>
        <v>0</v>
      </c>
      <c r="CA7" s="122">
        <f>DatosGenerales!C248</f>
        <v>111</v>
      </c>
      <c r="CF7" s="120">
        <f>DatosDiscapacidad!C5</f>
        <v>1</v>
      </c>
      <c r="CG7" s="122">
        <f>DatosDiscapacidad!C11</f>
        <v>20</v>
      </c>
      <c r="CM7" s="120">
        <f>DatosGenerales!C40</f>
        <v>433</v>
      </c>
      <c r="CN7" s="122">
        <f>DatosGenerales!C41</f>
        <v>380</v>
      </c>
    </row>
    <row r="8" spans="1:93" x14ac:dyDescent="0.25">
      <c r="B8" s="123"/>
    </row>
    <row r="11" spans="1:93" x14ac:dyDescent="0.25">
      <c r="R11" s="101" t="s">
        <v>1781</v>
      </c>
    </row>
    <row r="16" spans="1:93" ht="12.75" customHeight="1" x14ac:dyDescent="0.25">
      <c r="AV16" s="124"/>
      <c r="AW16" s="124"/>
      <c r="AX16" s="124"/>
      <c r="AY16" s="124"/>
      <c r="AZ16" s="124"/>
      <c r="BA16" s="124"/>
    </row>
    <row r="17" spans="19:93" x14ac:dyDescent="0.25">
      <c r="AV17" s="124"/>
      <c r="AW17" s="124"/>
      <c r="AX17" s="124"/>
      <c r="AY17" s="124"/>
      <c r="AZ17" s="124"/>
      <c r="BA17" s="124"/>
    </row>
    <row r="19" spans="19:93" x14ac:dyDescent="0.25">
      <c r="CO19" s="101" t="s">
        <v>1782</v>
      </c>
    </row>
    <row r="22" spans="19:93" x14ac:dyDescent="0.2">
      <c r="BK22" s="125" t="s">
        <v>1783</v>
      </c>
      <c r="BO22" s="125"/>
    </row>
    <row r="23" spans="19:93" x14ac:dyDescent="0.25">
      <c r="S23" s="126"/>
      <c r="Z23" s="127"/>
      <c r="AH23" s="127"/>
    </row>
    <row r="30" spans="19:93" x14ac:dyDescent="0.25">
      <c r="BJ30" s="128"/>
    </row>
    <row r="31" spans="19:93" s="105" customFormat="1" ht="12.75" customHeight="1" x14ac:dyDescent="0.25">
      <c r="BJ31" s="129"/>
    </row>
    <row r="32" spans="19:93" s="117" customFormat="1" ht="12" x14ac:dyDescent="0.25">
      <c r="BJ32" s="130"/>
    </row>
    <row r="33" spans="62:67" x14ac:dyDescent="0.25">
      <c r="BJ33" s="128"/>
    </row>
    <row r="38" spans="62:67" ht="15.75" x14ac:dyDescent="0.25">
      <c r="BN38" s="131" t="s">
        <v>1784</v>
      </c>
      <c r="BO38" s="132">
        <v>13</v>
      </c>
    </row>
    <row r="41" spans="62:67" x14ac:dyDescent="0.2">
      <c r="BK41" s="125" t="s">
        <v>1785</v>
      </c>
    </row>
    <row r="51" spans="63:74" x14ac:dyDescent="0.25">
      <c r="BK51" s="129" t="s">
        <v>1786</v>
      </c>
      <c r="BL51" s="129" t="s">
        <v>1786</v>
      </c>
      <c r="BM51" s="128"/>
    </row>
    <row r="52" spans="63:74" x14ac:dyDescent="0.25">
      <c r="BK52" s="129" t="s">
        <v>1787</v>
      </c>
      <c r="BL52" s="129" t="s">
        <v>1788</v>
      </c>
      <c r="BM52" s="129"/>
      <c r="BN52" s="105"/>
      <c r="BO52" s="105"/>
      <c r="BP52" s="105"/>
      <c r="BQ52" s="105"/>
      <c r="BR52" s="105"/>
      <c r="BS52" s="105"/>
      <c r="BT52" s="105"/>
      <c r="BU52" s="105"/>
      <c r="BV52" s="105"/>
    </row>
    <row r="53" spans="63:74" x14ac:dyDescent="0.25">
      <c r="BK53" s="130">
        <f>SUM(DatosGenerales!C310,DatosGenerales!C299,DatosGenerales!C308)</f>
        <v>722</v>
      </c>
      <c r="BL53" s="130">
        <f>SUM(DatosGenerales!C311,DatosGenerales!C300,DatosGenerales!C309)</f>
        <v>589</v>
      </c>
      <c r="BM53" s="130"/>
      <c r="BN53" s="117"/>
      <c r="BO53" s="117"/>
      <c r="BP53" s="117"/>
      <c r="BQ53" s="117"/>
      <c r="BR53" s="117"/>
      <c r="BS53" s="117"/>
      <c r="BT53" s="117"/>
      <c r="BU53" s="117"/>
      <c r="BV53" s="117"/>
    </row>
    <row r="55" spans="63:74" x14ac:dyDescent="0.2">
      <c r="BK55" s="125" t="s">
        <v>1789</v>
      </c>
    </row>
    <row r="65" spans="63:71" x14ac:dyDescent="0.25">
      <c r="BK65" s="129" t="s">
        <v>1790</v>
      </c>
      <c r="BL65" s="129" t="s">
        <v>1791</v>
      </c>
      <c r="BM65" s="129" t="s">
        <v>1792</v>
      </c>
      <c r="BN65" s="129"/>
    </row>
    <row r="66" spans="63:71" x14ac:dyDescent="0.25">
      <c r="BK66" s="130">
        <f>SUM(DatosGenerales!C310:C311)</f>
        <v>13</v>
      </c>
      <c r="BL66" s="130">
        <f>SUM(DatosGenerales!C299:C300)</f>
        <v>606</v>
      </c>
      <c r="BM66" s="130">
        <f>SUM(DatosGenerales!C308:C309)</f>
        <v>692</v>
      </c>
      <c r="BN66" s="130"/>
      <c r="BO66" s="117"/>
      <c r="BP66" s="117"/>
      <c r="BQ66" s="117"/>
      <c r="BR66" s="117"/>
      <c r="BS66" s="117"/>
    </row>
  </sheetData>
  <sheetProtection algorithmName="SHA-512" hashValue="kBo3+kkfGnZ33sdiBIOll4LgROFCrCclbMbW1cCl23TaJO3axevs70aHuRF0bpEJFkA1Clyb0qeJ2wgR1TaM2g==" saltValue="SP+Z/AfYeeBwLcKOsLvNkw==" spinCount="100000" sheet="1" selectLockedCells="1" selectUnlockedCells="1"/>
  <mergeCells count="34">
    <mergeCell ref="CF4:CG4"/>
    <mergeCell ref="CL4:CO4"/>
    <mergeCell ref="AV5:AV6"/>
    <mergeCell ref="AW5:AW6"/>
    <mergeCell ref="AX5:AX6"/>
    <mergeCell ref="AY5:AY6"/>
    <mergeCell ref="AZ5:AZ6"/>
    <mergeCell ref="BA5:BA6"/>
    <mergeCell ref="BR4:BR6"/>
    <mergeCell ref="BS4:BS6"/>
    <mergeCell ref="BT4:BT6"/>
    <mergeCell ref="BU4:BU6"/>
    <mergeCell ref="BV4:BV6"/>
    <mergeCell ref="BY4:CA4"/>
    <mergeCell ref="BL4:BL6"/>
    <mergeCell ref="BM4:BM6"/>
    <mergeCell ref="C4:E4"/>
    <mergeCell ref="I4:M4"/>
    <mergeCell ref="Q4:V4"/>
    <mergeCell ref="AP4:AR4"/>
    <mergeCell ref="BE4:BG4"/>
    <mergeCell ref="BK2:BU2"/>
    <mergeCell ref="BN4:BN6"/>
    <mergeCell ref="BO4:BO6"/>
    <mergeCell ref="BP4:BP6"/>
    <mergeCell ref="BQ4:BQ6"/>
    <mergeCell ref="BK4:BK6"/>
    <mergeCell ref="Z3:AC3"/>
    <mergeCell ref="AH3:AK3"/>
    <mergeCell ref="AV3:BA3"/>
    <mergeCell ref="C1:E1"/>
    <mergeCell ref="Z2:AC2"/>
    <mergeCell ref="AH2:AK2"/>
    <mergeCell ref="AV2:BA2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A5E71B-4547-41F7-A699-90E0D44DA488}">
  <sheetPr codeName="Hoja17"/>
  <dimension ref="A1:BI25"/>
  <sheetViews>
    <sheetView showGridLines="0" showRowColHeaders="0" workbookViewId="0"/>
  </sheetViews>
  <sheetFormatPr baseColWidth="10" defaultColWidth="11.42578125" defaultRowHeight="12" x14ac:dyDescent="0.2"/>
  <cols>
    <col min="1" max="1" width="2.5703125" style="134" customWidth="1"/>
    <col min="2" max="2" width="7.85546875" style="134" customWidth="1"/>
    <col min="3" max="3" width="11.42578125" style="134"/>
    <col min="4" max="4" width="12" style="134" customWidth="1"/>
    <col min="5" max="5" width="51.42578125" style="134" customWidth="1"/>
    <col min="6" max="6" width="2.5703125" style="134" customWidth="1"/>
    <col min="7" max="7" width="7.85546875" style="134" customWidth="1"/>
    <col min="8" max="9" width="11.42578125" style="134"/>
    <col min="10" max="10" width="51.42578125" style="134" customWidth="1"/>
    <col min="11" max="11" width="2.5703125" style="134" customWidth="1"/>
    <col min="12" max="12" width="7.85546875" style="134" customWidth="1"/>
    <col min="13" max="14" width="11.42578125" style="134"/>
    <col min="15" max="15" width="51.42578125" style="134" customWidth="1"/>
    <col min="16" max="16" width="2.5703125" style="134" customWidth="1"/>
    <col min="17" max="17" width="7.85546875" style="134" customWidth="1"/>
    <col min="18" max="19" width="11.42578125" style="134"/>
    <col min="20" max="20" width="51.42578125" style="134" customWidth="1"/>
    <col min="21" max="21" width="2.5703125" style="134" customWidth="1"/>
    <col min="22" max="22" width="7.85546875" style="134" customWidth="1"/>
    <col min="23" max="24" width="11.42578125" style="134"/>
    <col min="25" max="25" width="51.42578125" style="134" customWidth="1"/>
    <col min="26" max="26" width="2.5703125" style="134" customWidth="1"/>
    <col min="27" max="27" width="7.85546875" style="134" customWidth="1"/>
    <col min="28" max="29" width="11.42578125" style="134"/>
    <col min="30" max="30" width="51.42578125" style="134" customWidth="1"/>
    <col min="31" max="31" width="2.5703125" style="134" customWidth="1"/>
    <col min="32" max="32" width="7.85546875" style="134" customWidth="1"/>
    <col min="33" max="34" width="11.42578125" style="134"/>
    <col min="35" max="35" width="51.42578125" style="134" customWidth="1"/>
    <col min="36" max="36" width="2.5703125" style="134" customWidth="1"/>
    <col min="37" max="37" width="7.85546875" style="134" customWidth="1"/>
    <col min="38" max="39" width="11.42578125" style="134"/>
    <col min="40" max="40" width="51.42578125" style="134" customWidth="1"/>
    <col min="41" max="41" width="2.5703125" style="134" customWidth="1"/>
    <col min="42" max="42" width="7.85546875" style="134" customWidth="1"/>
    <col min="43" max="44" width="11.42578125" style="134"/>
    <col min="45" max="45" width="51.42578125" style="134" customWidth="1"/>
    <col min="46" max="46" width="2.5703125" style="134" customWidth="1"/>
    <col min="47" max="47" width="7.85546875" style="134" customWidth="1"/>
    <col min="48" max="49" width="11.42578125" style="134"/>
    <col min="50" max="50" width="51.42578125" style="134" customWidth="1"/>
    <col min="51" max="51" width="2.5703125" style="134" customWidth="1"/>
    <col min="52" max="52" width="7.85546875" style="134" customWidth="1"/>
    <col min="53" max="54" width="11.42578125" style="134"/>
    <col min="55" max="55" width="51.42578125" style="134" customWidth="1"/>
    <col min="56" max="56" width="2.5703125" style="134" customWidth="1"/>
    <col min="57" max="57" width="7.85546875" style="134" customWidth="1"/>
    <col min="58" max="59" width="11.42578125" style="134"/>
    <col min="60" max="60" width="51.42578125" style="134" customWidth="1"/>
    <col min="61" max="61" width="2.5703125" style="134" customWidth="1"/>
    <col min="62" max="16384" width="11.42578125" style="134"/>
  </cols>
  <sheetData>
    <row r="1" spans="1:61" ht="18.75" customHeight="1" x14ac:dyDescent="0.2">
      <c r="A1" s="133"/>
      <c r="C1" s="125" t="s">
        <v>1793</v>
      </c>
      <c r="F1" s="133"/>
      <c r="K1" s="133"/>
      <c r="P1" s="133"/>
      <c r="U1" s="133"/>
      <c r="Z1" s="133"/>
      <c r="AE1" s="133"/>
      <c r="AJ1" s="133"/>
      <c r="AO1" s="133"/>
      <c r="AT1" s="133"/>
      <c r="AY1" s="133"/>
      <c r="BD1" s="133"/>
      <c r="BI1" s="133"/>
    </row>
    <row r="2" spans="1:61" x14ac:dyDescent="0.2">
      <c r="BG2" s="135"/>
    </row>
    <row r="3" spans="1:61" s="125" customFormat="1" x14ac:dyDescent="0.2">
      <c r="C3" s="125" t="s">
        <v>1794</v>
      </c>
      <c r="H3" s="125" t="s">
        <v>1795</v>
      </c>
      <c r="M3" s="125" t="s">
        <v>1796</v>
      </c>
      <c r="R3" s="125" t="s">
        <v>1797</v>
      </c>
      <c r="W3" s="125" t="s">
        <v>1798</v>
      </c>
      <c r="AB3" s="125" t="s">
        <v>1799</v>
      </c>
      <c r="AG3" s="125" t="s">
        <v>1800</v>
      </c>
      <c r="AL3" s="125" t="s">
        <v>1801</v>
      </c>
      <c r="AQ3" s="125" t="s">
        <v>1802</v>
      </c>
      <c r="AV3" s="125" t="s">
        <v>1803</v>
      </c>
      <c r="BA3" s="125" t="s">
        <v>1804</v>
      </c>
      <c r="BF3" s="125" t="s">
        <v>1805</v>
      </c>
    </row>
    <row r="11" spans="1:61" ht="64.5" customHeight="1" x14ac:dyDescent="0.2"/>
    <row r="22" spans="3:59" ht="12" customHeight="1" x14ac:dyDescent="0.2"/>
    <row r="23" spans="3:59" ht="12" customHeight="1" x14ac:dyDescent="0.2"/>
    <row r="24" spans="3:59" ht="12" customHeight="1" x14ac:dyDescent="0.2"/>
    <row r="25" spans="3:59" s="136" customFormat="1" ht="15.75" x14ac:dyDescent="0.25">
      <c r="C25" s="131" t="s">
        <v>1784</v>
      </c>
      <c r="D25" s="132">
        <v>100</v>
      </c>
      <c r="H25" s="131" t="s">
        <v>1784</v>
      </c>
      <c r="I25" s="132">
        <v>50</v>
      </c>
      <c r="M25" s="131" t="s">
        <v>1784</v>
      </c>
      <c r="N25" s="132">
        <v>10</v>
      </c>
      <c r="R25" s="131" t="s">
        <v>1784</v>
      </c>
      <c r="S25" s="132">
        <v>50</v>
      </c>
      <c r="W25" s="131" t="s">
        <v>1784</v>
      </c>
      <c r="X25" s="132">
        <v>50</v>
      </c>
      <c r="AB25" s="131" t="s">
        <v>1784</v>
      </c>
      <c r="AC25" s="132">
        <v>0</v>
      </c>
      <c r="AG25" s="131" t="s">
        <v>1784</v>
      </c>
      <c r="AH25" s="132">
        <v>0</v>
      </c>
      <c r="AL25" s="131" t="s">
        <v>1784</v>
      </c>
      <c r="AM25" s="132">
        <v>0</v>
      </c>
      <c r="AQ25" s="131" t="s">
        <v>1784</v>
      </c>
      <c r="AR25" s="132">
        <v>0</v>
      </c>
      <c r="AV25" s="131" t="s">
        <v>1784</v>
      </c>
      <c r="AW25" s="132">
        <v>10</v>
      </c>
      <c r="BA25" s="131" t="s">
        <v>1784</v>
      </c>
      <c r="BB25" s="132">
        <v>0</v>
      </c>
      <c r="BF25" s="131" t="s">
        <v>1784</v>
      </c>
      <c r="BG25" s="132">
        <v>50</v>
      </c>
    </row>
  </sheetData>
  <sheetProtection algorithmName="SHA-512" hashValue="GHT8acPeaz+Xp3tOlgBUBwqeE/UsUKEWXgefIiQdaCQ44+saZvoI0XZSEkjku5m07ImIS2OipneDtSNIY30izw==" saltValue="k1KA7gRdBC+/Uie4MaSK2A==" spinCount="100000" sheet="1"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E9E8A9-2B45-40C2-8DF6-7844BC3BC501}">
  <sheetPr codeName="Hoja18"/>
  <dimension ref="A1:BM13"/>
  <sheetViews>
    <sheetView showGridLines="0" zoomScaleNormal="100" workbookViewId="0"/>
  </sheetViews>
  <sheetFormatPr baseColWidth="10" defaultColWidth="11.42578125" defaultRowHeight="12.75" customHeight="1" x14ac:dyDescent="0.25"/>
  <cols>
    <col min="1" max="1" width="2.5703125" style="101" customWidth="1"/>
    <col min="2" max="2" width="4.42578125" style="101" customWidth="1"/>
    <col min="3" max="3" width="18.7109375" style="101" bestFit="1" customWidth="1"/>
    <col min="4" max="4" width="18" style="101" bestFit="1" customWidth="1"/>
    <col min="5" max="5" width="18.5703125" style="101" bestFit="1" customWidth="1"/>
    <col min="6" max="6" width="18.42578125" style="101" bestFit="1" customWidth="1"/>
    <col min="7" max="7" width="15.85546875" style="101" bestFit="1" customWidth="1"/>
    <col min="8" max="8" width="15.5703125" style="101" bestFit="1" customWidth="1"/>
    <col min="9" max="9" width="4.42578125" style="101" customWidth="1"/>
    <col min="10" max="10" width="2.5703125" style="101" customWidth="1"/>
    <col min="11" max="11" width="4.5703125" style="101" customWidth="1"/>
    <col min="12" max="12" width="7" style="101" bestFit="1" customWidth="1"/>
    <col min="13" max="13" width="16.7109375" style="101" bestFit="1" customWidth="1"/>
    <col min="14" max="14" width="17.140625" style="101" bestFit="1" customWidth="1"/>
    <col min="15" max="15" width="9.28515625" style="101" bestFit="1" customWidth="1"/>
    <col min="16" max="16" width="8.85546875" style="101" bestFit="1" customWidth="1"/>
    <col min="17" max="17" width="9.7109375" style="101" bestFit="1" customWidth="1"/>
    <col min="18" max="18" width="9" style="101" bestFit="1" customWidth="1"/>
    <col min="19" max="19" width="2.5703125" style="101" customWidth="1"/>
    <col min="20" max="20" width="4.5703125" style="101" customWidth="1"/>
    <col min="21" max="21" width="13.42578125" style="101" bestFit="1" customWidth="1"/>
    <col min="22" max="22" width="8.28515625" style="101" bestFit="1" customWidth="1"/>
    <col min="23" max="23" width="13.5703125" style="101" bestFit="1" customWidth="1"/>
    <col min="24" max="24" width="9" style="101" bestFit="1" customWidth="1"/>
    <col min="25" max="25" width="14.42578125" style="101" bestFit="1" customWidth="1"/>
    <col min="26" max="26" width="13.5703125" style="101" bestFit="1" customWidth="1"/>
    <col min="27" max="27" width="13" style="101" bestFit="1" customWidth="1"/>
    <col min="28" max="28" width="9" style="101" bestFit="1" customWidth="1"/>
    <col min="29" max="29" width="11.42578125" style="101" bestFit="1" customWidth="1"/>
    <col min="30" max="30" width="15.28515625" style="101" bestFit="1" customWidth="1"/>
    <col min="31" max="31" width="3.42578125" style="101" bestFit="1" customWidth="1"/>
    <col min="32" max="32" width="2.5703125" style="101" customWidth="1"/>
    <col min="33" max="33" width="4.5703125" style="101" customWidth="1"/>
    <col min="34" max="34" width="13.85546875" style="101" customWidth="1"/>
    <col min="35" max="35" width="13.5703125" style="101" bestFit="1" customWidth="1"/>
    <col min="36" max="36" width="11.85546875" style="101" bestFit="1" customWidth="1"/>
    <col min="37" max="37" width="13.140625" style="101" bestFit="1" customWidth="1"/>
    <col min="38" max="38" width="10.85546875" style="101" bestFit="1" customWidth="1"/>
    <col min="39" max="39" width="10.5703125" style="101" bestFit="1" customWidth="1"/>
    <col min="40" max="40" width="17.28515625" style="101" bestFit="1" customWidth="1"/>
    <col min="41" max="41" width="4.140625" style="101" bestFit="1" customWidth="1"/>
    <col min="42" max="42" width="3.85546875" style="101" bestFit="1" customWidth="1"/>
    <col min="43" max="43" width="17.85546875" style="101" bestFit="1" customWidth="1"/>
    <col min="44" max="44" width="10.85546875" style="101" bestFit="1" customWidth="1"/>
    <col min="45" max="45" width="13.85546875" style="101" customWidth="1"/>
    <col min="46" max="46" width="11.140625" style="101" bestFit="1" customWidth="1"/>
    <col min="47" max="47" width="11.28515625" style="101" bestFit="1" customWidth="1"/>
    <col min="48" max="48" width="11.140625" style="101" bestFit="1" customWidth="1"/>
    <col min="49" max="49" width="11.7109375" style="101" customWidth="1"/>
    <col min="50" max="50" width="10.28515625" style="101" customWidth="1"/>
    <col min="51" max="51" width="10.140625" style="101" customWidth="1"/>
    <col min="52" max="52" width="10.28515625" style="101" customWidth="1"/>
    <col min="53" max="53" width="10" style="101" customWidth="1"/>
    <col min="54" max="54" width="10.7109375" style="101" customWidth="1"/>
    <col min="55" max="55" width="10.42578125" style="101" customWidth="1"/>
    <col min="56" max="56" width="18.5703125" style="101" customWidth="1"/>
    <col min="57" max="57" width="14" style="101" bestFit="1" customWidth="1"/>
    <col min="58" max="58" width="15.85546875" style="101" customWidth="1"/>
    <col min="59" max="59" width="13.5703125" style="101" customWidth="1"/>
    <col min="60" max="61" width="13.85546875" style="101" customWidth="1"/>
    <col min="62" max="62" width="13" style="101" bestFit="1" customWidth="1"/>
    <col min="63" max="63" width="14" style="101" bestFit="1" customWidth="1"/>
    <col min="64" max="64" width="15.5703125" style="101" customWidth="1"/>
    <col min="65" max="65" width="25" style="101" bestFit="1" customWidth="1"/>
    <col min="66" max="66" width="32.140625" style="101" bestFit="1" customWidth="1"/>
    <col min="67" max="67" width="4.85546875" style="101" bestFit="1" customWidth="1"/>
    <col min="68" max="16384" width="11.42578125" style="101"/>
  </cols>
  <sheetData>
    <row r="1" spans="1:65" ht="19.7" customHeight="1" x14ac:dyDescent="0.25">
      <c r="A1" s="99"/>
      <c r="B1" s="100"/>
      <c r="C1" s="104" t="s">
        <v>1806</v>
      </c>
      <c r="D1" s="103"/>
      <c r="E1" s="103"/>
      <c r="F1" s="103"/>
      <c r="G1" s="103"/>
      <c r="H1" s="103"/>
      <c r="J1" s="99"/>
      <c r="S1" s="99"/>
      <c r="AF1" s="99"/>
      <c r="AQ1" s="99"/>
    </row>
    <row r="2" spans="1:65" s="103" customFormat="1" ht="12.6" customHeight="1" x14ac:dyDescent="0.25">
      <c r="I2" s="104"/>
      <c r="U2" s="104"/>
      <c r="V2" s="104"/>
    </row>
    <row r="3" spans="1:65" s="103" customFormat="1" ht="14.85" customHeight="1" x14ac:dyDescent="0.25">
      <c r="I3" s="101"/>
      <c r="L3" s="101"/>
      <c r="M3" s="101"/>
      <c r="N3" s="101"/>
      <c r="O3" s="101"/>
      <c r="P3" s="101"/>
      <c r="Q3" s="101"/>
      <c r="R3" s="101"/>
      <c r="U3" s="104"/>
      <c r="V3" s="104"/>
    </row>
    <row r="4" spans="1:65" s="105" customFormat="1" ht="14.25" customHeight="1" x14ac:dyDescent="0.25">
      <c r="C4" s="104" t="s">
        <v>1807</v>
      </c>
      <c r="D4" s="103"/>
      <c r="E4" s="103"/>
      <c r="F4" s="103"/>
      <c r="G4" s="103"/>
      <c r="I4" s="101"/>
      <c r="L4" s="206" t="s">
        <v>1247</v>
      </c>
      <c r="M4" s="206"/>
      <c r="N4" s="206"/>
      <c r="O4" s="206"/>
      <c r="P4" s="206"/>
      <c r="Q4" s="214"/>
      <c r="R4" s="214"/>
      <c r="V4" s="206" t="s">
        <v>1808</v>
      </c>
      <c r="W4" s="206"/>
      <c r="X4" s="206"/>
      <c r="Y4" s="206"/>
      <c r="Z4" s="206"/>
      <c r="AA4" s="206"/>
      <c r="AB4" s="206"/>
      <c r="AC4" s="206"/>
      <c r="AD4" s="206"/>
      <c r="AI4" s="206" t="s">
        <v>1809</v>
      </c>
      <c r="AJ4" s="214"/>
      <c r="AK4" s="214"/>
      <c r="AL4" s="214"/>
      <c r="AM4" s="214"/>
      <c r="AN4" s="214"/>
      <c r="AO4" s="214"/>
      <c r="AP4" s="214"/>
      <c r="AQ4" s="214"/>
      <c r="AR4" s="214"/>
      <c r="AT4" s="206" t="s">
        <v>1810</v>
      </c>
      <c r="AU4" s="206"/>
      <c r="AV4" s="214"/>
      <c r="AW4" s="214"/>
      <c r="AX4" s="214"/>
      <c r="AY4" s="214"/>
      <c r="AZ4" s="214"/>
      <c r="BA4" s="214"/>
      <c r="BB4" s="214"/>
      <c r="BC4" s="137"/>
      <c r="BD4" s="137"/>
      <c r="BE4" s="206" t="s">
        <v>1811</v>
      </c>
      <c r="BF4" s="214"/>
      <c r="BG4" s="214"/>
      <c r="BH4" s="214"/>
      <c r="BI4" s="214"/>
      <c r="BJ4" s="137"/>
      <c r="BK4" s="137"/>
      <c r="BL4" s="137"/>
    </row>
    <row r="5" spans="1:65" s="105" customFormat="1" ht="14.25" customHeight="1" x14ac:dyDescent="0.25">
      <c r="I5" s="101"/>
      <c r="AF5" s="103"/>
      <c r="AQ5" s="103"/>
    </row>
    <row r="6" spans="1:65" s="105" customFormat="1" ht="14.25" customHeight="1" x14ac:dyDescent="0.25">
      <c r="C6" s="227" t="s">
        <v>245</v>
      </c>
      <c r="D6" s="138" t="s">
        <v>20</v>
      </c>
      <c r="E6" s="230" t="s">
        <v>114</v>
      </c>
      <c r="F6" s="231"/>
      <c r="G6" s="138" t="s">
        <v>1012</v>
      </c>
      <c r="I6" s="101"/>
      <c r="L6" s="232" t="s">
        <v>82</v>
      </c>
      <c r="M6" s="233" t="s">
        <v>1812</v>
      </c>
      <c r="N6" s="233" t="s">
        <v>1813</v>
      </c>
      <c r="O6" s="215" t="s">
        <v>1005</v>
      </c>
      <c r="P6" s="215"/>
      <c r="Q6" s="215" t="s">
        <v>1008</v>
      </c>
      <c r="R6" s="215"/>
      <c r="AF6" s="103"/>
      <c r="AQ6" s="103"/>
    </row>
    <row r="7" spans="1:65" s="105" customFormat="1" ht="35.25" customHeight="1" x14ac:dyDescent="0.25">
      <c r="C7" s="228"/>
      <c r="D7" s="139"/>
      <c r="E7" s="140" t="s">
        <v>1010</v>
      </c>
      <c r="F7" s="141" t="s">
        <v>1011</v>
      </c>
      <c r="G7" s="139"/>
      <c r="I7" s="101"/>
      <c r="L7" s="232"/>
      <c r="M7" s="233"/>
      <c r="N7" s="233"/>
      <c r="O7" s="110" t="s">
        <v>1006</v>
      </c>
      <c r="P7" s="112" t="s">
        <v>1007</v>
      </c>
      <c r="Q7" s="110" t="s">
        <v>1006</v>
      </c>
      <c r="R7" s="112" t="s">
        <v>1007</v>
      </c>
      <c r="U7" s="142" t="s">
        <v>982</v>
      </c>
      <c r="V7" s="143" t="s">
        <v>983</v>
      </c>
      <c r="W7" s="143" t="s">
        <v>1814</v>
      </c>
      <c r="X7" s="143" t="s">
        <v>989</v>
      </c>
      <c r="Y7" s="143" t="s">
        <v>990</v>
      </c>
      <c r="Z7" s="143" t="s">
        <v>991</v>
      </c>
      <c r="AA7" s="143" t="s">
        <v>992</v>
      </c>
      <c r="AB7" s="143" t="s">
        <v>993</v>
      </c>
      <c r="AC7" s="143" t="s">
        <v>1815</v>
      </c>
      <c r="AD7" s="143" t="s">
        <v>995</v>
      </c>
      <c r="AE7" s="142" t="s">
        <v>980</v>
      </c>
      <c r="AI7" s="144" t="s">
        <v>961</v>
      </c>
      <c r="AJ7" s="143" t="s">
        <v>334</v>
      </c>
      <c r="AK7" s="143" t="s">
        <v>962</v>
      </c>
      <c r="AL7" s="143" t="s">
        <v>963</v>
      </c>
      <c r="AM7" s="143" t="s">
        <v>964</v>
      </c>
      <c r="AN7" s="142" t="s">
        <v>965</v>
      </c>
      <c r="AO7" s="143" t="s">
        <v>966</v>
      </c>
      <c r="AP7" s="143" t="s">
        <v>518</v>
      </c>
      <c r="AQ7" s="142" t="s">
        <v>967</v>
      </c>
      <c r="AT7" s="216" t="s">
        <v>1666</v>
      </c>
      <c r="AU7" s="217"/>
      <c r="AV7" s="216" t="s">
        <v>1816</v>
      </c>
      <c r="AW7" s="217" t="s">
        <v>1816</v>
      </c>
      <c r="AX7" s="216" t="s">
        <v>1817</v>
      </c>
      <c r="AY7" s="217" t="s">
        <v>1817</v>
      </c>
      <c r="AZ7" s="216" t="s">
        <v>1818</v>
      </c>
      <c r="BA7" s="217" t="s">
        <v>1818</v>
      </c>
      <c r="BB7" s="216" t="s">
        <v>1819</v>
      </c>
      <c r="BC7" s="217" t="s">
        <v>1819</v>
      </c>
      <c r="BD7" s="145"/>
      <c r="BF7" s="144" t="s">
        <v>1667</v>
      </c>
      <c r="BG7" s="143" t="s">
        <v>1668</v>
      </c>
      <c r="BH7" s="143" t="s">
        <v>1670</v>
      </c>
      <c r="BI7" s="143" t="s">
        <v>1671</v>
      </c>
      <c r="BJ7" s="143" t="s">
        <v>1672</v>
      </c>
      <c r="BK7" s="143" t="s">
        <v>1673</v>
      </c>
      <c r="BL7" s="142" t="s">
        <v>1675</v>
      </c>
    </row>
    <row r="8" spans="1:65" s="117" customFormat="1" ht="21" x14ac:dyDescent="0.25">
      <c r="C8" s="229"/>
      <c r="D8" s="146">
        <f>DatosMenores!C65</f>
        <v>972</v>
      </c>
      <c r="E8" s="146">
        <f>DatosMenores!C66</f>
        <v>0</v>
      </c>
      <c r="F8" s="147">
        <f>DatosMenores!C67</f>
        <v>0</v>
      </c>
      <c r="G8" s="148">
        <f>DatosMenores!C68</f>
        <v>0</v>
      </c>
      <c r="H8" s="105"/>
      <c r="I8" s="101"/>
      <c r="L8" s="118">
        <f>DatosMenores!C55</f>
        <v>10</v>
      </c>
      <c r="M8" s="119">
        <f>DatosMenores!C56</f>
        <v>32</v>
      </c>
      <c r="N8" s="119">
        <f>DatosMenores!C57</f>
        <v>79</v>
      </c>
      <c r="O8" s="119">
        <f>DatosMenores!C58</f>
        <v>0</v>
      </c>
      <c r="P8" s="118">
        <f>DatosMenores!C59</f>
        <v>0</v>
      </c>
      <c r="Q8" s="119">
        <f>DatosMenores!C60</f>
        <v>9</v>
      </c>
      <c r="R8" s="118">
        <f>DatosMenores!C61</f>
        <v>0</v>
      </c>
      <c r="U8" s="118">
        <f>DatosMenores!C33</f>
        <v>109</v>
      </c>
      <c r="V8" s="119">
        <f>SUM(DatosMenores!C34:C37)</f>
        <v>21</v>
      </c>
      <c r="W8" s="119">
        <f>DatosMenores!C38</f>
        <v>0</v>
      </c>
      <c r="X8" s="119">
        <f>DatosMenores!C39</f>
        <v>58</v>
      </c>
      <c r="Y8" s="119">
        <f>DatosMenores!C40</f>
        <v>13</v>
      </c>
      <c r="Z8" s="119">
        <f>DatosMenores!D41</f>
        <v>0</v>
      </c>
      <c r="AA8" s="119">
        <f>DatosMenores!C42</f>
        <v>0</v>
      </c>
      <c r="AB8" s="119">
        <f>DatosMenores!C43</f>
        <v>1</v>
      </c>
      <c r="AC8" s="119">
        <f>DatosMenores!C44</f>
        <v>4</v>
      </c>
      <c r="AD8" s="119">
        <f>DatosMenores!C45</f>
        <v>3</v>
      </c>
      <c r="AE8" s="118">
        <f>DatosMenores!C46</f>
        <v>9</v>
      </c>
      <c r="AG8" s="103"/>
      <c r="AI8" s="120">
        <f>DatosMenores!C7</f>
        <v>2</v>
      </c>
      <c r="AJ8" s="119">
        <f>DatosMenores!C8</f>
        <v>12</v>
      </c>
      <c r="AK8" s="119">
        <f>DatosMenores!C9</f>
        <v>1</v>
      </c>
      <c r="AL8" s="119">
        <f>DatosMenores!C10</f>
        <v>6</v>
      </c>
      <c r="AM8" s="119">
        <f>DatosMenores!C11</f>
        <v>16</v>
      </c>
      <c r="AN8" s="118">
        <f>DatosMenores!C12</f>
        <v>13</v>
      </c>
      <c r="AO8" s="119">
        <f>DatosMenores!C13</f>
        <v>9</v>
      </c>
      <c r="AP8" s="119">
        <f>DatosMenores!C14</f>
        <v>11</v>
      </c>
      <c r="AQ8" s="118">
        <f>DatosMenores!C15</f>
        <v>7</v>
      </c>
      <c r="AR8" s="103"/>
      <c r="AT8" s="149" t="s">
        <v>1018</v>
      </c>
      <c r="AU8" s="149" t="s">
        <v>1012</v>
      </c>
      <c r="AV8" s="149" t="s">
        <v>1018</v>
      </c>
      <c r="AW8" s="149" t="s">
        <v>1012</v>
      </c>
      <c r="AX8" s="149" t="s">
        <v>1018</v>
      </c>
      <c r="AY8" s="149" t="s">
        <v>1012</v>
      </c>
      <c r="AZ8" s="149" t="s">
        <v>1018</v>
      </c>
      <c r="BA8" s="149" t="s">
        <v>1012</v>
      </c>
      <c r="BB8" s="149" t="s">
        <v>1018</v>
      </c>
      <c r="BC8" s="149" t="s">
        <v>1012</v>
      </c>
      <c r="BE8" s="105"/>
      <c r="BF8" s="120">
        <f>DatosMenores!C105+DatosMenores!C106</f>
        <v>17</v>
      </c>
      <c r="BG8" s="119">
        <f>DatosMenores!C107</f>
        <v>17</v>
      </c>
      <c r="BH8" s="119">
        <f>DatosMenores!C108</f>
        <v>0</v>
      </c>
      <c r="BI8" s="119">
        <f>DatosMenores!C109</f>
        <v>0</v>
      </c>
      <c r="BJ8" s="118">
        <f>DatosMenores!C110</f>
        <v>0</v>
      </c>
      <c r="BK8" s="119">
        <f>DatosMenores!C111</f>
        <v>0</v>
      </c>
      <c r="BL8" s="119">
        <f>DatosMenores!C112</f>
        <v>0</v>
      </c>
      <c r="BM8" s="105"/>
    </row>
    <row r="9" spans="1:65" ht="21" x14ac:dyDescent="0.25">
      <c r="B9" s="123"/>
      <c r="C9" s="218" t="s">
        <v>1013</v>
      </c>
      <c r="D9" s="150" t="s">
        <v>1014</v>
      </c>
      <c r="E9" s="150" t="s">
        <v>1015</v>
      </c>
      <c r="F9" s="149" t="s">
        <v>1016</v>
      </c>
      <c r="G9" s="105"/>
      <c r="H9" s="105"/>
      <c r="AF9" s="105"/>
      <c r="AH9" s="151"/>
      <c r="AQ9" s="105"/>
      <c r="AT9" s="148">
        <f>DatosMenores!C86</f>
        <v>386</v>
      </c>
      <c r="AU9" s="148">
        <f>DatosMenores!C87</f>
        <v>457</v>
      </c>
      <c r="AV9" s="148">
        <f>DatosMenores!C88</f>
        <v>2</v>
      </c>
      <c r="AW9" s="148">
        <f>DatosMenores!C89</f>
        <v>10</v>
      </c>
      <c r="AX9" s="148">
        <f>DatosMenores!C90</f>
        <v>133</v>
      </c>
      <c r="AY9" s="148">
        <f>DatosMenores!C91</f>
        <v>537</v>
      </c>
      <c r="AZ9" s="148">
        <f>DatosMenores!C92</f>
        <v>0</v>
      </c>
      <c r="BA9" s="148">
        <f>DatosMenores!C93</f>
        <v>0</v>
      </c>
      <c r="BB9" s="148">
        <f>DatosMenores!C94</f>
        <v>42</v>
      </c>
      <c r="BC9" s="148">
        <f>DatosMenores!C95</f>
        <v>15</v>
      </c>
      <c r="BE9" s="105"/>
      <c r="BF9" s="105"/>
      <c r="BG9" s="105"/>
      <c r="BH9" s="105"/>
      <c r="BI9" s="105"/>
      <c r="BJ9" s="105"/>
      <c r="BK9" s="105"/>
      <c r="BL9" s="105"/>
      <c r="BM9" s="105"/>
    </row>
    <row r="10" spans="1:65" ht="31.5" x14ac:dyDescent="0.25">
      <c r="C10" s="219"/>
      <c r="D10" s="152">
        <f>DatosMenores!C69</f>
        <v>0</v>
      </c>
      <c r="E10" s="152">
        <f>DatosMenores!C70</f>
        <v>0</v>
      </c>
      <c r="F10" s="153">
        <f>DatosMenores!C71</f>
        <v>0</v>
      </c>
      <c r="G10" s="105"/>
      <c r="H10" s="105"/>
      <c r="AI10" s="144" t="s">
        <v>1820</v>
      </c>
      <c r="AJ10" s="143" t="s">
        <v>651</v>
      </c>
      <c r="AK10" s="143" t="s">
        <v>969</v>
      </c>
      <c r="AL10" s="143" t="s">
        <v>1821</v>
      </c>
      <c r="AM10" s="143" t="s">
        <v>971</v>
      </c>
      <c r="AN10" s="143" t="s">
        <v>972</v>
      </c>
      <c r="AO10" s="143" t="s">
        <v>974</v>
      </c>
      <c r="AP10" s="143" t="s">
        <v>111</v>
      </c>
      <c r="AQ10" s="143" t="s">
        <v>975</v>
      </c>
      <c r="AR10" s="142" t="s">
        <v>976</v>
      </c>
    </row>
    <row r="11" spans="1:65" ht="18.75" customHeight="1" x14ac:dyDescent="0.25">
      <c r="C11" s="220" t="s">
        <v>1017</v>
      </c>
      <c r="D11" s="138" t="s">
        <v>1018</v>
      </c>
      <c r="E11" s="223" t="s">
        <v>1822</v>
      </c>
      <c r="F11" s="224"/>
      <c r="G11" s="224"/>
      <c r="H11" s="138" t="s">
        <v>1012</v>
      </c>
      <c r="AI11" s="120">
        <f>DatosMenores!C16</f>
        <v>0</v>
      </c>
      <c r="AJ11" s="119">
        <f>DatosMenores!C17</f>
        <v>6</v>
      </c>
      <c r="AK11" s="119">
        <f>DatosMenores!C18</f>
        <v>36</v>
      </c>
      <c r="AL11" s="119">
        <f>DatosMenores!C19</f>
        <v>27</v>
      </c>
      <c r="AM11" s="119">
        <f>DatosMenores!C20</f>
        <v>5</v>
      </c>
      <c r="AN11" s="119">
        <f>DatosMenores!C21</f>
        <v>3</v>
      </c>
      <c r="AO11" s="119">
        <f>DatosMenores!C23</f>
        <v>0</v>
      </c>
      <c r="AP11" s="119">
        <f>DatosMenores!C24</f>
        <v>24</v>
      </c>
      <c r="AQ11" s="119">
        <f>DatosMenores!C25</f>
        <v>7</v>
      </c>
      <c r="AR11" s="118">
        <f>DatosMenores!C26</f>
        <v>0</v>
      </c>
      <c r="AT11" s="216" t="s">
        <v>1677</v>
      </c>
      <c r="AU11" s="217" t="s">
        <v>1677</v>
      </c>
      <c r="AV11" s="216" t="s">
        <v>1678</v>
      </c>
      <c r="AW11" s="217" t="s">
        <v>1678</v>
      </c>
      <c r="AX11" s="225" t="s">
        <v>1679</v>
      </c>
      <c r="AY11" s="225" t="s">
        <v>1680</v>
      </c>
    </row>
    <row r="12" spans="1:65" ht="21" x14ac:dyDescent="0.25">
      <c r="C12" s="221"/>
      <c r="D12" s="139"/>
      <c r="E12" s="154" t="s">
        <v>1019</v>
      </c>
      <c r="F12" s="116" t="s">
        <v>1020</v>
      </c>
      <c r="G12" s="116" t="s">
        <v>1021</v>
      </c>
      <c r="H12" s="139"/>
      <c r="AT12" s="149" t="s">
        <v>1018</v>
      </c>
      <c r="AU12" s="149" t="s">
        <v>1012</v>
      </c>
      <c r="AV12" s="149" t="s">
        <v>1018</v>
      </c>
      <c r="AW12" s="149" t="s">
        <v>1012</v>
      </c>
      <c r="AX12" s="226"/>
      <c r="AY12" s="226"/>
    </row>
    <row r="13" spans="1:65" ht="12.75" customHeight="1" x14ac:dyDescent="0.25">
      <c r="C13" s="222"/>
      <c r="D13" s="155">
        <f>DatosMenores!C72</f>
        <v>289</v>
      </c>
      <c r="E13" s="156">
        <f>DatosMenores!C73</f>
        <v>64</v>
      </c>
      <c r="F13" s="122">
        <f>DatosMenores!C74</f>
        <v>3</v>
      </c>
      <c r="G13" s="122">
        <f>DatosMenores!C75</f>
        <v>123</v>
      </c>
      <c r="H13" s="157">
        <f>DatosMenores!C76</f>
        <v>140</v>
      </c>
      <c r="AT13" s="148">
        <f>DatosMenores!C96</f>
        <v>13</v>
      </c>
      <c r="AU13" s="148">
        <f>DatosMenores!C97</f>
        <v>2</v>
      </c>
      <c r="AV13" s="148">
        <f>DatosMenores!C98</f>
        <v>0</v>
      </c>
      <c r="AW13" s="148">
        <f>DatosMenores!C99</f>
        <v>0</v>
      </c>
      <c r="AX13" s="148">
        <f>DatosMenores!C100</f>
        <v>8</v>
      </c>
      <c r="AY13" s="148">
        <f>DatosMenores!C101</f>
        <v>0</v>
      </c>
    </row>
  </sheetData>
  <sheetProtection algorithmName="SHA-512" hashValue="FUQItTMzWZ+cjoz1mfaPCjz+j+Nkf9It6a8VOAcLmomZ/82/+f+QS8O6Ar6a7MQ7ib+rBVHAjHqxTzHdQXXeuw==" saltValue="0BzOzqbwopw/wqtElKLt1g==" spinCount="100000" sheet="1" selectLockedCells="1" selectUnlockedCells="1"/>
  <mergeCells count="24">
    <mergeCell ref="BB7:BC7"/>
    <mergeCell ref="C9:C10"/>
    <mergeCell ref="C11:C13"/>
    <mergeCell ref="E11:G11"/>
    <mergeCell ref="AT11:AU11"/>
    <mergeCell ref="AV11:AW11"/>
    <mergeCell ref="AX11:AX12"/>
    <mergeCell ref="AY11:AY12"/>
    <mergeCell ref="AZ7:BA7"/>
    <mergeCell ref="C6:C8"/>
    <mergeCell ref="E6:F6"/>
    <mergeCell ref="L6:L7"/>
    <mergeCell ref="M6:M7"/>
    <mergeCell ref="N6:N7"/>
    <mergeCell ref="O6:P6"/>
    <mergeCell ref="Q6:R6"/>
    <mergeCell ref="AT7:AU7"/>
    <mergeCell ref="AV7:AW7"/>
    <mergeCell ref="AX7:AY7"/>
    <mergeCell ref="L4:R4"/>
    <mergeCell ref="V4:AD4"/>
    <mergeCell ref="AI4:AR4"/>
    <mergeCell ref="AT4:BB4"/>
    <mergeCell ref="BE4:BI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C24AF1-AC5A-4DC7-846B-B59968A402F4}">
  <sheetPr codeName="Hoja19"/>
  <dimension ref="A1:AF25"/>
  <sheetViews>
    <sheetView showGridLines="0" showRowColHeaders="0" workbookViewId="0"/>
  </sheetViews>
  <sheetFormatPr baseColWidth="10" defaultColWidth="11.42578125" defaultRowHeight="12.75" x14ac:dyDescent="0.2"/>
  <cols>
    <col min="1" max="1" width="2.5703125" style="160" customWidth="1"/>
    <col min="2" max="2" width="4.42578125" style="160" customWidth="1"/>
    <col min="3" max="3" width="26.85546875" style="160" customWidth="1"/>
    <col min="4" max="4" width="17" style="160" customWidth="1"/>
    <col min="5" max="5" width="6.140625" style="160" customWidth="1"/>
    <col min="6" max="6" width="30.85546875" style="160" customWidth="1"/>
    <col min="7" max="7" width="10" style="160" customWidth="1"/>
    <col min="8" max="8" width="3.85546875" style="160" customWidth="1"/>
    <col min="9" max="9" width="2.5703125" style="162" customWidth="1"/>
    <col min="10" max="10" width="7.85546875" style="162" customWidth="1"/>
    <col min="11" max="12" width="11.42578125" style="162"/>
    <col min="13" max="13" width="51.42578125" style="162" customWidth="1"/>
    <col min="14" max="14" width="2.5703125" style="162" customWidth="1"/>
    <col min="15" max="15" width="7.85546875" style="162" customWidth="1"/>
    <col min="16" max="17" width="11.42578125" style="162"/>
    <col min="18" max="18" width="51.42578125" style="162" customWidth="1"/>
    <col min="19" max="19" width="2.5703125" style="162" customWidth="1"/>
    <col min="20" max="20" width="7.85546875" style="162" customWidth="1"/>
    <col min="21" max="22" width="11.42578125" style="162"/>
    <col min="23" max="23" width="51.42578125" style="162" customWidth="1"/>
    <col min="24" max="24" width="2.5703125" style="162" customWidth="1"/>
    <col min="25" max="25" width="7.85546875" style="162" customWidth="1"/>
    <col min="26" max="27" width="11.42578125" style="162"/>
    <col min="28" max="28" width="51.42578125" style="162" customWidth="1"/>
    <col min="29" max="29" width="2.5703125" style="162" customWidth="1"/>
    <col min="30" max="16384" width="11.42578125" style="160"/>
  </cols>
  <sheetData>
    <row r="1" spans="1:30" ht="18.75" x14ac:dyDescent="0.2">
      <c r="A1" s="158"/>
      <c r="B1" s="159"/>
      <c r="C1" s="234" t="s">
        <v>1823</v>
      </c>
      <c r="D1" s="234"/>
      <c r="E1" s="234"/>
      <c r="F1" s="234"/>
      <c r="I1" s="161"/>
      <c r="N1" s="161"/>
      <c r="S1" s="161"/>
      <c r="X1" s="161"/>
      <c r="AC1" s="161"/>
    </row>
    <row r="2" spans="1:30" s="163" customFormat="1" ht="12" x14ac:dyDescent="0.2">
      <c r="F2" s="164"/>
      <c r="G2" s="164"/>
      <c r="I2" s="162"/>
      <c r="J2" s="162"/>
      <c r="K2" s="162"/>
      <c r="L2" s="162"/>
      <c r="M2" s="162"/>
      <c r="N2" s="162"/>
      <c r="O2" s="162"/>
      <c r="P2" s="162"/>
      <c r="Q2" s="162"/>
      <c r="R2" s="162"/>
      <c r="S2" s="162"/>
      <c r="T2" s="162"/>
      <c r="U2" s="162"/>
      <c r="V2" s="162"/>
      <c r="W2" s="162"/>
      <c r="X2" s="162"/>
      <c r="Y2" s="162"/>
      <c r="Z2" s="162"/>
      <c r="AA2" s="162"/>
      <c r="AB2" s="162"/>
      <c r="AC2" s="162"/>
    </row>
    <row r="3" spans="1:30" ht="12.95" customHeight="1" x14ac:dyDescent="0.2">
      <c r="C3" s="235" t="s">
        <v>1824</v>
      </c>
      <c r="D3" s="235"/>
      <c r="F3" s="235" t="s">
        <v>1247</v>
      </c>
      <c r="G3" s="235"/>
      <c r="H3" s="165"/>
      <c r="I3" s="166"/>
      <c r="J3" s="166"/>
      <c r="K3" s="166" t="s">
        <v>1825</v>
      </c>
      <c r="L3" s="166"/>
      <c r="M3" s="166"/>
      <c r="N3" s="166"/>
      <c r="O3" s="166"/>
      <c r="P3" s="166" t="s">
        <v>1826</v>
      </c>
      <c r="Q3" s="166"/>
      <c r="R3" s="166"/>
      <c r="S3" s="166"/>
      <c r="T3" s="166"/>
      <c r="U3" s="166" t="s">
        <v>1827</v>
      </c>
      <c r="V3" s="166"/>
      <c r="W3" s="166"/>
      <c r="X3" s="166"/>
      <c r="Y3" s="166"/>
      <c r="Z3" s="166" t="s">
        <v>205</v>
      </c>
      <c r="AA3" s="166"/>
      <c r="AB3" s="166"/>
      <c r="AC3" s="166"/>
      <c r="AD3" s="166" t="s">
        <v>1828</v>
      </c>
    </row>
    <row r="4" spans="1:30" x14ac:dyDescent="0.2">
      <c r="C4" s="167" t="s">
        <v>1829</v>
      </c>
      <c r="D4" s="168">
        <f>DatosViolenciaDoméstica!C5</f>
        <v>28</v>
      </c>
      <c r="F4" s="167" t="s">
        <v>1830</v>
      </c>
      <c r="G4" s="169">
        <f>DatosViolenciaDoméstica!E67</f>
        <v>24</v>
      </c>
      <c r="H4" s="170"/>
    </row>
    <row r="5" spans="1:30" x14ac:dyDescent="0.2">
      <c r="C5" s="167" t="s">
        <v>13</v>
      </c>
      <c r="D5" s="168">
        <f>DatosViolenciaDoméstica!C6</f>
        <v>144</v>
      </c>
      <c r="F5" s="167" t="s">
        <v>1831</v>
      </c>
      <c r="G5" s="171">
        <f>DatosViolenciaDoméstica!F67</f>
        <v>45</v>
      </c>
      <c r="H5" s="170"/>
    </row>
    <row r="6" spans="1:30" x14ac:dyDescent="0.2">
      <c r="C6" s="167" t="s">
        <v>1832</v>
      </c>
      <c r="D6" s="168">
        <f>DatosViolenciaDoméstica!C7</f>
        <v>22</v>
      </c>
    </row>
    <row r="7" spans="1:30" x14ac:dyDescent="0.2">
      <c r="C7" s="167" t="s">
        <v>60</v>
      </c>
      <c r="D7" s="168">
        <f>DatosViolenciaDoméstica!C8</f>
        <v>1</v>
      </c>
    </row>
    <row r="8" spans="1:30" x14ac:dyDescent="0.2">
      <c r="C8" s="167" t="s">
        <v>1833</v>
      </c>
      <c r="D8" s="168">
        <f>DatosViolenciaDoméstica!C9</f>
        <v>1</v>
      </c>
    </row>
    <row r="9" spans="1:30" x14ac:dyDescent="0.2">
      <c r="C9" s="167" t="s">
        <v>1834</v>
      </c>
      <c r="D9" s="168">
        <f>SUM(DatosViolenciaDoméstica!C10:C11)</f>
        <v>0</v>
      </c>
    </row>
    <row r="21" spans="6:32" x14ac:dyDescent="0.2">
      <c r="F21" s="172"/>
      <c r="G21" s="172"/>
    </row>
    <row r="22" spans="6:32" s="172" customFormat="1" ht="12.75" customHeight="1" x14ac:dyDescent="0.2">
      <c r="F22" s="173"/>
      <c r="G22" s="173"/>
      <c r="I22" s="162"/>
      <c r="J22" s="162"/>
      <c r="K22" s="162"/>
      <c r="L22" s="162"/>
      <c r="M22" s="162"/>
      <c r="N22" s="162"/>
      <c r="O22" s="162"/>
      <c r="P22" s="162"/>
      <c r="Q22" s="162"/>
      <c r="R22" s="162"/>
      <c r="S22" s="162"/>
      <c r="T22" s="162"/>
      <c r="U22" s="162"/>
      <c r="V22" s="162"/>
      <c r="W22" s="162"/>
      <c r="X22" s="162"/>
      <c r="Y22" s="162"/>
      <c r="Z22" s="162"/>
      <c r="AA22" s="162"/>
      <c r="AC22" s="162"/>
    </row>
    <row r="23" spans="6:32" s="173" customFormat="1" x14ac:dyDescent="0.2">
      <c r="F23" s="160"/>
      <c r="G23" s="160"/>
      <c r="I23" s="162"/>
      <c r="J23" s="162"/>
      <c r="K23" s="162"/>
      <c r="L23" s="162"/>
      <c r="M23" s="162"/>
      <c r="N23" s="162"/>
      <c r="O23" s="162"/>
      <c r="P23" s="162"/>
      <c r="Q23" s="162"/>
      <c r="R23" s="162"/>
      <c r="S23" s="162"/>
      <c r="T23" s="162"/>
      <c r="U23" s="162"/>
      <c r="V23" s="162"/>
      <c r="W23" s="162"/>
      <c r="X23" s="162"/>
      <c r="Y23" s="162"/>
      <c r="Z23" s="162"/>
      <c r="AA23" s="162"/>
      <c r="AC23" s="162"/>
    </row>
    <row r="24" spans="6:32" x14ac:dyDescent="0.2">
      <c r="AB24" s="160"/>
    </row>
    <row r="25" spans="6:32" ht="15.75" x14ac:dyDescent="0.25">
      <c r="I25" s="174"/>
      <c r="J25" s="174"/>
      <c r="K25" s="175" t="s">
        <v>1784</v>
      </c>
      <c r="L25" s="176">
        <v>0</v>
      </c>
      <c r="M25" s="174"/>
      <c r="N25" s="174"/>
      <c r="O25" s="174"/>
      <c r="P25" s="175" t="s">
        <v>1784</v>
      </c>
      <c r="Q25" s="176">
        <v>0</v>
      </c>
      <c r="R25" s="174"/>
      <c r="S25" s="174"/>
      <c r="T25" s="174"/>
      <c r="U25" s="175" t="s">
        <v>1784</v>
      </c>
      <c r="V25" s="176">
        <v>0</v>
      </c>
      <c r="W25" s="174"/>
      <c r="X25" s="174"/>
      <c r="Y25" s="174"/>
      <c r="Z25" s="174"/>
      <c r="AA25" s="174"/>
      <c r="AB25" s="160"/>
      <c r="AC25" s="174"/>
      <c r="AE25" s="175" t="s">
        <v>1784</v>
      </c>
      <c r="AF25" s="176">
        <v>0</v>
      </c>
    </row>
  </sheetData>
  <sheetProtection algorithmName="SHA-512" hashValue="gbMWVg1DqHNpuAbNwQlO1wRYvbeW0N9htTgb66wt24ucvgV86Gk3uPdKmlxjQi+gIrqKQDcOnSyBOlogy0LN5A==" saltValue="57lrUc7aa95M201eoUDPPg==" spinCount="100000" sheet="1" selectLockedCells="1" selectUnlockedCell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66D38C-7C3E-4726-9A39-F46E009B22FB}">
  <sheetPr codeName="Hoja25"/>
  <dimension ref="A1:AF25"/>
  <sheetViews>
    <sheetView showGridLines="0" showRowColHeaders="0" workbookViewId="0"/>
  </sheetViews>
  <sheetFormatPr baseColWidth="10" defaultColWidth="11.42578125" defaultRowHeight="12.75" x14ac:dyDescent="0.2"/>
  <cols>
    <col min="1" max="1" width="2.5703125" style="160" customWidth="1"/>
    <col min="2" max="2" width="4.42578125" style="160" customWidth="1"/>
    <col min="3" max="3" width="26.85546875" style="160" customWidth="1"/>
    <col min="4" max="4" width="17" style="160" customWidth="1"/>
    <col min="5" max="5" width="6.140625" style="160" customWidth="1"/>
    <col min="6" max="6" width="30.85546875" style="160" customWidth="1"/>
    <col min="7" max="7" width="10" style="160" customWidth="1"/>
    <col min="8" max="8" width="3.85546875" style="160" customWidth="1"/>
    <col min="9" max="9" width="2.5703125" style="162" customWidth="1"/>
    <col min="10" max="10" width="7.85546875" style="162" customWidth="1"/>
    <col min="11" max="12" width="11.42578125" style="162"/>
    <col min="13" max="13" width="51.42578125" style="162" customWidth="1"/>
    <col min="14" max="14" width="2.5703125" style="162" customWidth="1"/>
    <col min="15" max="15" width="7.85546875" style="162" customWidth="1"/>
    <col min="16" max="17" width="11.42578125" style="162"/>
    <col min="18" max="18" width="51.42578125" style="162" customWidth="1"/>
    <col min="19" max="19" width="2.5703125" style="162" hidden="1" customWidth="1"/>
    <col min="20" max="20" width="7.85546875" style="162" hidden="1" customWidth="1"/>
    <col min="21" max="22" width="0" style="162" hidden="1" customWidth="1"/>
    <col min="23" max="23" width="51.42578125" style="162" hidden="1" customWidth="1"/>
    <col min="24" max="24" width="2.5703125" style="162" customWidth="1"/>
    <col min="25" max="25" width="7.85546875" style="162" customWidth="1"/>
    <col min="26" max="27" width="11.42578125" style="162"/>
    <col min="28" max="28" width="51.42578125" style="162" customWidth="1"/>
    <col min="29" max="29" width="2.5703125" style="162" customWidth="1"/>
    <col min="30" max="16384" width="11.42578125" style="160"/>
  </cols>
  <sheetData>
    <row r="1" spans="1:30" ht="18.75" x14ac:dyDescent="0.2">
      <c r="A1" s="158"/>
      <c r="B1" s="159"/>
      <c r="C1" s="234" t="s">
        <v>1835</v>
      </c>
      <c r="D1" s="234"/>
      <c r="E1" s="234"/>
      <c r="F1" s="234"/>
      <c r="I1" s="161"/>
      <c r="N1" s="161"/>
      <c r="S1" s="161"/>
      <c r="X1" s="161"/>
      <c r="AC1" s="161"/>
    </row>
    <row r="2" spans="1:30" s="163" customFormat="1" ht="12" x14ac:dyDescent="0.2">
      <c r="F2" s="164"/>
      <c r="G2" s="164"/>
      <c r="I2" s="162"/>
      <c r="J2" s="162"/>
      <c r="K2" s="162"/>
      <c r="L2" s="162"/>
      <c r="M2" s="162"/>
      <c r="N2" s="162"/>
      <c r="O2" s="162"/>
      <c r="P2" s="162"/>
      <c r="Q2" s="162"/>
      <c r="R2" s="162"/>
      <c r="S2" s="162"/>
      <c r="T2" s="162"/>
      <c r="U2" s="162"/>
      <c r="V2" s="162"/>
      <c r="W2" s="162"/>
      <c r="X2" s="162"/>
      <c r="Y2" s="162"/>
      <c r="Z2" s="162"/>
      <c r="AA2" s="162"/>
      <c r="AB2" s="162"/>
      <c r="AC2" s="162"/>
    </row>
    <row r="3" spans="1:30" ht="12.95" customHeight="1" x14ac:dyDescent="0.2">
      <c r="C3" s="235" t="s">
        <v>1824</v>
      </c>
      <c r="D3" s="235"/>
      <c r="F3" s="235" t="s">
        <v>1247</v>
      </c>
      <c r="G3" s="235"/>
      <c r="H3" s="165"/>
      <c r="I3" s="166"/>
      <c r="J3" s="166"/>
      <c r="K3" s="166" t="s">
        <v>1825</v>
      </c>
      <c r="L3" s="166"/>
      <c r="M3" s="166"/>
      <c r="N3" s="166"/>
      <c r="O3" s="166"/>
      <c r="P3" s="166" t="s">
        <v>1826</v>
      </c>
      <c r="Q3" s="166"/>
      <c r="R3" s="166"/>
      <c r="S3" s="166"/>
      <c r="T3" s="166"/>
      <c r="U3" s="166" t="s">
        <v>1827</v>
      </c>
      <c r="V3" s="166"/>
      <c r="W3" s="166"/>
      <c r="X3" s="166"/>
      <c r="Y3" s="166"/>
      <c r="Z3" s="166" t="s">
        <v>205</v>
      </c>
      <c r="AA3" s="166"/>
      <c r="AB3" s="166"/>
      <c r="AC3" s="166"/>
      <c r="AD3" s="166" t="s">
        <v>1828</v>
      </c>
    </row>
    <row r="4" spans="1:30" x14ac:dyDescent="0.2">
      <c r="C4" s="167" t="s">
        <v>13</v>
      </c>
      <c r="D4" s="168">
        <f>DatosViolenciaGénero!C7</f>
        <v>1255</v>
      </c>
      <c r="F4" s="167" t="s">
        <v>1830</v>
      </c>
      <c r="G4" s="169">
        <f>DatosViolenciaGénero!E82</f>
        <v>100</v>
      </c>
      <c r="H4" s="170"/>
    </row>
    <row r="5" spans="1:30" x14ac:dyDescent="0.2">
      <c r="C5" s="167" t="s">
        <v>40</v>
      </c>
      <c r="D5" s="168">
        <f>DatosViolenciaGénero!C5</f>
        <v>995</v>
      </c>
      <c r="F5" s="167" t="s">
        <v>1831</v>
      </c>
      <c r="G5" s="169">
        <f>DatosViolenciaGénero!F82</f>
        <v>301</v>
      </c>
      <c r="H5" s="170"/>
    </row>
    <row r="6" spans="1:30" x14ac:dyDescent="0.2">
      <c r="C6" s="167" t="s">
        <v>1832</v>
      </c>
      <c r="D6" s="177">
        <f>DatosViolenciaGénero!C8</f>
        <v>223</v>
      </c>
    </row>
    <row r="7" spans="1:30" x14ac:dyDescent="0.2">
      <c r="C7" s="167" t="s">
        <v>60</v>
      </c>
      <c r="D7" s="177">
        <f>DatosViolenciaGénero!C9</f>
        <v>7</v>
      </c>
    </row>
    <row r="8" spans="1:30" x14ac:dyDescent="0.2">
      <c r="C8" s="167" t="s">
        <v>1836</v>
      </c>
      <c r="D8" s="168">
        <f>DatosViolenciaGénero!C11</f>
        <v>2</v>
      </c>
    </row>
    <row r="9" spans="1:30" x14ac:dyDescent="0.2">
      <c r="C9" s="167" t="s">
        <v>1837</v>
      </c>
      <c r="D9" s="168">
        <f>DatosViolenciaGénero!C12</f>
        <v>1</v>
      </c>
    </row>
    <row r="10" spans="1:30" x14ac:dyDescent="0.2">
      <c r="C10" s="167" t="s">
        <v>1829</v>
      </c>
      <c r="D10" s="177">
        <f>DatosViolenciaGénero!C6</f>
        <v>179</v>
      </c>
    </row>
    <row r="11" spans="1:30" x14ac:dyDescent="0.2">
      <c r="C11" s="167" t="s">
        <v>1833</v>
      </c>
      <c r="D11" s="177">
        <f>DatosViolenciaGénero!C10</f>
        <v>8</v>
      </c>
    </row>
    <row r="20" spans="3:32" x14ac:dyDescent="0.2">
      <c r="C20" s="172"/>
      <c r="D20" s="172"/>
    </row>
    <row r="21" spans="3:32" x14ac:dyDescent="0.2">
      <c r="C21" s="173"/>
      <c r="D21" s="173"/>
    </row>
    <row r="22" spans="3:32" s="172" customFormat="1" ht="12.75" customHeight="1" x14ac:dyDescent="0.2">
      <c r="C22" s="160"/>
      <c r="D22" s="160"/>
      <c r="I22" s="162"/>
      <c r="J22" s="162"/>
      <c r="K22" s="162"/>
      <c r="L22" s="162"/>
      <c r="M22" s="162"/>
      <c r="N22" s="162"/>
      <c r="O22" s="162"/>
      <c r="P22" s="162"/>
      <c r="Q22" s="162"/>
      <c r="R22" s="162"/>
      <c r="S22" s="162"/>
      <c r="T22" s="162"/>
      <c r="U22" s="162"/>
      <c r="V22" s="162"/>
      <c r="W22" s="162"/>
      <c r="X22" s="162"/>
      <c r="Y22" s="162"/>
      <c r="Z22" s="162"/>
      <c r="AA22" s="162"/>
      <c r="AC22" s="162"/>
    </row>
    <row r="23" spans="3:32" s="173" customFormat="1" x14ac:dyDescent="0.2">
      <c r="C23" s="160"/>
      <c r="D23" s="160"/>
      <c r="I23" s="162"/>
      <c r="J23" s="162"/>
      <c r="K23" s="162"/>
      <c r="L23" s="162"/>
      <c r="M23" s="162"/>
      <c r="N23" s="162"/>
      <c r="O23" s="162"/>
      <c r="P23" s="162"/>
      <c r="Q23" s="162"/>
      <c r="R23" s="162"/>
      <c r="S23" s="162"/>
      <c r="T23" s="162"/>
      <c r="U23" s="162"/>
      <c r="V23" s="162"/>
      <c r="W23" s="162"/>
      <c r="X23" s="162"/>
      <c r="Y23" s="162"/>
      <c r="Z23" s="162"/>
      <c r="AA23" s="162"/>
      <c r="AC23" s="162"/>
    </row>
    <row r="24" spans="3:32" x14ac:dyDescent="0.2">
      <c r="AB24" s="160"/>
    </row>
    <row r="25" spans="3:32" ht="15.75" x14ac:dyDescent="0.25">
      <c r="I25" s="174"/>
      <c r="J25" s="174"/>
      <c r="K25" s="175" t="s">
        <v>1784</v>
      </c>
      <c r="L25" s="176">
        <v>0</v>
      </c>
      <c r="M25" s="174"/>
      <c r="N25" s="174"/>
      <c r="O25" s="174"/>
      <c r="P25" s="175" t="s">
        <v>1784</v>
      </c>
      <c r="Q25" s="176">
        <v>0</v>
      </c>
      <c r="R25" s="174"/>
      <c r="S25" s="174"/>
      <c r="T25" s="174"/>
      <c r="U25" s="175" t="s">
        <v>1784</v>
      </c>
      <c r="V25" s="176">
        <v>0</v>
      </c>
      <c r="W25" s="174"/>
      <c r="X25" s="174"/>
      <c r="Y25" s="174"/>
      <c r="Z25" s="174"/>
      <c r="AA25" s="174"/>
      <c r="AB25" s="160"/>
      <c r="AC25" s="174"/>
      <c r="AE25" s="175" t="s">
        <v>1784</v>
      </c>
      <c r="AF25" s="176">
        <v>0</v>
      </c>
    </row>
  </sheetData>
  <sheetProtection algorithmName="SHA-512" hashValue="52lgU4ymXKr9kpC1WJDyWAstza5sv8BA8FqLS4SOK2v4PDwpbIuTORaWsca0FpLJFRpASAAy6CRSbKwZ0HML/w==" saltValue="qkPE9oxM1NQILkvzPVMl/A==" spinCount="100000" sheet="1" selectLockedCells="1" selectUnlockedCell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3:E377"/>
  <sheetViews>
    <sheetView showGridLines="0" workbookViewId="0"/>
  </sheetViews>
  <sheetFormatPr baseColWidth="10" defaultColWidth="8.7109375" defaultRowHeight="15" x14ac:dyDescent="0.25"/>
  <cols>
    <col min="1" max="1" width="57.85546875" bestFit="1" customWidth="1"/>
    <col min="2" max="2" width="56" bestFit="1" customWidth="1"/>
    <col min="3" max="3" width="10.42578125" bestFit="1" customWidth="1"/>
    <col min="4" max="4" width="7.85546875" bestFit="1" customWidth="1"/>
    <col min="5" max="5" width="9.7109375" bestFit="1" customWidth="1"/>
    <col min="6" max="8" width="5.140625" customWidth="1"/>
  </cols>
  <sheetData>
    <row r="3" spans="1:5" x14ac:dyDescent="0.25">
      <c r="A3" s="5" t="s">
        <v>12</v>
      </c>
    </row>
    <row r="5" spans="1:5" x14ac:dyDescent="0.25">
      <c r="A5" s="6" t="s">
        <v>13</v>
      </c>
    </row>
    <row r="6" spans="1:5" x14ac:dyDescent="0.25">
      <c r="A6" s="7" t="s">
        <v>14</v>
      </c>
      <c r="B6" s="7" t="s">
        <v>15</v>
      </c>
      <c r="C6" s="8" t="s">
        <v>3</v>
      </c>
      <c r="D6" s="8" t="s">
        <v>16</v>
      </c>
      <c r="E6" s="9" t="s">
        <v>17</v>
      </c>
    </row>
    <row r="7" spans="1:5" x14ac:dyDescent="0.25">
      <c r="A7" s="191" t="s">
        <v>18</v>
      </c>
      <c r="B7" s="11" t="s">
        <v>19</v>
      </c>
      <c r="C7" s="12">
        <v>7651</v>
      </c>
      <c r="D7" s="12">
        <v>7117</v>
      </c>
      <c r="E7" s="13">
        <v>7.5031614444288297E-2</v>
      </c>
    </row>
    <row r="8" spans="1:5" x14ac:dyDescent="0.25">
      <c r="A8" s="192"/>
      <c r="B8" s="11" t="s">
        <v>20</v>
      </c>
      <c r="C8" s="12">
        <v>15885</v>
      </c>
      <c r="D8" s="12">
        <v>14511</v>
      </c>
      <c r="E8" s="13">
        <v>9.4686789332230695E-2</v>
      </c>
    </row>
    <row r="9" spans="1:5" x14ac:dyDescent="0.25">
      <c r="A9" s="192"/>
      <c r="B9" s="11" t="s">
        <v>21</v>
      </c>
      <c r="C9" s="12">
        <v>15204</v>
      </c>
      <c r="D9" s="12">
        <v>14080</v>
      </c>
      <c r="E9" s="13">
        <v>7.98295454545455E-2</v>
      </c>
    </row>
    <row r="10" spans="1:5" x14ac:dyDescent="0.25">
      <c r="A10" s="192"/>
      <c r="B10" s="11" t="s">
        <v>22</v>
      </c>
      <c r="C10" s="12">
        <v>85</v>
      </c>
      <c r="D10" s="12">
        <v>81</v>
      </c>
      <c r="E10" s="13">
        <v>4.9382716049382699E-2</v>
      </c>
    </row>
    <row r="11" spans="1:5" x14ac:dyDescent="0.25">
      <c r="A11" s="193"/>
      <c r="B11" s="11" t="s">
        <v>23</v>
      </c>
      <c r="C11" s="12">
        <v>5472</v>
      </c>
      <c r="D11" s="12">
        <v>4547</v>
      </c>
      <c r="E11" s="13">
        <v>0.20343083351660399</v>
      </c>
    </row>
    <row r="12" spans="1:5" x14ac:dyDescent="0.25">
      <c r="A12" s="191" t="s">
        <v>24</v>
      </c>
      <c r="B12" s="11" t="s">
        <v>25</v>
      </c>
      <c r="C12" s="12">
        <v>3183</v>
      </c>
      <c r="D12" s="12">
        <v>2980</v>
      </c>
      <c r="E12" s="13">
        <v>6.8120805369127499E-2</v>
      </c>
    </row>
    <row r="13" spans="1:5" x14ac:dyDescent="0.25">
      <c r="A13" s="192"/>
      <c r="B13" s="11" t="s">
        <v>26</v>
      </c>
      <c r="C13" s="12">
        <v>1439</v>
      </c>
      <c r="D13" s="12">
        <v>1866</v>
      </c>
      <c r="E13" s="13">
        <v>-0.228831725616292</v>
      </c>
    </row>
    <row r="14" spans="1:5" x14ac:dyDescent="0.25">
      <c r="A14" s="193"/>
      <c r="B14" s="11" t="s">
        <v>27</v>
      </c>
      <c r="C14" s="12">
        <v>10407</v>
      </c>
      <c r="D14" s="12">
        <v>9710</v>
      </c>
      <c r="E14" s="13">
        <v>7.1781668383110203E-2</v>
      </c>
    </row>
    <row r="15" spans="1:5" x14ac:dyDescent="0.25">
      <c r="A15" s="191" t="s">
        <v>28</v>
      </c>
      <c r="B15" s="11" t="s">
        <v>29</v>
      </c>
      <c r="C15" s="12">
        <v>452</v>
      </c>
      <c r="D15" s="12">
        <v>542</v>
      </c>
      <c r="E15" s="13">
        <v>-0.166051660516605</v>
      </c>
    </row>
    <row r="16" spans="1:5" x14ac:dyDescent="0.25">
      <c r="A16" s="192"/>
      <c r="B16" s="11" t="s">
        <v>30</v>
      </c>
      <c r="C16" s="12">
        <v>2126</v>
      </c>
      <c r="D16" s="12">
        <v>1859</v>
      </c>
      <c r="E16" s="13">
        <v>0.143625605164067</v>
      </c>
    </row>
    <row r="17" spans="1:5" x14ac:dyDescent="0.25">
      <c r="A17" s="192"/>
      <c r="B17" s="11" t="s">
        <v>31</v>
      </c>
      <c r="C17" s="12">
        <v>27</v>
      </c>
      <c r="D17" s="12">
        <v>18</v>
      </c>
      <c r="E17" s="13">
        <v>0.5</v>
      </c>
    </row>
    <row r="18" spans="1:5" x14ac:dyDescent="0.25">
      <c r="A18" s="192"/>
      <c r="B18" s="11" t="s">
        <v>32</v>
      </c>
      <c r="C18" s="12">
        <v>5</v>
      </c>
      <c r="D18" s="12">
        <v>3</v>
      </c>
      <c r="E18" s="13">
        <v>0.66666666666666696</v>
      </c>
    </row>
    <row r="19" spans="1:5" x14ac:dyDescent="0.25">
      <c r="A19" s="193"/>
      <c r="B19" s="11" t="s">
        <v>33</v>
      </c>
      <c r="C19" s="12">
        <v>219</v>
      </c>
      <c r="D19" s="12">
        <v>181</v>
      </c>
      <c r="E19" s="13">
        <v>0.20994475138121499</v>
      </c>
    </row>
    <row r="20" spans="1:5" x14ac:dyDescent="0.25">
      <c r="A20" s="14"/>
    </row>
    <row r="21" spans="1:5" x14ac:dyDescent="0.25">
      <c r="A21" s="6" t="s">
        <v>34</v>
      </c>
    </row>
    <row r="22" spans="1:5" x14ac:dyDescent="0.25">
      <c r="A22" s="7" t="s">
        <v>14</v>
      </c>
      <c r="B22" s="7" t="s">
        <v>15</v>
      </c>
      <c r="C22" s="8" t="s">
        <v>3</v>
      </c>
      <c r="D22" s="8" t="s">
        <v>16</v>
      </c>
      <c r="E22" s="9" t="s">
        <v>17</v>
      </c>
    </row>
    <row r="23" spans="1:5" x14ac:dyDescent="0.25">
      <c r="A23" s="10" t="s">
        <v>35</v>
      </c>
      <c r="B23" s="15"/>
      <c r="C23" s="16"/>
      <c r="D23" s="16"/>
      <c r="E23" s="13">
        <v>0</v>
      </c>
    </row>
    <row r="24" spans="1:5" x14ac:dyDescent="0.25">
      <c r="A24" s="10" t="s">
        <v>36</v>
      </c>
      <c r="B24" s="15"/>
      <c r="C24" s="16"/>
      <c r="D24" s="16"/>
      <c r="E24" s="13">
        <v>0</v>
      </c>
    </row>
    <row r="25" spans="1:5" x14ac:dyDescent="0.25">
      <c r="A25" s="10" t="s">
        <v>37</v>
      </c>
      <c r="B25" s="15"/>
      <c r="C25" s="12">
        <v>190</v>
      </c>
      <c r="D25" s="12">
        <v>130</v>
      </c>
      <c r="E25" s="13">
        <v>0.46153846153846101</v>
      </c>
    </row>
    <row r="26" spans="1:5" x14ac:dyDescent="0.25">
      <c r="A26" s="10" t="s">
        <v>38</v>
      </c>
      <c r="B26" s="15"/>
      <c r="C26" s="12">
        <v>186</v>
      </c>
      <c r="D26" s="12">
        <v>110</v>
      </c>
      <c r="E26" s="13">
        <v>0.69090909090909103</v>
      </c>
    </row>
    <row r="27" spans="1:5" x14ac:dyDescent="0.25">
      <c r="A27" s="10" t="s">
        <v>39</v>
      </c>
      <c r="B27" s="15"/>
      <c r="C27" s="12">
        <v>21</v>
      </c>
      <c r="D27" s="12">
        <v>25</v>
      </c>
      <c r="E27" s="13">
        <v>-0.16</v>
      </c>
    </row>
    <row r="28" spans="1:5" x14ac:dyDescent="0.25">
      <c r="A28" s="14"/>
    </row>
    <row r="29" spans="1:5" x14ac:dyDescent="0.25">
      <c r="A29" s="6" t="s">
        <v>40</v>
      </c>
    </row>
    <row r="30" spans="1:5" x14ac:dyDescent="0.25">
      <c r="A30" s="7" t="s">
        <v>14</v>
      </c>
      <c r="B30" s="7" t="s">
        <v>15</v>
      </c>
      <c r="C30" s="8" t="s">
        <v>3</v>
      </c>
      <c r="D30" s="8" t="s">
        <v>16</v>
      </c>
      <c r="E30" s="9" t="s">
        <v>17</v>
      </c>
    </row>
    <row r="31" spans="1:5" x14ac:dyDescent="0.25">
      <c r="A31" s="10" t="s">
        <v>18</v>
      </c>
      <c r="B31" s="11" t="s">
        <v>41</v>
      </c>
      <c r="C31" s="12">
        <v>2714</v>
      </c>
      <c r="D31" s="12">
        <v>2729</v>
      </c>
      <c r="E31" s="13">
        <v>-5.4965188713814598E-3</v>
      </c>
    </row>
    <row r="32" spans="1:5" x14ac:dyDescent="0.25">
      <c r="A32" s="191" t="s">
        <v>42</v>
      </c>
      <c r="B32" s="11" t="s">
        <v>43</v>
      </c>
      <c r="C32" s="12">
        <v>363</v>
      </c>
      <c r="D32" s="12">
        <v>402</v>
      </c>
      <c r="E32" s="13">
        <v>-9.7014925373134303E-2</v>
      </c>
    </row>
    <row r="33" spans="1:5" x14ac:dyDescent="0.25">
      <c r="A33" s="192"/>
      <c r="B33" s="11" t="s">
        <v>44</v>
      </c>
      <c r="C33" s="12">
        <v>206</v>
      </c>
      <c r="D33" s="12">
        <v>203</v>
      </c>
      <c r="E33" s="13">
        <v>1.47783251231527E-2</v>
      </c>
    </row>
    <row r="34" spans="1:5" x14ac:dyDescent="0.25">
      <c r="A34" s="192"/>
      <c r="B34" s="11" t="s">
        <v>45</v>
      </c>
      <c r="C34" s="16"/>
      <c r="D34" s="16"/>
      <c r="E34" s="13">
        <v>0</v>
      </c>
    </row>
    <row r="35" spans="1:5" x14ac:dyDescent="0.25">
      <c r="A35" s="192"/>
      <c r="B35" s="11" t="s">
        <v>46</v>
      </c>
      <c r="C35" s="12">
        <v>39</v>
      </c>
      <c r="D35" s="12">
        <v>61</v>
      </c>
      <c r="E35" s="13">
        <v>-0.36065573770491799</v>
      </c>
    </row>
    <row r="36" spans="1:5" x14ac:dyDescent="0.25">
      <c r="A36" s="193"/>
      <c r="B36" s="11" t="s">
        <v>47</v>
      </c>
      <c r="C36" s="12">
        <v>1989</v>
      </c>
      <c r="D36" s="12">
        <v>2047</v>
      </c>
      <c r="E36" s="13">
        <v>-2.8334147532975099E-2</v>
      </c>
    </row>
    <row r="37" spans="1:5" x14ac:dyDescent="0.25">
      <c r="A37" s="14"/>
    </row>
    <row r="38" spans="1:5" x14ac:dyDescent="0.25">
      <c r="A38" s="6" t="s">
        <v>48</v>
      </c>
    </row>
    <row r="39" spans="1:5" x14ac:dyDescent="0.25">
      <c r="A39" s="7" t="s">
        <v>14</v>
      </c>
      <c r="B39" s="7" t="s">
        <v>15</v>
      </c>
      <c r="C39" s="8" t="s">
        <v>3</v>
      </c>
      <c r="D39" s="8" t="s">
        <v>16</v>
      </c>
      <c r="E39" s="9" t="s">
        <v>17</v>
      </c>
    </row>
    <row r="40" spans="1:5" x14ac:dyDescent="0.25">
      <c r="A40" s="10" t="s">
        <v>49</v>
      </c>
      <c r="B40" s="15"/>
      <c r="C40" s="12">
        <v>433</v>
      </c>
      <c r="D40" s="12">
        <v>403</v>
      </c>
      <c r="E40" s="13">
        <v>7.4441687344913202E-2</v>
      </c>
    </row>
    <row r="41" spans="1:5" x14ac:dyDescent="0.25">
      <c r="A41" s="10" t="s">
        <v>50</v>
      </c>
      <c r="B41" s="15"/>
      <c r="C41" s="12">
        <v>380</v>
      </c>
      <c r="D41" s="12">
        <v>351</v>
      </c>
      <c r="E41" s="13">
        <v>8.26210826210826E-2</v>
      </c>
    </row>
    <row r="42" spans="1:5" x14ac:dyDescent="0.25">
      <c r="A42" s="14"/>
    </row>
    <row r="43" spans="1:5" x14ac:dyDescent="0.25">
      <c r="A43" s="6" t="s">
        <v>51</v>
      </c>
    </row>
    <row r="44" spans="1:5" x14ac:dyDescent="0.25">
      <c r="A44" s="7" t="s">
        <v>14</v>
      </c>
      <c r="B44" s="7" t="s">
        <v>15</v>
      </c>
      <c r="C44" s="8" t="s">
        <v>3</v>
      </c>
      <c r="D44" s="8" t="s">
        <v>16</v>
      </c>
      <c r="E44" s="9" t="s">
        <v>17</v>
      </c>
    </row>
    <row r="45" spans="1:5" x14ac:dyDescent="0.25">
      <c r="A45" s="191" t="s">
        <v>52</v>
      </c>
      <c r="B45" s="11" t="s">
        <v>19</v>
      </c>
      <c r="C45" s="12">
        <v>1416</v>
      </c>
      <c r="D45" s="12">
        <v>1264</v>
      </c>
      <c r="E45" s="13">
        <v>0.120253164556962</v>
      </c>
    </row>
    <row r="46" spans="1:5" x14ac:dyDescent="0.25">
      <c r="A46" s="192"/>
      <c r="B46" s="11" t="s">
        <v>53</v>
      </c>
      <c r="C46" s="12">
        <v>16</v>
      </c>
      <c r="D46" s="12">
        <v>18</v>
      </c>
      <c r="E46" s="13">
        <v>-0.11111111111111099</v>
      </c>
    </row>
    <row r="47" spans="1:5" x14ac:dyDescent="0.25">
      <c r="A47" s="192"/>
      <c r="B47" s="11" t="s">
        <v>54</v>
      </c>
      <c r="C47" s="12">
        <v>2126</v>
      </c>
      <c r="D47" s="12">
        <v>1859</v>
      </c>
      <c r="E47" s="13">
        <v>0.143625605164067</v>
      </c>
    </row>
    <row r="48" spans="1:5" x14ac:dyDescent="0.25">
      <c r="A48" s="193"/>
      <c r="B48" s="11" t="s">
        <v>23</v>
      </c>
      <c r="C48" s="12">
        <v>1153</v>
      </c>
      <c r="D48" s="12">
        <v>1091</v>
      </c>
      <c r="E48" s="13">
        <v>5.6828597616865303E-2</v>
      </c>
    </row>
    <row r="49" spans="1:5" x14ac:dyDescent="0.25">
      <c r="A49" s="191" t="s">
        <v>55</v>
      </c>
      <c r="B49" s="11" t="s">
        <v>56</v>
      </c>
      <c r="C49" s="12">
        <v>1627</v>
      </c>
      <c r="D49" s="12">
        <v>1398</v>
      </c>
      <c r="E49" s="13">
        <v>0.16380543633762501</v>
      </c>
    </row>
    <row r="50" spans="1:5" x14ac:dyDescent="0.25">
      <c r="A50" s="192"/>
      <c r="B50" s="11" t="s">
        <v>57</v>
      </c>
      <c r="C50" s="12">
        <v>77</v>
      </c>
      <c r="D50" s="12">
        <v>62</v>
      </c>
      <c r="E50" s="13">
        <v>0.241935483870968</v>
      </c>
    </row>
    <row r="51" spans="1:5" x14ac:dyDescent="0.25">
      <c r="A51" s="192"/>
      <c r="B51" s="11" t="s">
        <v>58</v>
      </c>
      <c r="C51" s="12">
        <v>257</v>
      </c>
      <c r="D51" s="12">
        <v>185</v>
      </c>
      <c r="E51" s="13">
        <v>0.38918918918918899</v>
      </c>
    </row>
    <row r="52" spans="1:5" x14ac:dyDescent="0.25">
      <c r="A52" s="193"/>
      <c r="B52" s="11" t="s">
        <v>59</v>
      </c>
      <c r="C52" s="12">
        <v>41</v>
      </c>
      <c r="D52" s="12">
        <v>28</v>
      </c>
      <c r="E52" s="13">
        <v>0.46428571428571402</v>
      </c>
    </row>
    <row r="53" spans="1:5" x14ac:dyDescent="0.25">
      <c r="A53" s="14"/>
    </row>
    <row r="54" spans="1:5" x14ac:dyDescent="0.25">
      <c r="A54" s="6" t="s">
        <v>60</v>
      </c>
    </row>
    <row r="55" spans="1:5" x14ac:dyDescent="0.25">
      <c r="A55" s="7" t="s">
        <v>14</v>
      </c>
      <c r="B55" s="7" t="s">
        <v>15</v>
      </c>
      <c r="C55" s="8" t="s">
        <v>3</v>
      </c>
      <c r="D55" s="8" t="s">
        <v>16</v>
      </c>
      <c r="E55" s="9" t="s">
        <v>17</v>
      </c>
    </row>
    <row r="56" spans="1:5" x14ac:dyDescent="0.25">
      <c r="A56" s="191" t="s">
        <v>61</v>
      </c>
      <c r="B56" s="11" t="s">
        <v>54</v>
      </c>
      <c r="C56" s="12">
        <v>25</v>
      </c>
      <c r="D56" s="12">
        <v>17</v>
      </c>
      <c r="E56" s="13">
        <v>0.47058823529411797</v>
      </c>
    </row>
    <row r="57" spans="1:5" x14ac:dyDescent="0.25">
      <c r="A57" s="192"/>
      <c r="B57" s="11" t="s">
        <v>53</v>
      </c>
      <c r="C57" s="16"/>
      <c r="D57" s="16"/>
      <c r="E57" s="13">
        <v>0</v>
      </c>
    </row>
    <row r="58" spans="1:5" x14ac:dyDescent="0.25">
      <c r="A58" s="192"/>
      <c r="B58" s="11" t="s">
        <v>19</v>
      </c>
      <c r="C58" s="12">
        <v>35</v>
      </c>
      <c r="D58" s="12">
        <v>48</v>
      </c>
      <c r="E58" s="13">
        <v>-0.27083333333333298</v>
      </c>
    </row>
    <row r="59" spans="1:5" x14ac:dyDescent="0.25">
      <c r="A59" s="192"/>
      <c r="B59" s="11" t="s">
        <v>23</v>
      </c>
      <c r="C59" s="12">
        <v>30</v>
      </c>
      <c r="D59" s="12">
        <v>34</v>
      </c>
      <c r="E59" s="13">
        <v>-0.11764705882352899</v>
      </c>
    </row>
    <row r="60" spans="1:5" x14ac:dyDescent="0.25">
      <c r="A60" s="192"/>
      <c r="B60" s="11" t="s">
        <v>62</v>
      </c>
      <c r="C60" s="12">
        <v>10</v>
      </c>
      <c r="D60" s="12">
        <v>17</v>
      </c>
      <c r="E60" s="13">
        <v>-0.41176470588235298</v>
      </c>
    </row>
    <row r="61" spans="1:5" x14ac:dyDescent="0.25">
      <c r="A61" s="193"/>
      <c r="B61" s="11" t="s">
        <v>63</v>
      </c>
      <c r="C61" s="12">
        <v>4</v>
      </c>
      <c r="D61" s="16"/>
      <c r="E61" s="13">
        <v>0</v>
      </c>
    </row>
    <row r="62" spans="1:5" x14ac:dyDescent="0.25">
      <c r="A62" s="191" t="s">
        <v>64</v>
      </c>
      <c r="B62" s="11" t="s">
        <v>65</v>
      </c>
      <c r="C62" s="12">
        <v>22</v>
      </c>
      <c r="D62" s="12">
        <v>24</v>
      </c>
      <c r="E62" s="13">
        <v>-8.3333333333333301E-2</v>
      </c>
    </row>
    <row r="63" spans="1:5" x14ac:dyDescent="0.25">
      <c r="A63" s="192"/>
      <c r="B63" s="11" t="s">
        <v>58</v>
      </c>
      <c r="C63" s="12">
        <v>1</v>
      </c>
      <c r="D63" s="16"/>
      <c r="E63" s="13">
        <v>0</v>
      </c>
    </row>
    <row r="64" spans="1:5" x14ac:dyDescent="0.25">
      <c r="A64" s="193"/>
      <c r="B64" s="11" t="s">
        <v>66</v>
      </c>
      <c r="C64" s="12">
        <v>3</v>
      </c>
      <c r="D64" s="12">
        <v>1</v>
      </c>
      <c r="E64" s="13">
        <v>2</v>
      </c>
    </row>
    <row r="65" spans="1:5" x14ac:dyDescent="0.25">
      <c r="A65" s="14"/>
    </row>
    <row r="66" spans="1:5" x14ac:dyDescent="0.25">
      <c r="A66" s="6" t="s">
        <v>67</v>
      </c>
    </row>
    <row r="67" spans="1:5" x14ac:dyDescent="0.25">
      <c r="A67" s="7" t="s">
        <v>14</v>
      </c>
      <c r="B67" s="7" t="s">
        <v>15</v>
      </c>
      <c r="C67" s="8" t="s">
        <v>3</v>
      </c>
      <c r="D67" s="8" t="s">
        <v>16</v>
      </c>
      <c r="E67" s="9" t="s">
        <v>17</v>
      </c>
    </row>
    <row r="68" spans="1:5" x14ac:dyDescent="0.25">
      <c r="A68" s="10" t="s">
        <v>35</v>
      </c>
      <c r="B68" s="15"/>
      <c r="C68" s="16"/>
      <c r="D68" s="16"/>
      <c r="E68" s="13">
        <v>0</v>
      </c>
    </row>
    <row r="69" spans="1:5" x14ac:dyDescent="0.25">
      <c r="A69" s="10" t="s">
        <v>36</v>
      </c>
      <c r="B69" s="15"/>
      <c r="C69" s="16"/>
      <c r="D69" s="16"/>
      <c r="E69" s="13">
        <v>0</v>
      </c>
    </row>
    <row r="70" spans="1:5" x14ac:dyDescent="0.25">
      <c r="A70" s="10" t="s">
        <v>37</v>
      </c>
      <c r="B70" s="15"/>
      <c r="C70" s="16"/>
      <c r="D70" s="16"/>
      <c r="E70" s="13">
        <v>0</v>
      </c>
    </row>
    <row r="71" spans="1:5" x14ac:dyDescent="0.25">
      <c r="A71" s="10" t="s">
        <v>38</v>
      </c>
      <c r="B71" s="15"/>
      <c r="C71" s="16"/>
      <c r="D71" s="16"/>
      <c r="E71" s="13">
        <v>0</v>
      </c>
    </row>
    <row r="72" spans="1:5" x14ac:dyDescent="0.25">
      <c r="A72" s="10" t="s">
        <v>39</v>
      </c>
      <c r="B72" s="15"/>
      <c r="C72" s="16"/>
      <c r="D72" s="16"/>
      <c r="E72" s="13">
        <v>0</v>
      </c>
    </row>
    <row r="73" spans="1:5" x14ac:dyDescent="0.25">
      <c r="A73" s="14"/>
    </row>
    <row r="74" spans="1:5" x14ac:dyDescent="0.25">
      <c r="A74" s="6" t="s">
        <v>68</v>
      </c>
    </row>
    <row r="75" spans="1:5" x14ac:dyDescent="0.25">
      <c r="A75" s="7" t="s">
        <v>14</v>
      </c>
      <c r="B75" s="7" t="s">
        <v>15</v>
      </c>
      <c r="C75" s="8" t="s">
        <v>3</v>
      </c>
      <c r="D75" s="8" t="s">
        <v>16</v>
      </c>
      <c r="E75" s="9" t="s">
        <v>17</v>
      </c>
    </row>
    <row r="76" spans="1:5" x14ac:dyDescent="0.25">
      <c r="A76" s="195"/>
      <c r="B76" s="11" t="s">
        <v>49</v>
      </c>
      <c r="C76" s="12">
        <v>6</v>
      </c>
      <c r="D76" s="12">
        <v>4</v>
      </c>
      <c r="E76" s="13">
        <v>0.5</v>
      </c>
    </row>
    <row r="77" spans="1:5" x14ac:dyDescent="0.25">
      <c r="A77" s="196"/>
      <c r="B77" s="11" t="s">
        <v>58</v>
      </c>
      <c r="C77" s="16"/>
      <c r="D77" s="16"/>
      <c r="E77" s="13">
        <v>0</v>
      </c>
    </row>
    <row r="78" spans="1:5" x14ac:dyDescent="0.25">
      <c r="A78" s="196"/>
      <c r="B78" s="11" t="s">
        <v>65</v>
      </c>
      <c r="C78" s="12">
        <v>8</v>
      </c>
      <c r="D78" s="12">
        <v>1</v>
      </c>
      <c r="E78" s="13">
        <v>7</v>
      </c>
    </row>
    <row r="79" spans="1:5" x14ac:dyDescent="0.25">
      <c r="A79" s="196"/>
      <c r="B79" s="11" t="s">
        <v>69</v>
      </c>
      <c r="C79" s="12">
        <v>3</v>
      </c>
      <c r="D79" s="12">
        <v>4</v>
      </c>
      <c r="E79" s="13">
        <v>-0.25</v>
      </c>
    </row>
    <row r="80" spans="1:5" x14ac:dyDescent="0.25">
      <c r="A80" s="197"/>
      <c r="B80" s="11" t="s">
        <v>70</v>
      </c>
      <c r="C80" s="16"/>
      <c r="D80" s="16"/>
      <c r="E80" s="13">
        <v>0</v>
      </c>
    </row>
    <row r="81" spans="1:5" x14ac:dyDescent="0.25">
      <c r="A81" s="14"/>
    </row>
    <row r="82" spans="1:5" x14ac:dyDescent="0.25">
      <c r="A82" s="6" t="s">
        <v>71</v>
      </c>
    </row>
    <row r="83" spans="1:5" x14ac:dyDescent="0.25">
      <c r="A83" s="7" t="s">
        <v>14</v>
      </c>
      <c r="B83" s="7" t="s">
        <v>15</v>
      </c>
      <c r="C83" s="8" t="s">
        <v>3</v>
      </c>
      <c r="D83" s="8" t="s">
        <v>16</v>
      </c>
      <c r="E83" s="9" t="s">
        <v>17</v>
      </c>
    </row>
    <row r="84" spans="1:5" x14ac:dyDescent="0.25">
      <c r="A84" s="191" t="s">
        <v>72</v>
      </c>
      <c r="B84" s="11" t="s">
        <v>73</v>
      </c>
      <c r="C84" s="12">
        <v>380</v>
      </c>
      <c r="D84" s="12">
        <v>351</v>
      </c>
      <c r="E84" s="13">
        <v>8.26210826210826E-2</v>
      </c>
    </row>
    <row r="85" spans="1:5" x14ac:dyDescent="0.25">
      <c r="A85" s="193"/>
      <c r="B85" s="11" t="s">
        <v>74</v>
      </c>
      <c r="C85" s="12">
        <v>10</v>
      </c>
      <c r="D85" s="12">
        <v>8</v>
      </c>
      <c r="E85" s="13">
        <v>0.25</v>
      </c>
    </row>
    <row r="86" spans="1:5" x14ac:dyDescent="0.25">
      <c r="A86" s="191" t="s">
        <v>75</v>
      </c>
      <c r="B86" s="11" t="s">
        <v>73</v>
      </c>
      <c r="C86" s="12">
        <v>1466</v>
      </c>
      <c r="D86" s="12">
        <v>1599</v>
      </c>
      <c r="E86" s="13">
        <v>-8.3176985616010002E-2</v>
      </c>
    </row>
    <row r="87" spans="1:5" x14ac:dyDescent="0.25">
      <c r="A87" s="193"/>
      <c r="B87" s="11" t="s">
        <v>74</v>
      </c>
      <c r="C87" s="12">
        <v>636</v>
      </c>
      <c r="D87" s="12">
        <v>562</v>
      </c>
      <c r="E87" s="13">
        <v>0.13167259786476901</v>
      </c>
    </row>
    <row r="88" spans="1:5" x14ac:dyDescent="0.25">
      <c r="A88" s="191" t="s">
        <v>76</v>
      </c>
      <c r="B88" s="11" t="s">
        <v>73</v>
      </c>
      <c r="C88" s="12">
        <v>94</v>
      </c>
      <c r="D88" s="12">
        <v>91</v>
      </c>
      <c r="E88" s="13">
        <v>3.2967032967033003E-2</v>
      </c>
    </row>
    <row r="89" spans="1:5" x14ac:dyDescent="0.25">
      <c r="A89" s="193"/>
      <c r="B89" s="11" t="s">
        <v>74</v>
      </c>
      <c r="C89" s="12">
        <v>89</v>
      </c>
      <c r="D89" s="12">
        <v>116</v>
      </c>
      <c r="E89" s="13">
        <v>-0.232758620689655</v>
      </c>
    </row>
    <row r="90" spans="1:5" x14ac:dyDescent="0.25">
      <c r="A90" s="191" t="s">
        <v>77</v>
      </c>
      <c r="B90" s="11" t="s">
        <v>73</v>
      </c>
      <c r="C90" s="16"/>
      <c r="D90" s="16"/>
      <c r="E90" s="13">
        <v>0</v>
      </c>
    </row>
    <row r="91" spans="1:5" x14ac:dyDescent="0.25">
      <c r="A91" s="193"/>
      <c r="B91" s="11" t="s">
        <v>74</v>
      </c>
      <c r="C91" s="16"/>
      <c r="D91" s="16"/>
      <c r="E91" s="13">
        <v>0</v>
      </c>
    </row>
    <row r="92" spans="1:5" x14ac:dyDescent="0.25">
      <c r="A92" s="14"/>
    </row>
    <row r="93" spans="1:5" x14ac:dyDescent="0.25">
      <c r="A93" s="194" t="s">
        <v>78</v>
      </c>
      <c r="B93" s="194"/>
    </row>
    <row r="94" spans="1:5" x14ac:dyDescent="0.25">
      <c r="A94" s="7" t="s">
        <v>14</v>
      </c>
      <c r="B94" s="7" t="s">
        <v>15</v>
      </c>
      <c r="C94" s="8" t="s">
        <v>3</v>
      </c>
      <c r="D94" s="8" t="s">
        <v>16</v>
      </c>
      <c r="E94" s="9" t="s">
        <v>17</v>
      </c>
    </row>
    <row r="95" spans="1:5" x14ac:dyDescent="0.25">
      <c r="A95" s="10" t="s">
        <v>79</v>
      </c>
      <c r="B95" s="15"/>
      <c r="C95" s="12">
        <v>1563</v>
      </c>
      <c r="D95" s="12">
        <v>1586</v>
      </c>
      <c r="E95" s="13">
        <v>-1.4501891551071899E-2</v>
      </c>
    </row>
    <row r="96" spans="1:5" x14ac:dyDescent="0.25">
      <c r="A96" s="10" t="s">
        <v>80</v>
      </c>
      <c r="B96" s="15"/>
      <c r="C96" s="12">
        <v>1</v>
      </c>
      <c r="D96" s="16"/>
      <c r="E96" s="13">
        <v>0</v>
      </c>
    </row>
    <row r="97" spans="1:5" x14ac:dyDescent="0.25">
      <c r="A97" s="14"/>
    </row>
    <row r="98" spans="1:5" x14ac:dyDescent="0.25">
      <c r="A98" s="6" t="s">
        <v>81</v>
      </c>
    </row>
    <row r="99" spans="1:5" x14ac:dyDescent="0.25">
      <c r="A99" s="7" t="s">
        <v>14</v>
      </c>
      <c r="B99" s="7" t="s">
        <v>15</v>
      </c>
      <c r="C99" s="8" t="s">
        <v>3</v>
      </c>
      <c r="D99" s="8" t="s">
        <v>16</v>
      </c>
      <c r="E99" s="9" t="s">
        <v>17</v>
      </c>
    </row>
    <row r="100" spans="1:5" x14ac:dyDescent="0.25">
      <c r="A100" s="10" t="s">
        <v>79</v>
      </c>
      <c r="B100" s="15"/>
      <c r="C100" s="12">
        <v>330</v>
      </c>
      <c r="D100" s="12">
        <v>299</v>
      </c>
      <c r="E100" s="13">
        <v>0.103678929765886</v>
      </c>
    </row>
    <row r="101" spans="1:5" x14ac:dyDescent="0.25">
      <c r="A101" s="10" t="s">
        <v>82</v>
      </c>
      <c r="B101" s="15"/>
      <c r="C101" s="12">
        <v>26</v>
      </c>
      <c r="D101" s="12">
        <v>19</v>
      </c>
      <c r="E101" s="13">
        <v>0.36842105263157898</v>
      </c>
    </row>
    <row r="102" spans="1:5" x14ac:dyDescent="0.25">
      <c r="A102" s="10" t="s">
        <v>80</v>
      </c>
      <c r="B102" s="15"/>
      <c r="C102" s="16"/>
      <c r="D102" s="16"/>
      <c r="E102" s="13">
        <v>0</v>
      </c>
    </row>
    <row r="103" spans="1:5" x14ac:dyDescent="0.25">
      <c r="A103" s="14"/>
    </row>
    <row r="104" spans="1:5" x14ac:dyDescent="0.25">
      <c r="A104" s="194" t="s">
        <v>83</v>
      </c>
      <c r="B104" s="194"/>
    </row>
    <row r="105" spans="1:5" x14ac:dyDescent="0.25">
      <c r="A105" s="7" t="s">
        <v>14</v>
      </c>
      <c r="B105" s="7" t="s">
        <v>15</v>
      </c>
      <c r="C105" s="8" t="s">
        <v>3</v>
      </c>
      <c r="D105" s="8" t="s">
        <v>16</v>
      </c>
      <c r="E105" s="9" t="s">
        <v>17</v>
      </c>
    </row>
    <row r="106" spans="1:5" x14ac:dyDescent="0.25">
      <c r="A106" s="191" t="s">
        <v>79</v>
      </c>
      <c r="B106" s="11" t="s">
        <v>84</v>
      </c>
      <c r="C106" s="12">
        <v>657</v>
      </c>
      <c r="D106" s="12">
        <v>638</v>
      </c>
      <c r="E106" s="13">
        <v>2.9780564263322901E-2</v>
      </c>
    </row>
    <row r="107" spans="1:5" x14ac:dyDescent="0.25">
      <c r="A107" s="192"/>
      <c r="B107" s="11" t="s">
        <v>85</v>
      </c>
      <c r="C107" s="12">
        <v>305</v>
      </c>
      <c r="D107" s="12">
        <v>250</v>
      </c>
      <c r="E107" s="13">
        <v>0.22</v>
      </c>
    </row>
    <row r="108" spans="1:5" x14ac:dyDescent="0.25">
      <c r="A108" s="193"/>
      <c r="B108" s="11" t="s">
        <v>86</v>
      </c>
      <c r="C108" s="12">
        <v>107</v>
      </c>
      <c r="D108" s="12">
        <v>140</v>
      </c>
      <c r="E108" s="13">
        <v>-0.23571428571428599</v>
      </c>
    </row>
    <row r="109" spans="1:5" x14ac:dyDescent="0.25">
      <c r="A109" s="191" t="s">
        <v>82</v>
      </c>
      <c r="B109" s="11" t="s">
        <v>87</v>
      </c>
      <c r="C109" s="12">
        <v>50</v>
      </c>
      <c r="D109" s="12">
        <v>44</v>
      </c>
      <c r="E109" s="13">
        <v>0.13636363636363599</v>
      </c>
    </row>
    <row r="110" spans="1:5" x14ac:dyDescent="0.25">
      <c r="A110" s="193"/>
      <c r="B110" s="11" t="s">
        <v>86</v>
      </c>
      <c r="C110" s="12">
        <v>272</v>
      </c>
      <c r="D110" s="12">
        <v>383</v>
      </c>
      <c r="E110" s="13">
        <v>-0.28981723237597901</v>
      </c>
    </row>
    <row r="111" spans="1:5" x14ac:dyDescent="0.25">
      <c r="A111" s="10" t="s">
        <v>80</v>
      </c>
      <c r="B111" s="15"/>
      <c r="C111" s="12">
        <v>28</v>
      </c>
      <c r="D111" s="12">
        <v>46</v>
      </c>
      <c r="E111" s="13">
        <v>-0.39130434782608697</v>
      </c>
    </row>
    <row r="112" spans="1:5" x14ac:dyDescent="0.25">
      <c r="A112" s="14"/>
    </row>
    <row r="113" spans="1:5" ht="24" x14ac:dyDescent="0.25">
      <c r="A113" s="6" t="s">
        <v>88</v>
      </c>
    </row>
    <row r="114" spans="1:5" x14ac:dyDescent="0.25">
      <c r="A114" s="7" t="s">
        <v>14</v>
      </c>
      <c r="B114" s="7" t="s">
        <v>15</v>
      </c>
      <c r="C114" s="8" t="s">
        <v>3</v>
      </c>
      <c r="D114" s="8" t="s">
        <v>16</v>
      </c>
      <c r="E114" s="9" t="s">
        <v>17</v>
      </c>
    </row>
    <row r="115" spans="1:5" x14ac:dyDescent="0.25">
      <c r="A115" s="191" t="s">
        <v>79</v>
      </c>
      <c r="B115" s="11" t="s">
        <v>84</v>
      </c>
      <c r="C115" s="12">
        <v>39</v>
      </c>
      <c r="D115" s="12">
        <v>33</v>
      </c>
      <c r="E115" s="13">
        <v>0.18181818181818199</v>
      </c>
    </row>
    <row r="116" spans="1:5" x14ac:dyDescent="0.25">
      <c r="A116" s="192"/>
      <c r="B116" s="11" t="s">
        <v>85</v>
      </c>
      <c r="C116" s="12">
        <v>14</v>
      </c>
      <c r="D116" s="12">
        <v>21</v>
      </c>
      <c r="E116" s="13">
        <v>-0.33333333333333298</v>
      </c>
    </row>
    <row r="117" spans="1:5" x14ac:dyDescent="0.25">
      <c r="A117" s="193"/>
      <c r="B117" s="11" t="s">
        <v>86</v>
      </c>
      <c r="C117" s="12">
        <v>16</v>
      </c>
      <c r="D117" s="12">
        <v>18</v>
      </c>
      <c r="E117" s="13">
        <v>-0.11111111111111099</v>
      </c>
    </row>
    <row r="118" spans="1:5" x14ac:dyDescent="0.25">
      <c r="A118" s="191" t="s">
        <v>82</v>
      </c>
      <c r="B118" s="11" t="s">
        <v>87</v>
      </c>
      <c r="C118" s="12">
        <v>5</v>
      </c>
      <c r="D118" s="16"/>
      <c r="E118" s="13">
        <v>0</v>
      </c>
    </row>
    <row r="119" spans="1:5" x14ac:dyDescent="0.25">
      <c r="A119" s="193"/>
      <c r="B119" s="11" t="s">
        <v>86</v>
      </c>
      <c r="C119" s="12">
        <v>13</v>
      </c>
      <c r="D119" s="12">
        <v>10</v>
      </c>
      <c r="E119" s="13">
        <v>0.3</v>
      </c>
    </row>
    <row r="120" spans="1:5" x14ac:dyDescent="0.25">
      <c r="A120" s="10" t="s">
        <v>80</v>
      </c>
      <c r="B120" s="15"/>
      <c r="C120" s="12">
        <v>1</v>
      </c>
      <c r="D120" s="12">
        <v>4</v>
      </c>
      <c r="E120" s="13">
        <v>-0.75</v>
      </c>
    </row>
    <row r="121" spans="1:5" x14ac:dyDescent="0.25">
      <c r="A121" s="14"/>
    </row>
    <row r="122" spans="1:5" x14ac:dyDescent="0.25">
      <c r="A122" s="6" t="s">
        <v>89</v>
      </c>
    </row>
    <row r="123" spans="1:5" x14ac:dyDescent="0.25">
      <c r="A123" s="7" t="s">
        <v>14</v>
      </c>
      <c r="B123" s="7" t="s">
        <v>15</v>
      </c>
      <c r="C123" s="8" t="s">
        <v>3</v>
      </c>
      <c r="D123" s="8" t="s">
        <v>16</v>
      </c>
      <c r="E123" s="9" t="s">
        <v>17</v>
      </c>
    </row>
    <row r="124" spans="1:5" x14ac:dyDescent="0.25">
      <c r="A124" s="191" t="s">
        <v>90</v>
      </c>
      <c r="B124" s="11" t="s">
        <v>91</v>
      </c>
      <c r="C124" s="16"/>
      <c r="D124" s="16"/>
      <c r="E124" s="13">
        <v>0</v>
      </c>
    </row>
    <row r="125" spans="1:5" x14ac:dyDescent="0.25">
      <c r="A125" s="193"/>
      <c r="B125" s="11" t="s">
        <v>92</v>
      </c>
      <c r="C125" s="16"/>
      <c r="D125" s="16"/>
      <c r="E125" s="13">
        <v>0</v>
      </c>
    </row>
    <row r="126" spans="1:5" x14ac:dyDescent="0.25">
      <c r="A126" s="191" t="s">
        <v>93</v>
      </c>
      <c r="B126" s="11" t="s">
        <v>91</v>
      </c>
      <c r="C126" s="12">
        <v>538</v>
      </c>
      <c r="D126" s="12">
        <v>110</v>
      </c>
      <c r="E126" s="13">
        <v>3.8909090909090902</v>
      </c>
    </row>
    <row r="127" spans="1:5" x14ac:dyDescent="0.25">
      <c r="A127" s="193"/>
      <c r="B127" s="11" t="s">
        <v>92</v>
      </c>
      <c r="C127" s="12">
        <v>1002</v>
      </c>
      <c r="D127" s="12">
        <v>893</v>
      </c>
      <c r="E127" s="13">
        <v>0.122060470324748</v>
      </c>
    </row>
    <row r="128" spans="1:5" x14ac:dyDescent="0.25">
      <c r="A128" s="191" t="s">
        <v>94</v>
      </c>
      <c r="B128" s="11" t="s">
        <v>91</v>
      </c>
      <c r="C128" s="12">
        <v>3482</v>
      </c>
      <c r="D128" s="12">
        <v>3533</v>
      </c>
      <c r="E128" s="13">
        <v>-1.4435324087178E-2</v>
      </c>
    </row>
    <row r="129" spans="1:5" x14ac:dyDescent="0.25">
      <c r="A129" s="193"/>
      <c r="B129" s="11" t="s">
        <v>92</v>
      </c>
      <c r="C129" s="12">
        <v>4932</v>
      </c>
      <c r="D129" s="12">
        <v>4920</v>
      </c>
      <c r="E129" s="13">
        <v>2.4390243902438998E-3</v>
      </c>
    </row>
    <row r="130" spans="1:5" x14ac:dyDescent="0.25">
      <c r="A130" s="191" t="s">
        <v>95</v>
      </c>
      <c r="B130" s="11" t="s">
        <v>91</v>
      </c>
      <c r="C130" s="12">
        <v>4</v>
      </c>
      <c r="D130" s="12">
        <v>3</v>
      </c>
      <c r="E130" s="13">
        <v>0.33333333333333298</v>
      </c>
    </row>
    <row r="131" spans="1:5" x14ac:dyDescent="0.25">
      <c r="A131" s="193"/>
      <c r="B131" s="11" t="s">
        <v>92</v>
      </c>
      <c r="C131" s="12">
        <v>4</v>
      </c>
      <c r="D131" s="12">
        <v>3</v>
      </c>
      <c r="E131" s="13">
        <v>0.33333333333333298</v>
      </c>
    </row>
    <row r="132" spans="1:5" x14ac:dyDescent="0.25">
      <c r="A132" s="14"/>
    </row>
    <row r="133" spans="1:5" x14ac:dyDescent="0.25">
      <c r="A133" s="6" t="s">
        <v>96</v>
      </c>
    </row>
    <row r="134" spans="1:5" x14ac:dyDescent="0.25">
      <c r="A134" s="7" t="s">
        <v>14</v>
      </c>
      <c r="B134" s="7" t="s">
        <v>15</v>
      </c>
      <c r="C134" s="8" t="s">
        <v>3</v>
      </c>
      <c r="D134" s="8" t="s">
        <v>16</v>
      </c>
      <c r="E134" s="9" t="s">
        <v>17</v>
      </c>
    </row>
    <row r="135" spans="1:5" x14ac:dyDescent="0.25">
      <c r="A135" s="191" t="s">
        <v>97</v>
      </c>
      <c r="B135" s="11" t="s">
        <v>98</v>
      </c>
      <c r="C135" s="12">
        <v>144</v>
      </c>
      <c r="D135" s="12">
        <v>122</v>
      </c>
      <c r="E135" s="13">
        <v>0.18032786885245899</v>
      </c>
    </row>
    <row r="136" spans="1:5" x14ac:dyDescent="0.25">
      <c r="A136" s="193"/>
      <c r="B136" s="11" t="s">
        <v>99</v>
      </c>
      <c r="C136" s="16"/>
      <c r="D136" s="16"/>
      <c r="E136" s="13">
        <v>0</v>
      </c>
    </row>
    <row r="137" spans="1:5" x14ac:dyDescent="0.25">
      <c r="A137" s="191" t="s">
        <v>100</v>
      </c>
      <c r="B137" s="11" t="s">
        <v>98</v>
      </c>
      <c r="C137" s="16"/>
      <c r="D137" s="12">
        <v>3</v>
      </c>
      <c r="E137" s="13">
        <v>0</v>
      </c>
    </row>
    <row r="138" spans="1:5" x14ac:dyDescent="0.25">
      <c r="A138" s="193"/>
      <c r="B138" s="11" t="s">
        <v>99</v>
      </c>
      <c r="C138" s="12">
        <v>1</v>
      </c>
      <c r="D138" s="16"/>
      <c r="E138" s="13">
        <v>0</v>
      </c>
    </row>
    <row r="139" spans="1:5" x14ac:dyDescent="0.25">
      <c r="A139" s="191" t="s">
        <v>101</v>
      </c>
      <c r="B139" s="11" t="s">
        <v>98</v>
      </c>
      <c r="C139" s="12">
        <v>5</v>
      </c>
      <c r="D139" s="12">
        <v>3</v>
      </c>
      <c r="E139" s="13">
        <v>0.66666666666666696</v>
      </c>
    </row>
    <row r="140" spans="1:5" x14ac:dyDescent="0.25">
      <c r="A140" s="193"/>
      <c r="B140" s="11" t="s">
        <v>102</v>
      </c>
      <c r="C140" s="16"/>
      <c r="D140" s="12">
        <v>1</v>
      </c>
      <c r="E140" s="13">
        <v>0</v>
      </c>
    </row>
    <row r="141" spans="1:5" x14ac:dyDescent="0.25">
      <c r="A141" s="14"/>
    </row>
    <row r="142" spans="1:5" x14ac:dyDescent="0.25">
      <c r="A142" s="6" t="s">
        <v>103</v>
      </c>
    </row>
    <row r="143" spans="1:5" x14ac:dyDescent="0.25">
      <c r="A143" s="7" t="s">
        <v>14</v>
      </c>
      <c r="B143" s="7" t="s">
        <v>15</v>
      </c>
      <c r="C143" s="8" t="s">
        <v>3</v>
      </c>
      <c r="D143" s="8" t="s">
        <v>16</v>
      </c>
      <c r="E143" s="9" t="s">
        <v>17</v>
      </c>
    </row>
    <row r="144" spans="1:5" x14ac:dyDescent="0.25">
      <c r="A144" s="10" t="s">
        <v>104</v>
      </c>
      <c r="B144" s="15"/>
      <c r="C144" s="12">
        <v>152</v>
      </c>
      <c r="D144" s="12">
        <v>178</v>
      </c>
      <c r="E144" s="13">
        <v>-0.14606741573033699</v>
      </c>
    </row>
    <row r="145" spans="1:5" x14ac:dyDescent="0.25">
      <c r="A145" s="191" t="s">
        <v>105</v>
      </c>
      <c r="B145" s="11" t="s">
        <v>106</v>
      </c>
      <c r="C145" s="16"/>
      <c r="D145" s="12">
        <v>6</v>
      </c>
      <c r="E145" s="13">
        <v>0</v>
      </c>
    </row>
    <row r="146" spans="1:5" x14ac:dyDescent="0.25">
      <c r="A146" s="192"/>
      <c r="B146" s="11" t="s">
        <v>107</v>
      </c>
      <c r="C146" s="12">
        <v>121</v>
      </c>
      <c r="D146" s="12">
        <v>136</v>
      </c>
      <c r="E146" s="13">
        <v>-0.110294117647059</v>
      </c>
    </row>
    <row r="147" spans="1:5" x14ac:dyDescent="0.25">
      <c r="A147" s="192"/>
      <c r="B147" s="11" t="s">
        <v>108</v>
      </c>
      <c r="C147" s="12">
        <v>7</v>
      </c>
      <c r="D147" s="12">
        <v>10</v>
      </c>
      <c r="E147" s="13">
        <v>-0.3</v>
      </c>
    </row>
    <row r="148" spans="1:5" x14ac:dyDescent="0.25">
      <c r="A148" s="192"/>
      <c r="B148" s="11" t="s">
        <v>109</v>
      </c>
      <c r="C148" s="16"/>
      <c r="D148" s="12">
        <v>2</v>
      </c>
      <c r="E148" s="13">
        <v>0</v>
      </c>
    </row>
    <row r="149" spans="1:5" x14ac:dyDescent="0.25">
      <c r="A149" s="192"/>
      <c r="B149" s="11" t="s">
        <v>110</v>
      </c>
      <c r="C149" s="12">
        <v>22</v>
      </c>
      <c r="D149" s="12">
        <v>18</v>
      </c>
      <c r="E149" s="13">
        <v>0.22222222222222199</v>
      </c>
    </row>
    <row r="150" spans="1:5" x14ac:dyDescent="0.25">
      <c r="A150" s="193"/>
      <c r="B150" s="11" t="s">
        <v>111</v>
      </c>
      <c r="C150" s="12">
        <v>2</v>
      </c>
      <c r="D150" s="12">
        <v>6</v>
      </c>
      <c r="E150" s="13">
        <v>-0.66666666666666696</v>
      </c>
    </row>
    <row r="151" spans="1:5" x14ac:dyDescent="0.25">
      <c r="A151" s="191" t="s">
        <v>112</v>
      </c>
      <c r="B151" s="11" t="s">
        <v>113</v>
      </c>
      <c r="C151" s="12">
        <v>32</v>
      </c>
      <c r="D151" s="12">
        <v>58</v>
      </c>
      <c r="E151" s="13">
        <v>-0.44827586206896503</v>
      </c>
    </row>
    <row r="152" spans="1:5" x14ac:dyDescent="0.25">
      <c r="A152" s="193"/>
      <c r="B152" s="11" t="s">
        <v>114</v>
      </c>
      <c r="C152" s="12">
        <v>122</v>
      </c>
      <c r="D152" s="12">
        <v>125</v>
      </c>
      <c r="E152" s="13">
        <v>-2.4E-2</v>
      </c>
    </row>
    <row r="153" spans="1:5" x14ac:dyDescent="0.25">
      <c r="A153" s="191" t="s">
        <v>115</v>
      </c>
      <c r="B153" s="11" t="s">
        <v>19</v>
      </c>
      <c r="C153" s="12">
        <v>38</v>
      </c>
      <c r="D153" s="12">
        <v>45</v>
      </c>
      <c r="E153" s="13">
        <v>-0.155555555555556</v>
      </c>
    </row>
    <row r="154" spans="1:5" x14ac:dyDescent="0.25">
      <c r="A154" s="193"/>
      <c r="B154" s="11" t="s">
        <v>23</v>
      </c>
      <c r="C154" s="12">
        <v>36</v>
      </c>
      <c r="D154" s="12">
        <v>40</v>
      </c>
      <c r="E154" s="13">
        <v>-0.1</v>
      </c>
    </row>
    <row r="155" spans="1:5" x14ac:dyDescent="0.25">
      <c r="A155" s="10" t="s">
        <v>116</v>
      </c>
      <c r="B155" s="15"/>
      <c r="C155" s="16"/>
      <c r="D155" s="16"/>
      <c r="E155" s="13">
        <v>0</v>
      </c>
    </row>
    <row r="156" spans="1:5" x14ac:dyDescent="0.25">
      <c r="A156" s="14"/>
    </row>
    <row r="157" spans="1:5" x14ac:dyDescent="0.25">
      <c r="A157" s="6" t="s">
        <v>117</v>
      </c>
    </row>
    <row r="158" spans="1:5" x14ac:dyDescent="0.25">
      <c r="A158" s="7" t="s">
        <v>14</v>
      </c>
      <c r="B158" s="7" t="s">
        <v>15</v>
      </c>
      <c r="C158" s="8" t="s">
        <v>3</v>
      </c>
      <c r="D158" s="8" t="s">
        <v>16</v>
      </c>
      <c r="E158" s="9" t="s">
        <v>17</v>
      </c>
    </row>
    <row r="159" spans="1:5" x14ac:dyDescent="0.25">
      <c r="A159" s="191" t="s">
        <v>118</v>
      </c>
      <c r="B159" s="11" t="s">
        <v>119</v>
      </c>
      <c r="C159" s="12">
        <v>692</v>
      </c>
      <c r="D159" s="12">
        <v>789</v>
      </c>
      <c r="E159" s="13">
        <v>-0.122940430925222</v>
      </c>
    </row>
    <row r="160" spans="1:5" x14ac:dyDescent="0.25">
      <c r="A160" s="192"/>
      <c r="B160" s="11" t="s">
        <v>120</v>
      </c>
      <c r="C160" s="12">
        <v>573</v>
      </c>
      <c r="D160" s="12">
        <v>573</v>
      </c>
      <c r="E160" s="13">
        <v>0</v>
      </c>
    </row>
    <row r="161" spans="1:5" x14ac:dyDescent="0.25">
      <c r="A161" s="192"/>
      <c r="B161" s="11" t="s">
        <v>121</v>
      </c>
      <c r="C161" s="12">
        <v>491</v>
      </c>
      <c r="D161" s="12">
        <v>458</v>
      </c>
      <c r="E161" s="13">
        <v>7.2052401746724906E-2</v>
      </c>
    </row>
    <row r="162" spans="1:5" x14ac:dyDescent="0.25">
      <c r="A162" s="192"/>
      <c r="B162" s="11" t="s">
        <v>122</v>
      </c>
      <c r="C162" s="12">
        <v>26</v>
      </c>
      <c r="D162" s="12">
        <v>26</v>
      </c>
      <c r="E162" s="13">
        <v>0</v>
      </c>
    </row>
    <row r="163" spans="1:5" x14ac:dyDescent="0.25">
      <c r="A163" s="192"/>
      <c r="B163" s="11" t="s">
        <v>123</v>
      </c>
      <c r="C163" s="12">
        <v>0</v>
      </c>
      <c r="D163" s="12">
        <v>0</v>
      </c>
      <c r="E163" s="13">
        <v>0</v>
      </c>
    </row>
    <row r="164" spans="1:5" x14ac:dyDescent="0.25">
      <c r="A164" s="192"/>
      <c r="B164" s="11" t="s">
        <v>124</v>
      </c>
      <c r="C164" s="12">
        <v>23</v>
      </c>
      <c r="D164" s="12">
        <v>26</v>
      </c>
      <c r="E164" s="13">
        <v>-0.115384615384615</v>
      </c>
    </row>
    <row r="165" spans="1:5" x14ac:dyDescent="0.25">
      <c r="A165" s="192"/>
      <c r="B165" s="11" t="s">
        <v>125</v>
      </c>
      <c r="C165" s="12">
        <v>736</v>
      </c>
      <c r="D165" s="12">
        <v>765</v>
      </c>
      <c r="E165" s="13">
        <v>-3.7908496732026099E-2</v>
      </c>
    </row>
    <row r="166" spans="1:5" x14ac:dyDescent="0.25">
      <c r="A166" s="192"/>
      <c r="B166" s="11" t="s">
        <v>126</v>
      </c>
      <c r="C166" s="12">
        <v>2</v>
      </c>
      <c r="D166" s="12">
        <v>2</v>
      </c>
      <c r="E166" s="13">
        <v>0</v>
      </c>
    </row>
    <row r="167" spans="1:5" x14ac:dyDescent="0.25">
      <c r="A167" s="192"/>
      <c r="B167" s="11" t="s">
        <v>127</v>
      </c>
      <c r="C167" s="12">
        <v>257</v>
      </c>
      <c r="D167" s="12">
        <v>247</v>
      </c>
      <c r="E167" s="13">
        <v>4.0485829959514198E-2</v>
      </c>
    </row>
    <row r="168" spans="1:5" x14ac:dyDescent="0.25">
      <c r="A168" s="192"/>
      <c r="B168" s="11" t="s">
        <v>128</v>
      </c>
      <c r="C168" s="12">
        <v>1631</v>
      </c>
      <c r="D168" s="12">
        <v>1375</v>
      </c>
      <c r="E168" s="13">
        <v>0.186181818181818</v>
      </c>
    </row>
    <row r="169" spans="1:5" x14ac:dyDescent="0.25">
      <c r="A169" s="192"/>
      <c r="B169" s="11" t="s">
        <v>129</v>
      </c>
      <c r="C169" s="12">
        <v>63</v>
      </c>
      <c r="D169" s="12">
        <v>55</v>
      </c>
      <c r="E169" s="13">
        <v>0.145454545454545</v>
      </c>
    </row>
    <row r="170" spans="1:5" x14ac:dyDescent="0.25">
      <c r="A170" s="192"/>
      <c r="B170" s="11" t="s">
        <v>130</v>
      </c>
      <c r="C170" s="12">
        <v>474</v>
      </c>
      <c r="D170" s="12">
        <v>517</v>
      </c>
      <c r="E170" s="13">
        <v>-8.3172147001934205E-2</v>
      </c>
    </row>
    <row r="171" spans="1:5" x14ac:dyDescent="0.25">
      <c r="A171" s="192"/>
      <c r="B171" s="11" t="s">
        <v>131</v>
      </c>
      <c r="C171" s="12">
        <v>5</v>
      </c>
      <c r="D171" s="12">
        <v>2</v>
      </c>
      <c r="E171" s="13">
        <v>1.5</v>
      </c>
    </row>
    <row r="172" spans="1:5" x14ac:dyDescent="0.25">
      <c r="A172" s="192"/>
      <c r="B172" s="11" t="s">
        <v>132</v>
      </c>
      <c r="C172" s="12">
        <v>1</v>
      </c>
      <c r="D172" s="12">
        <v>6</v>
      </c>
      <c r="E172" s="13">
        <v>-0.83333333333333304</v>
      </c>
    </row>
    <row r="173" spans="1:5" x14ac:dyDescent="0.25">
      <c r="A173" s="192"/>
      <c r="B173" s="11" t="s">
        <v>133</v>
      </c>
      <c r="C173" s="12">
        <v>9</v>
      </c>
      <c r="D173" s="12">
        <v>16</v>
      </c>
      <c r="E173" s="13">
        <v>-0.4375</v>
      </c>
    </row>
    <row r="174" spans="1:5" x14ac:dyDescent="0.25">
      <c r="A174" s="192"/>
      <c r="B174" s="11" t="s">
        <v>134</v>
      </c>
      <c r="C174" s="12">
        <v>0</v>
      </c>
      <c r="D174" s="12">
        <v>0</v>
      </c>
      <c r="E174" s="13">
        <v>0</v>
      </c>
    </row>
    <row r="175" spans="1:5" x14ac:dyDescent="0.25">
      <c r="A175" s="192"/>
      <c r="B175" s="11" t="s">
        <v>135</v>
      </c>
      <c r="C175" s="12">
        <v>37</v>
      </c>
      <c r="D175" s="12">
        <v>34</v>
      </c>
      <c r="E175" s="13">
        <v>8.8235294117647106E-2</v>
      </c>
    </row>
    <row r="176" spans="1:5" x14ac:dyDescent="0.25">
      <c r="A176" s="192"/>
      <c r="B176" s="11" t="s">
        <v>136</v>
      </c>
      <c r="C176" s="12">
        <v>1178</v>
      </c>
      <c r="D176" s="12">
        <v>1168</v>
      </c>
      <c r="E176" s="13">
        <v>8.5616438356164396E-3</v>
      </c>
    </row>
    <row r="177" spans="1:5" x14ac:dyDescent="0.25">
      <c r="A177" s="192"/>
      <c r="B177" s="11" t="s">
        <v>137</v>
      </c>
      <c r="C177" s="12">
        <v>940</v>
      </c>
      <c r="D177" s="12">
        <v>784</v>
      </c>
      <c r="E177" s="13">
        <v>0.198979591836735</v>
      </c>
    </row>
    <row r="178" spans="1:5" x14ac:dyDescent="0.25">
      <c r="A178" s="192"/>
      <c r="B178" s="11" t="s">
        <v>138</v>
      </c>
      <c r="C178" s="12">
        <v>456</v>
      </c>
      <c r="D178" s="12">
        <v>412</v>
      </c>
      <c r="E178" s="13">
        <v>0.106796116504854</v>
      </c>
    </row>
    <row r="179" spans="1:5" x14ac:dyDescent="0.25">
      <c r="A179" s="192"/>
      <c r="B179" s="11" t="s">
        <v>139</v>
      </c>
      <c r="C179" s="12">
        <v>638</v>
      </c>
      <c r="D179" s="12">
        <v>561</v>
      </c>
      <c r="E179" s="13">
        <v>0.13725490196078399</v>
      </c>
    </row>
    <row r="180" spans="1:5" x14ac:dyDescent="0.25">
      <c r="A180" s="192"/>
      <c r="B180" s="11" t="s">
        <v>140</v>
      </c>
      <c r="C180" s="12">
        <v>61</v>
      </c>
      <c r="D180" s="12">
        <v>58</v>
      </c>
      <c r="E180" s="13">
        <v>5.1724137931034503E-2</v>
      </c>
    </row>
    <row r="181" spans="1:5" x14ac:dyDescent="0.25">
      <c r="A181" s="192"/>
      <c r="B181" s="11" t="s">
        <v>141</v>
      </c>
      <c r="C181" s="12">
        <v>8</v>
      </c>
      <c r="D181" s="12">
        <v>5</v>
      </c>
      <c r="E181" s="13">
        <v>0.6</v>
      </c>
    </row>
    <row r="182" spans="1:5" x14ac:dyDescent="0.25">
      <c r="A182" s="192"/>
      <c r="B182" s="11" t="s">
        <v>142</v>
      </c>
      <c r="C182" s="12">
        <v>0</v>
      </c>
      <c r="D182" s="12">
        <v>0</v>
      </c>
      <c r="E182" s="13">
        <v>0</v>
      </c>
    </row>
    <row r="183" spans="1:5" x14ac:dyDescent="0.25">
      <c r="A183" s="192"/>
      <c r="B183" s="11" t="s">
        <v>143</v>
      </c>
      <c r="C183" s="12">
        <v>0</v>
      </c>
      <c r="D183" s="12">
        <v>0</v>
      </c>
      <c r="E183" s="13">
        <v>0</v>
      </c>
    </row>
    <row r="184" spans="1:5" x14ac:dyDescent="0.25">
      <c r="A184" s="192"/>
      <c r="B184" s="11" t="s">
        <v>144</v>
      </c>
      <c r="C184" s="12">
        <v>1</v>
      </c>
      <c r="D184" s="12">
        <v>2</v>
      </c>
      <c r="E184" s="13">
        <v>-0.5</v>
      </c>
    </row>
    <row r="185" spans="1:5" x14ac:dyDescent="0.25">
      <c r="A185" s="192"/>
      <c r="B185" s="11" t="s">
        <v>145</v>
      </c>
      <c r="C185" s="12">
        <v>12</v>
      </c>
      <c r="D185" s="12">
        <v>10</v>
      </c>
      <c r="E185" s="13">
        <v>0.2</v>
      </c>
    </row>
    <row r="186" spans="1:5" x14ac:dyDescent="0.25">
      <c r="A186" s="192"/>
      <c r="B186" s="11" t="s">
        <v>146</v>
      </c>
      <c r="C186" s="12">
        <v>1</v>
      </c>
      <c r="D186" s="12">
        <v>2</v>
      </c>
      <c r="E186" s="13">
        <v>-0.5</v>
      </c>
    </row>
    <row r="187" spans="1:5" x14ac:dyDescent="0.25">
      <c r="A187" s="192"/>
      <c r="B187" s="11" t="s">
        <v>147</v>
      </c>
      <c r="C187" s="12">
        <v>132</v>
      </c>
      <c r="D187" s="12">
        <v>182</v>
      </c>
      <c r="E187" s="13">
        <v>-0.27472527472527503</v>
      </c>
    </row>
    <row r="188" spans="1:5" x14ac:dyDescent="0.25">
      <c r="A188" s="192"/>
      <c r="B188" s="11" t="s">
        <v>148</v>
      </c>
      <c r="C188" s="12">
        <v>9</v>
      </c>
      <c r="D188" s="12">
        <v>3</v>
      </c>
      <c r="E188" s="13">
        <v>2</v>
      </c>
    </row>
    <row r="189" spans="1:5" x14ac:dyDescent="0.25">
      <c r="A189" s="192"/>
      <c r="B189" s="11" t="s">
        <v>149</v>
      </c>
      <c r="C189" s="12">
        <v>15</v>
      </c>
      <c r="D189" s="12">
        <v>13</v>
      </c>
      <c r="E189" s="13">
        <v>0.15384615384615399</v>
      </c>
    </row>
    <row r="190" spans="1:5" x14ac:dyDescent="0.25">
      <c r="A190" s="192"/>
      <c r="B190" s="11" t="s">
        <v>150</v>
      </c>
      <c r="C190" s="12">
        <v>24</v>
      </c>
      <c r="D190" s="12">
        <v>28</v>
      </c>
      <c r="E190" s="13">
        <v>-0.14285714285714299</v>
      </c>
    </row>
    <row r="191" spans="1:5" x14ac:dyDescent="0.25">
      <c r="A191" s="192"/>
      <c r="B191" s="11" t="s">
        <v>151</v>
      </c>
      <c r="C191" s="12">
        <v>385</v>
      </c>
      <c r="D191" s="12">
        <v>338</v>
      </c>
      <c r="E191" s="13">
        <v>0.13905325443787001</v>
      </c>
    </row>
    <row r="192" spans="1:5" x14ac:dyDescent="0.25">
      <c r="A192" s="192"/>
      <c r="B192" s="11" t="s">
        <v>152</v>
      </c>
      <c r="C192" s="12">
        <v>5</v>
      </c>
      <c r="D192" s="12">
        <v>0</v>
      </c>
      <c r="E192" s="13">
        <v>0</v>
      </c>
    </row>
    <row r="193" spans="1:5" x14ac:dyDescent="0.25">
      <c r="A193" s="192"/>
      <c r="B193" s="11" t="s">
        <v>153</v>
      </c>
      <c r="C193" s="12">
        <v>178</v>
      </c>
      <c r="D193" s="12">
        <v>164</v>
      </c>
      <c r="E193" s="13">
        <v>8.5365853658536606E-2</v>
      </c>
    </row>
    <row r="194" spans="1:5" x14ac:dyDescent="0.25">
      <c r="A194" s="192"/>
      <c r="B194" s="11" t="s">
        <v>154</v>
      </c>
      <c r="C194" s="12">
        <v>12</v>
      </c>
      <c r="D194" s="12">
        <v>0</v>
      </c>
      <c r="E194" s="13">
        <v>0</v>
      </c>
    </row>
    <row r="195" spans="1:5" x14ac:dyDescent="0.25">
      <c r="A195" s="192"/>
      <c r="B195" s="11" t="s">
        <v>155</v>
      </c>
      <c r="C195" s="12">
        <v>124</v>
      </c>
      <c r="D195" s="12">
        <v>177</v>
      </c>
      <c r="E195" s="13">
        <v>-0.29943502824858698</v>
      </c>
    </row>
    <row r="196" spans="1:5" x14ac:dyDescent="0.25">
      <c r="A196" s="192"/>
      <c r="B196" s="11" t="s">
        <v>156</v>
      </c>
      <c r="C196" s="12">
        <v>13</v>
      </c>
      <c r="D196" s="12">
        <v>10</v>
      </c>
      <c r="E196" s="13">
        <v>0.3</v>
      </c>
    </row>
    <row r="197" spans="1:5" x14ac:dyDescent="0.25">
      <c r="A197" s="192"/>
      <c r="B197" s="11" t="s">
        <v>157</v>
      </c>
      <c r="C197" s="12">
        <v>39</v>
      </c>
      <c r="D197" s="12">
        <v>25</v>
      </c>
      <c r="E197" s="13">
        <v>0.56000000000000005</v>
      </c>
    </row>
    <row r="198" spans="1:5" x14ac:dyDescent="0.25">
      <c r="A198" s="192"/>
      <c r="B198" s="11" t="s">
        <v>158</v>
      </c>
      <c r="C198" s="12">
        <v>288</v>
      </c>
      <c r="D198" s="12">
        <v>271</v>
      </c>
      <c r="E198" s="13">
        <v>6.2730627306273101E-2</v>
      </c>
    </row>
    <row r="199" spans="1:5" x14ac:dyDescent="0.25">
      <c r="A199" s="192"/>
      <c r="B199" s="11" t="s">
        <v>159</v>
      </c>
      <c r="C199" s="12">
        <v>0</v>
      </c>
      <c r="D199" s="12">
        <v>0</v>
      </c>
      <c r="E199" s="13">
        <v>0</v>
      </c>
    </row>
    <row r="200" spans="1:5" x14ac:dyDescent="0.25">
      <c r="A200" s="193"/>
      <c r="B200" s="11" t="s">
        <v>160</v>
      </c>
      <c r="C200" s="12">
        <v>0</v>
      </c>
      <c r="D200" s="12">
        <v>0</v>
      </c>
      <c r="E200" s="13">
        <v>0</v>
      </c>
    </row>
    <row r="201" spans="1:5" x14ac:dyDescent="0.25">
      <c r="A201" s="191" t="s">
        <v>161</v>
      </c>
      <c r="B201" s="11" t="s">
        <v>162</v>
      </c>
      <c r="C201" s="12">
        <v>730</v>
      </c>
      <c r="D201" s="12">
        <v>826</v>
      </c>
      <c r="E201" s="13">
        <v>-0.116222760290557</v>
      </c>
    </row>
    <row r="202" spans="1:5" x14ac:dyDescent="0.25">
      <c r="A202" s="192"/>
      <c r="B202" s="11" t="s">
        <v>120</v>
      </c>
      <c r="C202" s="12">
        <v>613</v>
      </c>
      <c r="D202" s="12">
        <v>590</v>
      </c>
      <c r="E202" s="13">
        <v>3.8983050847457602E-2</v>
      </c>
    </row>
    <row r="203" spans="1:5" x14ac:dyDescent="0.25">
      <c r="A203" s="192"/>
      <c r="B203" s="11" t="s">
        <v>163</v>
      </c>
      <c r="C203" s="12">
        <v>525</v>
      </c>
      <c r="D203" s="12">
        <v>469</v>
      </c>
      <c r="E203" s="13">
        <v>0.119402985074627</v>
      </c>
    </row>
    <row r="204" spans="1:5" x14ac:dyDescent="0.25">
      <c r="A204" s="192"/>
      <c r="B204" s="11" t="s">
        <v>122</v>
      </c>
      <c r="C204" s="12">
        <v>26</v>
      </c>
      <c r="D204" s="12">
        <v>26</v>
      </c>
      <c r="E204" s="13">
        <v>0</v>
      </c>
    </row>
    <row r="205" spans="1:5" x14ac:dyDescent="0.25">
      <c r="A205" s="192"/>
      <c r="B205" s="11" t="s">
        <v>123</v>
      </c>
      <c r="C205" s="12">
        <v>0</v>
      </c>
      <c r="D205" s="12">
        <v>0</v>
      </c>
      <c r="E205" s="13">
        <v>0</v>
      </c>
    </row>
    <row r="206" spans="1:5" x14ac:dyDescent="0.25">
      <c r="A206" s="192"/>
      <c r="B206" s="11" t="s">
        <v>124</v>
      </c>
      <c r="C206" s="12">
        <v>23</v>
      </c>
      <c r="D206" s="12">
        <v>11</v>
      </c>
      <c r="E206" s="13">
        <v>1.0909090909090899</v>
      </c>
    </row>
    <row r="207" spans="1:5" x14ac:dyDescent="0.25">
      <c r="A207" s="192"/>
      <c r="B207" s="11" t="s">
        <v>125</v>
      </c>
      <c r="C207" s="12">
        <v>908</v>
      </c>
      <c r="D207" s="12">
        <v>923</v>
      </c>
      <c r="E207" s="13">
        <v>-1.6251354279523299E-2</v>
      </c>
    </row>
    <row r="208" spans="1:5" x14ac:dyDescent="0.25">
      <c r="A208" s="192"/>
      <c r="B208" s="11" t="s">
        <v>164</v>
      </c>
      <c r="C208" s="12">
        <v>2</v>
      </c>
      <c r="D208" s="12">
        <v>2</v>
      </c>
      <c r="E208" s="13">
        <v>0</v>
      </c>
    </row>
    <row r="209" spans="1:5" x14ac:dyDescent="0.25">
      <c r="A209" s="192"/>
      <c r="B209" s="11" t="s">
        <v>127</v>
      </c>
      <c r="C209" s="12">
        <v>270</v>
      </c>
      <c r="D209" s="12">
        <v>260</v>
      </c>
      <c r="E209" s="13">
        <v>3.8461538461538498E-2</v>
      </c>
    </row>
    <row r="210" spans="1:5" x14ac:dyDescent="0.25">
      <c r="A210" s="192"/>
      <c r="B210" s="11" t="s">
        <v>165</v>
      </c>
      <c r="C210" s="12">
        <v>1701</v>
      </c>
      <c r="D210" s="12">
        <v>1444</v>
      </c>
      <c r="E210" s="13">
        <v>0.17797783933517999</v>
      </c>
    </row>
    <row r="211" spans="1:5" x14ac:dyDescent="0.25">
      <c r="A211" s="192"/>
      <c r="B211" s="11" t="s">
        <v>129</v>
      </c>
      <c r="C211" s="12">
        <v>68</v>
      </c>
      <c r="D211" s="12">
        <v>58</v>
      </c>
      <c r="E211" s="13">
        <v>0.17241379310344801</v>
      </c>
    </row>
    <row r="212" spans="1:5" x14ac:dyDescent="0.25">
      <c r="A212" s="192"/>
      <c r="B212" s="11" t="s">
        <v>130</v>
      </c>
      <c r="C212" s="12">
        <v>497</v>
      </c>
      <c r="D212" s="12">
        <v>534</v>
      </c>
      <c r="E212" s="13">
        <v>-6.9288389513108603E-2</v>
      </c>
    </row>
    <row r="213" spans="1:5" x14ac:dyDescent="0.25">
      <c r="A213" s="192"/>
      <c r="B213" s="11" t="s">
        <v>131</v>
      </c>
      <c r="C213" s="12">
        <v>5</v>
      </c>
      <c r="D213" s="12">
        <v>2</v>
      </c>
      <c r="E213" s="13">
        <v>1.5</v>
      </c>
    </row>
    <row r="214" spans="1:5" x14ac:dyDescent="0.25">
      <c r="A214" s="192"/>
      <c r="B214" s="11" t="s">
        <v>132</v>
      </c>
      <c r="C214" s="12">
        <v>2</v>
      </c>
      <c r="D214" s="12">
        <v>12</v>
      </c>
      <c r="E214" s="13">
        <v>-0.83333333333333304</v>
      </c>
    </row>
    <row r="215" spans="1:5" x14ac:dyDescent="0.25">
      <c r="A215" s="192"/>
      <c r="B215" s="11" t="s">
        <v>133</v>
      </c>
      <c r="C215" s="12">
        <v>14</v>
      </c>
      <c r="D215" s="12">
        <v>25</v>
      </c>
      <c r="E215" s="13">
        <v>-0.44</v>
      </c>
    </row>
    <row r="216" spans="1:5" x14ac:dyDescent="0.25">
      <c r="A216" s="192"/>
      <c r="B216" s="11" t="s">
        <v>134</v>
      </c>
      <c r="C216" s="12">
        <v>0</v>
      </c>
      <c r="D216" s="12">
        <v>0</v>
      </c>
      <c r="E216" s="13">
        <v>0</v>
      </c>
    </row>
    <row r="217" spans="1:5" x14ac:dyDescent="0.25">
      <c r="A217" s="192"/>
      <c r="B217" s="11" t="s">
        <v>135</v>
      </c>
      <c r="C217" s="12">
        <v>5</v>
      </c>
      <c r="D217" s="12">
        <v>5</v>
      </c>
      <c r="E217" s="13">
        <v>0</v>
      </c>
    </row>
    <row r="218" spans="1:5" x14ac:dyDescent="0.25">
      <c r="A218" s="192"/>
      <c r="B218" s="11" t="s">
        <v>136</v>
      </c>
      <c r="C218" s="12">
        <v>1178</v>
      </c>
      <c r="D218" s="12">
        <v>1168</v>
      </c>
      <c r="E218" s="13">
        <v>8.5616438356164396E-3</v>
      </c>
    </row>
    <row r="219" spans="1:5" x14ac:dyDescent="0.25">
      <c r="A219" s="192"/>
      <c r="B219" s="11" t="s">
        <v>137</v>
      </c>
      <c r="C219" s="12">
        <v>940</v>
      </c>
      <c r="D219" s="12">
        <v>784</v>
      </c>
      <c r="E219" s="13">
        <v>0.198979591836735</v>
      </c>
    </row>
    <row r="220" spans="1:5" x14ac:dyDescent="0.25">
      <c r="A220" s="192"/>
      <c r="B220" s="11" t="s">
        <v>138</v>
      </c>
      <c r="C220" s="12">
        <v>456</v>
      </c>
      <c r="D220" s="12">
        <v>412</v>
      </c>
      <c r="E220" s="13">
        <v>0.106796116504854</v>
      </c>
    </row>
    <row r="221" spans="1:5" x14ac:dyDescent="0.25">
      <c r="A221" s="192"/>
      <c r="B221" s="11" t="s">
        <v>139</v>
      </c>
      <c r="C221" s="12">
        <v>718</v>
      </c>
      <c r="D221" s="12">
        <v>642</v>
      </c>
      <c r="E221" s="13">
        <v>0.118380062305296</v>
      </c>
    </row>
    <row r="222" spans="1:5" x14ac:dyDescent="0.25">
      <c r="A222" s="192"/>
      <c r="B222" s="11" t="s">
        <v>166</v>
      </c>
      <c r="C222" s="12">
        <v>61</v>
      </c>
      <c r="D222" s="12">
        <v>58</v>
      </c>
      <c r="E222" s="13">
        <v>5.1724137931034503E-2</v>
      </c>
    </row>
    <row r="223" spans="1:5" x14ac:dyDescent="0.25">
      <c r="A223" s="192"/>
      <c r="B223" s="11" t="s">
        <v>141</v>
      </c>
      <c r="C223" s="12">
        <v>9</v>
      </c>
      <c r="D223" s="12">
        <v>5</v>
      </c>
      <c r="E223" s="13">
        <v>0.8</v>
      </c>
    </row>
    <row r="224" spans="1:5" x14ac:dyDescent="0.25">
      <c r="A224" s="192"/>
      <c r="B224" s="11" t="s">
        <v>142</v>
      </c>
      <c r="C224" s="12">
        <v>0</v>
      </c>
      <c r="D224" s="12">
        <v>0</v>
      </c>
      <c r="E224" s="13">
        <v>0</v>
      </c>
    </row>
    <row r="225" spans="1:5" x14ac:dyDescent="0.25">
      <c r="A225" s="192"/>
      <c r="B225" s="11" t="s">
        <v>143</v>
      </c>
      <c r="C225" s="12">
        <v>0</v>
      </c>
      <c r="D225" s="12">
        <v>0</v>
      </c>
      <c r="E225" s="13">
        <v>0</v>
      </c>
    </row>
    <row r="226" spans="1:5" x14ac:dyDescent="0.25">
      <c r="A226" s="192"/>
      <c r="B226" s="11" t="s">
        <v>144</v>
      </c>
      <c r="C226" s="12">
        <v>1</v>
      </c>
      <c r="D226" s="12">
        <v>2</v>
      </c>
      <c r="E226" s="13">
        <v>-0.5</v>
      </c>
    </row>
    <row r="227" spans="1:5" x14ac:dyDescent="0.25">
      <c r="A227" s="192"/>
      <c r="B227" s="11" t="s">
        <v>167</v>
      </c>
      <c r="C227" s="12">
        <v>12</v>
      </c>
      <c r="D227" s="12">
        <v>10</v>
      </c>
      <c r="E227" s="13">
        <v>0.2</v>
      </c>
    </row>
    <row r="228" spans="1:5" x14ac:dyDescent="0.25">
      <c r="A228" s="192"/>
      <c r="B228" s="11" t="s">
        <v>146</v>
      </c>
      <c r="C228" s="12">
        <v>1</v>
      </c>
      <c r="D228" s="12">
        <v>2</v>
      </c>
      <c r="E228" s="13">
        <v>-0.5</v>
      </c>
    </row>
    <row r="229" spans="1:5" x14ac:dyDescent="0.25">
      <c r="A229" s="192"/>
      <c r="B229" s="11" t="s">
        <v>147</v>
      </c>
      <c r="C229" s="12">
        <v>144</v>
      </c>
      <c r="D229" s="12">
        <v>194</v>
      </c>
      <c r="E229" s="13">
        <v>-0.25773195876288602</v>
      </c>
    </row>
    <row r="230" spans="1:5" x14ac:dyDescent="0.25">
      <c r="A230" s="192"/>
      <c r="B230" s="11" t="s">
        <v>148</v>
      </c>
      <c r="C230" s="12">
        <v>9</v>
      </c>
      <c r="D230" s="12">
        <v>3</v>
      </c>
      <c r="E230" s="13">
        <v>2</v>
      </c>
    </row>
    <row r="231" spans="1:5" x14ac:dyDescent="0.25">
      <c r="A231" s="192"/>
      <c r="B231" s="11" t="s">
        <v>149</v>
      </c>
      <c r="C231" s="12">
        <v>15</v>
      </c>
      <c r="D231" s="12">
        <v>13</v>
      </c>
      <c r="E231" s="13">
        <v>0.15384615384615399</v>
      </c>
    </row>
    <row r="232" spans="1:5" x14ac:dyDescent="0.25">
      <c r="A232" s="192"/>
      <c r="B232" s="11" t="s">
        <v>150</v>
      </c>
      <c r="C232" s="12">
        <v>24</v>
      </c>
      <c r="D232" s="12">
        <v>28</v>
      </c>
      <c r="E232" s="13">
        <v>-0.14285714285714299</v>
      </c>
    </row>
    <row r="233" spans="1:5" x14ac:dyDescent="0.25">
      <c r="A233" s="192"/>
      <c r="B233" s="11" t="s">
        <v>151</v>
      </c>
      <c r="C233" s="12">
        <v>401</v>
      </c>
      <c r="D233" s="12">
        <v>352</v>
      </c>
      <c r="E233" s="13">
        <v>0.139204545454545</v>
      </c>
    </row>
    <row r="234" spans="1:5" x14ac:dyDescent="0.25">
      <c r="A234" s="192"/>
      <c r="B234" s="11" t="s">
        <v>152</v>
      </c>
      <c r="C234" s="12">
        <v>5</v>
      </c>
      <c r="D234" s="12">
        <v>0</v>
      </c>
      <c r="E234" s="13">
        <v>0</v>
      </c>
    </row>
    <row r="235" spans="1:5" x14ac:dyDescent="0.25">
      <c r="A235" s="192"/>
      <c r="B235" s="11" t="s">
        <v>153</v>
      </c>
      <c r="C235" s="12">
        <v>180</v>
      </c>
      <c r="D235" s="12">
        <v>164</v>
      </c>
      <c r="E235" s="13">
        <v>9.7560975609756101E-2</v>
      </c>
    </row>
    <row r="236" spans="1:5" x14ac:dyDescent="0.25">
      <c r="A236" s="192"/>
      <c r="B236" s="11" t="s">
        <v>154</v>
      </c>
      <c r="C236" s="12">
        <v>12</v>
      </c>
      <c r="D236" s="12">
        <v>0</v>
      </c>
      <c r="E236" s="13">
        <v>0</v>
      </c>
    </row>
    <row r="237" spans="1:5" x14ac:dyDescent="0.25">
      <c r="A237" s="192"/>
      <c r="B237" s="11" t="s">
        <v>155</v>
      </c>
      <c r="C237" s="12">
        <v>131</v>
      </c>
      <c r="D237" s="12">
        <v>182</v>
      </c>
      <c r="E237" s="13">
        <v>-0.28021978021978</v>
      </c>
    </row>
    <row r="238" spans="1:5" x14ac:dyDescent="0.25">
      <c r="A238" s="192"/>
      <c r="B238" s="11" t="s">
        <v>156</v>
      </c>
      <c r="C238" s="12">
        <v>13</v>
      </c>
      <c r="D238" s="12">
        <v>26</v>
      </c>
      <c r="E238" s="13">
        <v>-0.5</v>
      </c>
    </row>
    <row r="239" spans="1:5" x14ac:dyDescent="0.25">
      <c r="A239" s="192"/>
      <c r="B239" s="11" t="s">
        <v>157</v>
      </c>
      <c r="C239" s="12">
        <v>39</v>
      </c>
      <c r="D239" s="12">
        <v>25</v>
      </c>
      <c r="E239" s="13">
        <v>0.56000000000000005</v>
      </c>
    </row>
    <row r="240" spans="1:5" x14ac:dyDescent="0.25">
      <c r="A240" s="192"/>
      <c r="B240" s="11" t="s">
        <v>158</v>
      </c>
      <c r="C240" s="12">
        <v>292</v>
      </c>
      <c r="D240" s="12">
        <v>271</v>
      </c>
      <c r="E240" s="13">
        <v>7.7490774907749096E-2</v>
      </c>
    </row>
    <row r="241" spans="1:5" x14ac:dyDescent="0.25">
      <c r="A241" s="192"/>
      <c r="B241" s="11" t="s">
        <v>159</v>
      </c>
      <c r="C241" s="12">
        <v>0</v>
      </c>
      <c r="D241" s="12">
        <v>0</v>
      </c>
      <c r="E241" s="13">
        <v>0</v>
      </c>
    </row>
    <row r="242" spans="1:5" x14ac:dyDescent="0.25">
      <c r="A242" s="193"/>
      <c r="B242" s="11" t="s">
        <v>160</v>
      </c>
      <c r="C242" s="12">
        <v>0</v>
      </c>
      <c r="D242" s="12">
        <v>0</v>
      </c>
      <c r="E242" s="13">
        <v>0</v>
      </c>
    </row>
    <row r="243" spans="1:5" x14ac:dyDescent="0.25">
      <c r="A243" s="14"/>
    </row>
    <row r="244" spans="1:5" x14ac:dyDescent="0.25">
      <c r="A244" s="6" t="s">
        <v>168</v>
      </c>
    </row>
    <row r="245" spans="1:5" x14ac:dyDescent="0.25">
      <c r="A245" s="7" t="s">
        <v>14</v>
      </c>
      <c r="B245" s="7" t="s">
        <v>15</v>
      </c>
      <c r="C245" s="8" t="s">
        <v>3</v>
      </c>
      <c r="D245" s="8" t="s">
        <v>16</v>
      </c>
      <c r="E245" s="9" t="s">
        <v>17</v>
      </c>
    </row>
    <row r="246" spans="1:5" x14ac:dyDescent="0.25">
      <c r="A246" s="10" t="s">
        <v>169</v>
      </c>
      <c r="B246" s="15"/>
      <c r="C246" s="16"/>
      <c r="D246" s="16"/>
      <c r="E246" s="13">
        <v>0</v>
      </c>
    </row>
    <row r="247" spans="1:5" x14ac:dyDescent="0.25">
      <c r="A247" s="10" t="s">
        <v>170</v>
      </c>
      <c r="B247" s="15"/>
      <c r="C247" s="16"/>
      <c r="D247" s="16"/>
      <c r="E247" s="13">
        <v>0</v>
      </c>
    </row>
    <row r="248" spans="1:5" x14ac:dyDescent="0.25">
      <c r="A248" s="10" t="s">
        <v>171</v>
      </c>
      <c r="B248" s="15"/>
      <c r="C248" s="12">
        <v>111</v>
      </c>
      <c r="D248" s="12">
        <v>119</v>
      </c>
      <c r="E248" s="13">
        <v>-6.7226890756302504E-2</v>
      </c>
    </row>
    <row r="249" spans="1:5" x14ac:dyDescent="0.25">
      <c r="A249" s="14"/>
    </row>
    <row r="250" spans="1:5" x14ac:dyDescent="0.25">
      <c r="A250" s="6" t="s">
        <v>172</v>
      </c>
    </row>
    <row r="251" spans="1:5" x14ac:dyDescent="0.25">
      <c r="A251" s="7" t="s">
        <v>14</v>
      </c>
      <c r="B251" s="7" t="s">
        <v>15</v>
      </c>
      <c r="C251" s="8" t="s">
        <v>3</v>
      </c>
      <c r="D251" s="8" t="s">
        <v>16</v>
      </c>
      <c r="E251" s="9" t="s">
        <v>17</v>
      </c>
    </row>
    <row r="252" spans="1:5" x14ac:dyDescent="0.25">
      <c r="A252" s="10" t="s">
        <v>173</v>
      </c>
      <c r="B252" s="15"/>
      <c r="C252" s="12">
        <v>104</v>
      </c>
      <c r="D252" s="12">
        <v>70</v>
      </c>
      <c r="E252" s="13">
        <v>0.48571428571428599</v>
      </c>
    </row>
    <row r="253" spans="1:5" x14ac:dyDescent="0.25">
      <c r="A253" s="191" t="s">
        <v>174</v>
      </c>
      <c r="B253" s="11" t="s">
        <v>175</v>
      </c>
      <c r="C253" s="12">
        <v>4</v>
      </c>
      <c r="D253" s="12">
        <v>6</v>
      </c>
      <c r="E253" s="13">
        <v>-0.33333333333333298</v>
      </c>
    </row>
    <row r="254" spans="1:5" x14ac:dyDescent="0.25">
      <c r="A254" s="192"/>
      <c r="B254" s="11" t="s">
        <v>176</v>
      </c>
      <c r="C254" s="12">
        <v>4</v>
      </c>
      <c r="D254" s="12">
        <v>17</v>
      </c>
      <c r="E254" s="13">
        <v>-0.76470588235294101</v>
      </c>
    </row>
    <row r="255" spans="1:5" x14ac:dyDescent="0.25">
      <c r="A255" s="193"/>
      <c r="B255" s="11" t="s">
        <v>177</v>
      </c>
      <c r="C255" s="12">
        <v>2</v>
      </c>
      <c r="D255" s="12">
        <v>6</v>
      </c>
      <c r="E255" s="13">
        <v>-0.66666666666666696</v>
      </c>
    </row>
    <row r="256" spans="1:5" x14ac:dyDescent="0.25">
      <c r="A256" s="10" t="s">
        <v>178</v>
      </c>
      <c r="B256" s="15"/>
      <c r="C256" s="16"/>
      <c r="D256" s="16"/>
      <c r="E256" s="13">
        <v>0</v>
      </c>
    </row>
    <row r="257" spans="1:5" x14ac:dyDescent="0.25">
      <c r="A257" s="10" t="s">
        <v>179</v>
      </c>
      <c r="B257" s="15"/>
      <c r="C257" s="16"/>
      <c r="D257" s="16"/>
      <c r="E257" s="13">
        <v>0</v>
      </c>
    </row>
    <row r="258" spans="1:5" x14ac:dyDescent="0.25">
      <c r="A258" s="10" t="s">
        <v>111</v>
      </c>
      <c r="B258" s="15"/>
      <c r="C258" s="12">
        <v>276</v>
      </c>
      <c r="D258" s="12">
        <v>171</v>
      </c>
      <c r="E258" s="13">
        <v>0.61403508771929804</v>
      </c>
    </row>
    <row r="259" spans="1:5" x14ac:dyDescent="0.25">
      <c r="A259" s="14"/>
    </row>
    <row r="260" spans="1:5" x14ac:dyDescent="0.25">
      <c r="A260" s="6" t="s">
        <v>180</v>
      </c>
    </row>
    <row r="261" spans="1:5" x14ac:dyDescent="0.25">
      <c r="A261" s="7" t="s">
        <v>14</v>
      </c>
      <c r="B261" s="7" t="s">
        <v>15</v>
      </c>
      <c r="C261" s="8" t="s">
        <v>3</v>
      </c>
      <c r="D261" s="8" t="s">
        <v>16</v>
      </c>
      <c r="E261" s="9" t="s">
        <v>17</v>
      </c>
    </row>
    <row r="262" spans="1:5" x14ac:dyDescent="0.25">
      <c r="A262" s="10" t="s">
        <v>181</v>
      </c>
      <c r="B262" s="15"/>
      <c r="C262" s="12">
        <v>9</v>
      </c>
      <c r="D262" s="12">
        <v>46</v>
      </c>
      <c r="E262" s="13">
        <v>-0.80434782608695599</v>
      </c>
    </row>
    <row r="263" spans="1:5" x14ac:dyDescent="0.25">
      <c r="A263" s="191" t="s">
        <v>69</v>
      </c>
      <c r="B263" s="11" t="s">
        <v>182</v>
      </c>
      <c r="C263" s="12">
        <v>38</v>
      </c>
      <c r="D263" s="12">
        <v>108</v>
      </c>
      <c r="E263" s="13">
        <v>-0.64814814814814803</v>
      </c>
    </row>
    <row r="264" spans="1:5" x14ac:dyDescent="0.25">
      <c r="A264" s="193"/>
      <c r="B264" s="11" t="s">
        <v>111</v>
      </c>
      <c r="C264" s="12">
        <v>354</v>
      </c>
      <c r="D264" s="12">
        <v>0</v>
      </c>
      <c r="E264" s="13">
        <v>0</v>
      </c>
    </row>
    <row r="265" spans="1:5" x14ac:dyDescent="0.25">
      <c r="A265" s="10" t="s">
        <v>183</v>
      </c>
      <c r="B265" s="15"/>
      <c r="C265" s="12">
        <v>0</v>
      </c>
      <c r="D265" s="12">
        <v>1</v>
      </c>
      <c r="E265" s="13">
        <v>-1</v>
      </c>
    </row>
    <row r="266" spans="1:5" x14ac:dyDescent="0.25">
      <c r="A266" s="10" t="s">
        <v>184</v>
      </c>
      <c r="B266" s="15"/>
      <c r="C266" s="12">
        <v>0</v>
      </c>
      <c r="D266" s="12">
        <v>1</v>
      </c>
      <c r="E266" s="13">
        <v>-1</v>
      </c>
    </row>
    <row r="267" spans="1:5" x14ac:dyDescent="0.25">
      <c r="A267" s="10" t="s">
        <v>185</v>
      </c>
      <c r="B267" s="15"/>
      <c r="C267" s="12">
        <v>0</v>
      </c>
      <c r="D267" s="12">
        <v>0</v>
      </c>
      <c r="E267" s="13">
        <v>0</v>
      </c>
    </row>
    <row r="268" spans="1:5" x14ac:dyDescent="0.25">
      <c r="A268" s="14"/>
    </row>
    <row r="269" spans="1:5" x14ac:dyDescent="0.25">
      <c r="A269" s="6" t="s">
        <v>186</v>
      </c>
    </row>
    <row r="270" spans="1:5" x14ac:dyDescent="0.25">
      <c r="A270" s="7" t="s">
        <v>14</v>
      </c>
      <c r="B270" s="7" t="s">
        <v>15</v>
      </c>
      <c r="C270" s="8" t="s">
        <v>3</v>
      </c>
      <c r="D270" s="8" t="s">
        <v>16</v>
      </c>
      <c r="E270" s="9" t="s">
        <v>17</v>
      </c>
    </row>
    <row r="271" spans="1:5" x14ac:dyDescent="0.25">
      <c r="A271" s="191" t="s">
        <v>187</v>
      </c>
      <c r="B271" s="11" t="s">
        <v>188</v>
      </c>
      <c r="C271" s="12">
        <v>0</v>
      </c>
      <c r="D271" s="12">
        <v>1</v>
      </c>
      <c r="E271" s="13">
        <v>-1</v>
      </c>
    </row>
    <row r="272" spans="1:5" x14ac:dyDescent="0.25">
      <c r="A272" s="193"/>
      <c r="B272" s="11" t="s">
        <v>189</v>
      </c>
      <c r="C272" s="12">
        <v>10</v>
      </c>
      <c r="D272" s="12">
        <v>18</v>
      </c>
      <c r="E272" s="13">
        <v>-0.44444444444444398</v>
      </c>
    </row>
    <row r="273" spans="1:5" x14ac:dyDescent="0.25">
      <c r="A273" s="10" t="s">
        <v>190</v>
      </c>
      <c r="B273" s="15"/>
      <c r="C273" s="12">
        <v>10</v>
      </c>
      <c r="D273" s="12">
        <v>4</v>
      </c>
      <c r="E273" s="13">
        <v>1.5</v>
      </c>
    </row>
    <row r="274" spans="1:5" x14ac:dyDescent="0.25">
      <c r="A274" s="10" t="s">
        <v>191</v>
      </c>
      <c r="B274" s="15"/>
      <c r="C274" s="12">
        <v>0</v>
      </c>
      <c r="D274" s="16"/>
      <c r="E274" s="13">
        <v>0</v>
      </c>
    </row>
    <row r="275" spans="1:5" x14ac:dyDescent="0.25">
      <c r="A275" s="14"/>
    </row>
    <row r="276" spans="1:5" x14ac:dyDescent="0.25">
      <c r="A276" s="6" t="s">
        <v>192</v>
      </c>
    </row>
    <row r="277" spans="1:5" x14ac:dyDescent="0.25">
      <c r="A277" s="7" t="s">
        <v>14</v>
      </c>
      <c r="B277" s="7" t="s">
        <v>15</v>
      </c>
      <c r="C277" s="8" t="s">
        <v>3</v>
      </c>
      <c r="D277" s="8" t="s">
        <v>16</v>
      </c>
      <c r="E277" s="9" t="s">
        <v>17</v>
      </c>
    </row>
    <row r="278" spans="1:5" x14ac:dyDescent="0.25">
      <c r="A278" s="10" t="s">
        <v>193</v>
      </c>
      <c r="B278" s="15"/>
      <c r="C278" s="16"/>
      <c r="D278" s="16"/>
      <c r="E278" s="13">
        <v>0</v>
      </c>
    </row>
    <row r="279" spans="1:5" x14ac:dyDescent="0.25">
      <c r="A279" s="10" t="s">
        <v>194</v>
      </c>
      <c r="B279" s="15"/>
      <c r="C279" s="16"/>
      <c r="D279" s="16"/>
      <c r="E279" s="13">
        <v>0</v>
      </c>
    </row>
    <row r="280" spans="1:5" x14ac:dyDescent="0.25">
      <c r="A280" s="10" t="s">
        <v>195</v>
      </c>
      <c r="B280" s="15"/>
      <c r="C280" s="16"/>
      <c r="D280" s="16"/>
      <c r="E280" s="13">
        <v>0</v>
      </c>
    </row>
    <row r="281" spans="1:5" x14ac:dyDescent="0.25">
      <c r="A281" s="6" t="s">
        <v>196</v>
      </c>
    </row>
    <row r="282" spans="1:5" ht="22.5" x14ac:dyDescent="0.25">
      <c r="A282" s="7" t="s">
        <v>14</v>
      </c>
      <c r="B282" s="7" t="s">
        <v>15</v>
      </c>
      <c r="C282" s="18" t="s">
        <v>118</v>
      </c>
      <c r="D282" s="18" t="s">
        <v>161</v>
      </c>
      <c r="E282" s="19" t="s">
        <v>197</v>
      </c>
    </row>
    <row r="283" spans="1:5" x14ac:dyDescent="0.25">
      <c r="A283" s="188" t="s">
        <v>198</v>
      </c>
      <c r="B283" s="11" t="s">
        <v>199</v>
      </c>
      <c r="C283" s="16"/>
      <c r="D283" s="16"/>
      <c r="E283" s="21"/>
    </row>
    <row r="284" spans="1:5" x14ac:dyDescent="0.25">
      <c r="A284" s="189"/>
      <c r="B284" s="11" t="s">
        <v>200</v>
      </c>
      <c r="C284" s="12">
        <v>424</v>
      </c>
      <c r="D284" s="12">
        <v>497</v>
      </c>
      <c r="E284" s="22">
        <v>0</v>
      </c>
    </row>
    <row r="285" spans="1:5" x14ac:dyDescent="0.25">
      <c r="A285" s="190"/>
      <c r="B285" s="11" t="s">
        <v>201</v>
      </c>
      <c r="C285" s="16"/>
      <c r="D285" s="16"/>
      <c r="E285" s="21"/>
    </row>
    <row r="286" spans="1:5" x14ac:dyDescent="0.25">
      <c r="A286" s="188" t="s">
        <v>202</v>
      </c>
      <c r="B286" s="11" t="s">
        <v>203</v>
      </c>
      <c r="C286" s="16"/>
      <c r="D286" s="16"/>
      <c r="E286" s="21"/>
    </row>
    <row r="287" spans="1:5" x14ac:dyDescent="0.25">
      <c r="A287" s="189"/>
      <c r="B287" s="11" t="s">
        <v>204</v>
      </c>
      <c r="C287" s="12">
        <v>6</v>
      </c>
      <c r="D287" s="12">
        <v>6</v>
      </c>
      <c r="E287" s="22">
        <v>0</v>
      </c>
    </row>
    <row r="288" spans="1:5" x14ac:dyDescent="0.25">
      <c r="A288" s="190"/>
      <c r="B288" s="11" t="s">
        <v>205</v>
      </c>
      <c r="C288" s="16"/>
      <c r="D288" s="16"/>
      <c r="E288" s="21"/>
    </row>
    <row r="289" spans="1:5" x14ac:dyDescent="0.25">
      <c r="A289" s="20" t="s">
        <v>206</v>
      </c>
      <c r="B289" s="11" t="s">
        <v>207</v>
      </c>
      <c r="C289" s="12">
        <v>36</v>
      </c>
      <c r="D289" s="12">
        <v>65</v>
      </c>
      <c r="E289" s="22">
        <v>43</v>
      </c>
    </row>
    <row r="290" spans="1:5" x14ac:dyDescent="0.25">
      <c r="A290" s="188" t="s">
        <v>208</v>
      </c>
      <c r="B290" s="11" t="s">
        <v>209</v>
      </c>
      <c r="C290" s="12">
        <v>31</v>
      </c>
      <c r="D290" s="12">
        <v>33</v>
      </c>
      <c r="E290" s="22">
        <v>2</v>
      </c>
    </row>
    <row r="291" spans="1:5" x14ac:dyDescent="0.25">
      <c r="A291" s="189"/>
      <c r="B291" s="11" t="s">
        <v>210</v>
      </c>
      <c r="C291" s="16"/>
      <c r="D291" s="16"/>
      <c r="E291" s="21"/>
    </row>
    <row r="292" spans="1:5" x14ac:dyDescent="0.25">
      <c r="A292" s="190"/>
      <c r="B292" s="11" t="s">
        <v>211</v>
      </c>
      <c r="C292" s="12">
        <v>2</v>
      </c>
      <c r="D292" s="12">
        <v>2</v>
      </c>
      <c r="E292" s="22">
        <v>0</v>
      </c>
    </row>
    <row r="293" spans="1:5" x14ac:dyDescent="0.25">
      <c r="A293" s="20" t="s">
        <v>212</v>
      </c>
      <c r="B293" s="11" t="s">
        <v>213</v>
      </c>
      <c r="C293" s="16"/>
      <c r="D293" s="16"/>
      <c r="E293" s="21"/>
    </row>
    <row r="294" spans="1:5" x14ac:dyDescent="0.25">
      <c r="A294" s="188" t="s">
        <v>214</v>
      </c>
      <c r="B294" s="11" t="s">
        <v>205</v>
      </c>
      <c r="C294" s="16"/>
      <c r="D294" s="16"/>
      <c r="E294" s="21"/>
    </row>
    <row r="295" spans="1:5" x14ac:dyDescent="0.25">
      <c r="A295" s="189"/>
      <c r="B295" s="11" t="s">
        <v>215</v>
      </c>
      <c r="C295" s="12">
        <v>21</v>
      </c>
      <c r="D295" s="12">
        <v>27</v>
      </c>
      <c r="E295" s="22">
        <v>6</v>
      </c>
    </row>
    <row r="296" spans="1:5" x14ac:dyDescent="0.25">
      <c r="A296" s="190"/>
      <c r="B296" s="11" t="s">
        <v>216</v>
      </c>
      <c r="C296" s="16"/>
      <c r="D296" s="16"/>
      <c r="E296" s="21"/>
    </row>
    <row r="297" spans="1:5" x14ac:dyDescent="0.25">
      <c r="A297" s="188" t="s">
        <v>217</v>
      </c>
      <c r="B297" s="11" t="s">
        <v>218</v>
      </c>
      <c r="C297" s="12">
        <v>57</v>
      </c>
      <c r="D297" s="12">
        <v>51</v>
      </c>
      <c r="E297" s="22">
        <v>24</v>
      </c>
    </row>
    <row r="298" spans="1:5" x14ac:dyDescent="0.25">
      <c r="A298" s="189"/>
      <c r="B298" s="11" t="s">
        <v>219</v>
      </c>
      <c r="C298" s="16"/>
      <c r="D298" s="16"/>
      <c r="E298" s="21"/>
    </row>
    <row r="299" spans="1:5" x14ac:dyDescent="0.25">
      <c r="A299" s="189"/>
      <c r="B299" s="11" t="s">
        <v>220</v>
      </c>
      <c r="C299" s="12">
        <v>286</v>
      </c>
      <c r="D299" s="12">
        <v>406</v>
      </c>
      <c r="E299" s="22">
        <v>161</v>
      </c>
    </row>
    <row r="300" spans="1:5" x14ac:dyDescent="0.25">
      <c r="A300" s="189"/>
      <c r="B300" s="11" t="s">
        <v>221</v>
      </c>
      <c r="C300" s="12">
        <v>320</v>
      </c>
      <c r="D300" s="12">
        <v>397</v>
      </c>
      <c r="E300" s="22">
        <v>0</v>
      </c>
    </row>
    <row r="301" spans="1:5" x14ac:dyDescent="0.25">
      <c r="A301" s="189"/>
      <c r="B301" s="11" t="s">
        <v>222</v>
      </c>
      <c r="C301" s="12">
        <v>272</v>
      </c>
      <c r="D301" s="12">
        <v>209</v>
      </c>
      <c r="E301" s="22">
        <v>54</v>
      </c>
    </row>
    <row r="302" spans="1:5" x14ac:dyDescent="0.25">
      <c r="A302" s="189"/>
      <c r="B302" s="11" t="s">
        <v>223</v>
      </c>
      <c r="C302" s="12">
        <v>323</v>
      </c>
      <c r="D302" s="12">
        <v>435</v>
      </c>
      <c r="E302" s="22">
        <v>224</v>
      </c>
    </row>
    <row r="303" spans="1:5" x14ac:dyDescent="0.25">
      <c r="A303" s="189"/>
      <c r="B303" s="11" t="s">
        <v>224</v>
      </c>
      <c r="C303" s="12">
        <v>69</v>
      </c>
      <c r="D303" s="12">
        <v>97</v>
      </c>
      <c r="E303" s="22">
        <v>0</v>
      </c>
    </row>
    <row r="304" spans="1:5" x14ac:dyDescent="0.25">
      <c r="A304" s="189"/>
      <c r="B304" s="11" t="s">
        <v>225</v>
      </c>
      <c r="C304" s="12">
        <v>4</v>
      </c>
      <c r="D304" s="12">
        <v>3</v>
      </c>
      <c r="E304" s="22">
        <v>0</v>
      </c>
    </row>
    <row r="305" spans="1:5" x14ac:dyDescent="0.25">
      <c r="A305" s="189"/>
      <c r="B305" s="11" t="s">
        <v>226</v>
      </c>
      <c r="C305" s="12">
        <v>358</v>
      </c>
      <c r="D305" s="12">
        <v>28</v>
      </c>
      <c r="E305" s="22">
        <v>217</v>
      </c>
    </row>
    <row r="306" spans="1:5" x14ac:dyDescent="0.25">
      <c r="A306" s="189"/>
      <c r="B306" s="11" t="s">
        <v>227</v>
      </c>
      <c r="C306" s="12">
        <v>0</v>
      </c>
      <c r="D306" s="12">
        <v>0</v>
      </c>
      <c r="E306" s="22">
        <v>0</v>
      </c>
    </row>
    <row r="307" spans="1:5" x14ac:dyDescent="0.25">
      <c r="A307" s="189"/>
      <c r="B307" s="11" t="s">
        <v>228</v>
      </c>
      <c r="C307" s="16"/>
      <c r="D307" s="16"/>
      <c r="E307" s="21"/>
    </row>
    <row r="308" spans="1:5" x14ac:dyDescent="0.25">
      <c r="A308" s="189"/>
      <c r="B308" s="11" t="s">
        <v>229</v>
      </c>
      <c r="C308" s="12">
        <v>432</v>
      </c>
      <c r="D308" s="12">
        <v>558</v>
      </c>
      <c r="E308" s="22">
        <v>267</v>
      </c>
    </row>
    <row r="309" spans="1:5" x14ac:dyDescent="0.25">
      <c r="A309" s="189"/>
      <c r="B309" s="11" t="s">
        <v>230</v>
      </c>
      <c r="C309" s="12">
        <v>260</v>
      </c>
      <c r="D309" s="12">
        <v>357</v>
      </c>
      <c r="E309" s="22">
        <v>0</v>
      </c>
    </row>
    <row r="310" spans="1:5" x14ac:dyDescent="0.25">
      <c r="A310" s="189"/>
      <c r="B310" s="11" t="s">
        <v>231</v>
      </c>
      <c r="C310" s="12">
        <v>4</v>
      </c>
      <c r="D310" s="12">
        <v>4</v>
      </c>
      <c r="E310" s="22">
        <v>2</v>
      </c>
    </row>
    <row r="311" spans="1:5" x14ac:dyDescent="0.25">
      <c r="A311" s="190"/>
      <c r="B311" s="11" t="s">
        <v>232</v>
      </c>
      <c r="C311" s="12">
        <v>9</v>
      </c>
      <c r="D311" s="12">
        <v>13</v>
      </c>
      <c r="E311" s="22">
        <v>0</v>
      </c>
    </row>
    <row r="312" spans="1:5" x14ac:dyDescent="0.25">
      <c r="A312" s="188" t="s">
        <v>233</v>
      </c>
      <c r="B312" s="11" t="s">
        <v>234</v>
      </c>
      <c r="C312" s="16"/>
      <c r="D312" s="16"/>
      <c r="E312" s="21"/>
    </row>
    <row r="313" spans="1:5" x14ac:dyDescent="0.25">
      <c r="A313" s="189"/>
      <c r="B313" s="11" t="s">
        <v>235</v>
      </c>
      <c r="C313" s="16"/>
      <c r="D313" s="16"/>
      <c r="E313" s="21"/>
    </row>
    <row r="314" spans="1:5" x14ac:dyDescent="0.25">
      <c r="A314" s="189"/>
      <c r="B314" s="11" t="s">
        <v>236</v>
      </c>
      <c r="C314" s="16"/>
      <c r="D314" s="16"/>
      <c r="E314" s="21"/>
    </row>
    <row r="315" spans="1:5" x14ac:dyDescent="0.25">
      <c r="A315" s="189"/>
      <c r="B315" s="11" t="s">
        <v>237</v>
      </c>
      <c r="C315" s="16"/>
      <c r="D315" s="16"/>
      <c r="E315" s="21"/>
    </row>
    <row r="316" spans="1:5" x14ac:dyDescent="0.25">
      <c r="A316" s="189"/>
      <c r="B316" s="11" t="s">
        <v>238</v>
      </c>
      <c r="C316" s="12">
        <v>35</v>
      </c>
      <c r="D316" s="12">
        <v>57</v>
      </c>
      <c r="E316" s="22">
        <v>6</v>
      </c>
    </row>
    <row r="317" spans="1:5" x14ac:dyDescent="0.25">
      <c r="A317" s="189"/>
      <c r="B317" s="11" t="s">
        <v>239</v>
      </c>
      <c r="C317" s="16"/>
      <c r="D317" s="16"/>
      <c r="E317" s="21"/>
    </row>
    <row r="318" spans="1:5" x14ac:dyDescent="0.25">
      <c r="A318" s="189"/>
      <c r="B318" s="11" t="s">
        <v>240</v>
      </c>
      <c r="C318" s="16"/>
      <c r="D318" s="16"/>
      <c r="E318" s="21"/>
    </row>
    <row r="319" spans="1:5" x14ac:dyDescent="0.25">
      <c r="A319" s="189"/>
      <c r="B319" s="11" t="s">
        <v>241</v>
      </c>
      <c r="C319" s="12">
        <v>30</v>
      </c>
      <c r="D319" s="12">
        <v>47</v>
      </c>
      <c r="E319" s="22">
        <v>8</v>
      </c>
    </row>
    <row r="320" spans="1:5" x14ac:dyDescent="0.25">
      <c r="A320" s="189"/>
      <c r="B320" s="11" t="s">
        <v>242</v>
      </c>
      <c r="C320" s="16"/>
      <c r="D320" s="16"/>
      <c r="E320" s="21"/>
    </row>
    <row r="321" spans="1:5" x14ac:dyDescent="0.25">
      <c r="A321" s="189"/>
      <c r="B321" s="11" t="s">
        <v>243</v>
      </c>
      <c r="C321" s="12">
        <v>7</v>
      </c>
      <c r="D321" s="12">
        <v>8</v>
      </c>
      <c r="E321" s="22">
        <v>0</v>
      </c>
    </row>
    <row r="322" spans="1:5" x14ac:dyDescent="0.25">
      <c r="A322" s="189"/>
      <c r="B322" s="11" t="s">
        <v>244</v>
      </c>
      <c r="C322" s="12">
        <v>13</v>
      </c>
      <c r="D322" s="12">
        <v>17</v>
      </c>
      <c r="E322" s="22">
        <v>7</v>
      </c>
    </row>
    <row r="323" spans="1:5" x14ac:dyDescent="0.25">
      <c r="A323" s="189"/>
      <c r="B323" s="11" t="s">
        <v>245</v>
      </c>
      <c r="C323" s="16"/>
      <c r="D323" s="16"/>
      <c r="E323" s="21"/>
    </row>
    <row r="324" spans="1:5" x14ac:dyDescent="0.25">
      <c r="A324" s="189"/>
      <c r="B324" s="11" t="s">
        <v>246</v>
      </c>
      <c r="C324" s="16"/>
      <c r="D324" s="16"/>
      <c r="E324" s="21"/>
    </row>
    <row r="325" spans="1:5" x14ac:dyDescent="0.25">
      <c r="A325" s="189"/>
      <c r="B325" s="11" t="s">
        <v>247</v>
      </c>
      <c r="C325" s="16"/>
      <c r="D325" s="16"/>
      <c r="E325" s="21"/>
    </row>
    <row r="326" spans="1:5" x14ac:dyDescent="0.25">
      <c r="A326" s="189"/>
      <c r="B326" s="11" t="s">
        <v>248</v>
      </c>
      <c r="C326" s="16"/>
      <c r="D326" s="16"/>
      <c r="E326" s="21"/>
    </row>
    <row r="327" spans="1:5" x14ac:dyDescent="0.25">
      <c r="A327" s="189"/>
      <c r="B327" s="11" t="s">
        <v>249</v>
      </c>
      <c r="C327" s="16"/>
      <c r="D327" s="16"/>
      <c r="E327" s="21"/>
    </row>
    <row r="328" spans="1:5" x14ac:dyDescent="0.25">
      <c r="A328" s="189"/>
      <c r="B328" s="11" t="s">
        <v>250</v>
      </c>
      <c r="C328" s="16"/>
      <c r="D328" s="16"/>
      <c r="E328" s="21"/>
    </row>
    <row r="329" spans="1:5" x14ac:dyDescent="0.25">
      <c r="A329" s="189"/>
      <c r="B329" s="11" t="s">
        <v>251</v>
      </c>
      <c r="C329" s="16"/>
      <c r="D329" s="16"/>
      <c r="E329" s="21"/>
    </row>
    <row r="330" spans="1:5" x14ac:dyDescent="0.25">
      <c r="A330" s="189"/>
      <c r="B330" s="11" t="s">
        <v>252</v>
      </c>
      <c r="C330" s="12">
        <v>5</v>
      </c>
      <c r="D330" s="12">
        <v>3</v>
      </c>
      <c r="E330" s="22">
        <v>4</v>
      </c>
    </row>
    <row r="331" spans="1:5" x14ac:dyDescent="0.25">
      <c r="A331" s="189"/>
      <c r="B331" s="11" t="s">
        <v>253</v>
      </c>
      <c r="C331" s="16"/>
      <c r="D331" s="16"/>
      <c r="E331" s="21"/>
    </row>
    <row r="332" spans="1:5" x14ac:dyDescent="0.25">
      <c r="A332" s="189"/>
      <c r="B332" s="11" t="s">
        <v>254</v>
      </c>
      <c r="C332" s="16"/>
      <c r="D332" s="16"/>
      <c r="E332" s="21"/>
    </row>
    <row r="333" spans="1:5" x14ac:dyDescent="0.25">
      <c r="A333" s="189"/>
      <c r="B333" s="11" t="s">
        <v>255</v>
      </c>
      <c r="C333" s="16"/>
      <c r="D333" s="16"/>
      <c r="E333" s="21"/>
    </row>
    <row r="334" spans="1:5" x14ac:dyDescent="0.25">
      <c r="A334" s="189"/>
      <c r="B334" s="11" t="s">
        <v>256</v>
      </c>
      <c r="C334" s="16"/>
      <c r="D334" s="16"/>
      <c r="E334" s="21"/>
    </row>
    <row r="335" spans="1:5" x14ac:dyDescent="0.25">
      <c r="A335" s="189"/>
      <c r="B335" s="11" t="s">
        <v>257</v>
      </c>
      <c r="C335" s="12">
        <v>17</v>
      </c>
      <c r="D335" s="12">
        <v>52</v>
      </c>
      <c r="E335" s="22">
        <v>8</v>
      </c>
    </row>
    <row r="336" spans="1:5" x14ac:dyDescent="0.25">
      <c r="A336" s="189"/>
      <c r="B336" s="11" t="s">
        <v>258</v>
      </c>
      <c r="C336" s="12">
        <v>24</v>
      </c>
      <c r="D336" s="12">
        <v>18</v>
      </c>
      <c r="E336" s="22">
        <v>24</v>
      </c>
    </row>
    <row r="337" spans="1:5" x14ac:dyDescent="0.25">
      <c r="A337" s="189"/>
      <c r="B337" s="11" t="s">
        <v>259</v>
      </c>
      <c r="C337" s="16"/>
      <c r="D337" s="16"/>
      <c r="E337" s="21"/>
    </row>
    <row r="338" spans="1:5" x14ac:dyDescent="0.25">
      <c r="A338" s="189"/>
      <c r="B338" s="11" t="s">
        <v>260</v>
      </c>
      <c r="C338" s="12">
        <v>3</v>
      </c>
      <c r="D338" s="12">
        <v>1</v>
      </c>
      <c r="E338" s="22">
        <v>0</v>
      </c>
    </row>
    <row r="339" spans="1:5" x14ac:dyDescent="0.25">
      <c r="A339" s="189"/>
      <c r="B339" s="11" t="s">
        <v>261</v>
      </c>
      <c r="C339" s="16"/>
      <c r="D339" s="16"/>
      <c r="E339" s="21"/>
    </row>
    <row r="340" spans="1:5" x14ac:dyDescent="0.25">
      <c r="A340" s="189"/>
      <c r="B340" s="11" t="s">
        <v>262</v>
      </c>
      <c r="C340" s="16"/>
      <c r="D340" s="16"/>
      <c r="E340" s="21"/>
    </row>
    <row r="341" spans="1:5" x14ac:dyDescent="0.25">
      <c r="A341" s="189"/>
      <c r="B341" s="11" t="s">
        <v>263</v>
      </c>
      <c r="C341" s="16"/>
      <c r="D341" s="16"/>
      <c r="E341" s="21"/>
    </row>
    <row r="342" spans="1:5" x14ac:dyDescent="0.25">
      <c r="A342" s="189"/>
      <c r="B342" s="11" t="s">
        <v>264</v>
      </c>
      <c r="C342" s="12">
        <v>1</v>
      </c>
      <c r="D342" s="12">
        <v>2</v>
      </c>
      <c r="E342" s="22">
        <v>1</v>
      </c>
    </row>
    <row r="343" spans="1:5" x14ac:dyDescent="0.25">
      <c r="A343" s="189"/>
      <c r="B343" s="11" t="s">
        <v>265</v>
      </c>
      <c r="C343" s="16"/>
      <c r="D343" s="16"/>
      <c r="E343" s="21"/>
    </row>
    <row r="344" spans="1:5" x14ac:dyDescent="0.25">
      <c r="A344" s="190"/>
      <c r="B344" s="11" t="s">
        <v>266</v>
      </c>
      <c r="C344" s="12">
        <v>3</v>
      </c>
      <c r="D344" s="12">
        <v>2</v>
      </c>
      <c r="E344" s="22">
        <v>0</v>
      </c>
    </row>
    <row r="345" spans="1:5" x14ac:dyDescent="0.25">
      <c r="A345" s="188" t="s">
        <v>267</v>
      </c>
      <c r="B345" s="11" t="s">
        <v>268</v>
      </c>
      <c r="C345" s="16"/>
      <c r="D345" s="16"/>
      <c r="E345" s="21"/>
    </row>
    <row r="346" spans="1:5" x14ac:dyDescent="0.25">
      <c r="A346" s="189"/>
      <c r="B346" s="11" t="s">
        <v>269</v>
      </c>
      <c r="C346" s="16"/>
      <c r="D346" s="16"/>
      <c r="E346" s="21"/>
    </row>
    <row r="347" spans="1:5" x14ac:dyDescent="0.25">
      <c r="A347" s="189"/>
      <c r="B347" s="11" t="s">
        <v>270</v>
      </c>
      <c r="C347" s="16"/>
      <c r="D347" s="16"/>
      <c r="E347" s="21"/>
    </row>
    <row r="348" spans="1:5" x14ac:dyDescent="0.25">
      <c r="A348" s="189"/>
      <c r="B348" s="11" t="s">
        <v>271</v>
      </c>
      <c r="C348" s="16"/>
      <c r="D348" s="16"/>
      <c r="E348" s="21"/>
    </row>
    <row r="349" spans="1:5" x14ac:dyDescent="0.25">
      <c r="A349" s="189"/>
      <c r="B349" s="11" t="s">
        <v>272</v>
      </c>
      <c r="C349" s="16"/>
      <c r="D349" s="16"/>
      <c r="E349" s="21"/>
    </row>
    <row r="350" spans="1:5" x14ac:dyDescent="0.25">
      <c r="A350" s="189"/>
      <c r="B350" s="11" t="s">
        <v>273</v>
      </c>
      <c r="C350" s="16"/>
      <c r="D350" s="16"/>
      <c r="E350" s="21"/>
    </row>
    <row r="351" spans="1:5" x14ac:dyDescent="0.25">
      <c r="A351" s="189"/>
      <c r="B351" s="11" t="s">
        <v>274</v>
      </c>
      <c r="C351" s="16"/>
      <c r="D351" s="16"/>
      <c r="E351" s="21"/>
    </row>
    <row r="352" spans="1:5" x14ac:dyDescent="0.25">
      <c r="A352" s="189"/>
      <c r="B352" s="11" t="s">
        <v>275</v>
      </c>
      <c r="C352" s="12">
        <v>1</v>
      </c>
      <c r="D352" s="12">
        <v>1</v>
      </c>
      <c r="E352" s="22">
        <v>0</v>
      </c>
    </row>
    <row r="353" spans="1:5" x14ac:dyDescent="0.25">
      <c r="A353" s="189"/>
      <c r="B353" s="11" t="s">
        <v>276</v>
      </c>
      <c r="C353" s="12">
        <v>3</v>
      </c>
      <c r="D353" s="12">
        <v>12</v>
      </c>
      <c r="E353" s="22">
        <v>0</v>
      </c>
    </row>
    <row r="354" spans="1:5" x14ac:dyDescent="0.25">
      <c r="A354" s="189"/>
      <c r="B354" s="11" t="s">
        <v>277</v>
      </c>
      <c r="C354" s="16"/>
      <c r="D354" s="16"/>
      <c r="E354" s="21"/>
    </row>
    <row r="355" spans="1:5" x14ac:dyDescent="0.25">
      <c r="A355" s="190"/>
      <c r="B355" s="11" t="s">
        <v>278</v>
      </c>
      <c r="C355" s="16"/>
      <c r="D355" s="16"/>
      <c r="E355" s="21"/>
    </row>
    <row r="356" spans="1:5" x14ac:dyDescent="0.25">
      <c r="A356" s="188" t="s">
        <v>279</v>
      </c>
      <c r="B356" s="11" t="s">
        <v>280</v>
      </c>
      <c r="C356" s="12">
        <v>0</v>
      </c>
      <c r="D356" s="12">
        <v>1</v>
      </c>
      <c r="E356" s="22">
        <v>0</v>
      </c>
    </row>
    <row r="357" spans="1:5" x14ac:dyDescent="0.25">
      <c r="A357" s="189"/>
      <c r="B357" s="11" t="s">
        <v>281</v>
      </c>
      <c r="C357" s="16"/>
      <c r="D357" s="16"/>
      <c r="E357" s="21"/>
    </row>
    <row r="358" spans="1:5" x14ac:dyDescent="0.25">
      <c r="A358" s="189"/>
      <c r="B358" s="11" t="s">
        <v>282</v>
      </c>
      <c r="C358" s="16"/>
      <c r="D358" s="16"/>
      <c r="E358" s="21"/>
    </row>
    <row r="359" spans="1:5" x14ac:dyDescent="0.25">
      <c r="A359" s="189"/>
      <c r="B359" s="11" t="s">
        <v>283</v>
      </c>
      <c r="C359" s="12">
        <v>3</v>
      </c>
      <c r="D359" s="12">
        <v>0</v>
      </c>
      <c r="E359" s="22">
        <v>0</v>
      </c>
    </row>
    <row r="360" spans="1:5" x14ac:dyDescent="0.25">
      <c r="A360" s="189"/>
      <c r="B360" s="11" t="s">
        <v>284</v>
      </c>
      <c r="C360" s="16"/>
      <c r="D360" s="16"/>
      <c r="E360" s="21"/>
    </row>
    <row r="361" spans="1:5" x14ac:dyDescent="0.25">
      <c r="A361" s="189"/>
      <c r="B361" s="11" t="s">
        <v>285</v>
      </c>
      <c r="C361" s="16"/>
      <c r="D361" s="16"/>
      <c r="E361" s="21"/>
    </row>
    <row r="362" spans="1:5" x14ac:dyDescent="0.25">
      <c r="A362" s="189"/>
      <c r="B362" s="11" t="s">
        <v>286</v>
      </c>
      <c r="C362" s="16"/>
      <c r="D362" s="16"/>
      <c r="E362" s="21"/>
    </row>
    <row r="363" spans="1:5" x14ac:dyDescent="0.25">
      <c r="A363" s="189"/>
      <c r="B363" s="11" t="s">
        <v>287</v>
      </c>
      <c r="C363" s="16"/>
      <c r="D363" s="16"/>
      <c r="E363" s="21"/>
    </row>
    <row r="364" spans="1:5" x14ac:dyDescent="0.25">
      <c r="A364" s="190"/>
      <c r="B364" s="11" t="s">
        <v>288</v>
      </c>
      <c r="C364" s="16"/>
      <c r="D364" s="16"/>
      <c r="E364" s="21"/>
    </row>
    <row r="365" spans="1:5" x14ac:dyDescent="0.25">
      <c r="A365" s="188" t="s">
        <v>289</v>
      </c>
      <c r="B365" s="11" t="s">
        <v>290</v>
      </c>
      <c r="C365" s="16"/>
      <c r="D365" s="16"/>
      <c r="E365" s="21"/>
    </row>
    <row r="366" spans="1:5" x14ac:dyDescent="0.25">
      <c r="A366" s="189"/>
      <c r="B366" s="11" t="s">
        <v>291</v>
      </c>
      <c r="C366" s="16"/>
      <c r="D366" s="16"/>
      <c r="E366" s="21"/>
    </row>
    <row r="367" spans="1:5" x14ac:dyDescent="0.25">
      <c r="A367" s="189"/>
      <c r="B367" s="11" t="s">
        <v>292</v>
      </c>
      <c r="C367" s="12">
        <v>4</v>
      </c>
      <c r="D367" s="12">
        <v>6</v>
      </c>
      <c r="E367" s="22">
        <v>0</v>
      </c>
    </row>
    <row r="368" spans="1:5" x14ac:dyDescent="0.25">
      <c r="A368" s="189"/>
      <c r="B368" s="11" t="s">
        <v>293</v>
      </c>
      <c r="C368" s="12">
        <v>5</v>
      </c>
      <c r="D368" s="12">
        <v>6</v>
      </c>
      <c r="E368" s="22">
        <v>0</v>
      </c>
    </row>
    <row r="369" spans="1:5" x14ac:dyDescent="0.25">
      <c r="A369" s="189"/>
      <c r="B369" s="11" t="s">
        <v>209</v>
      </c>
      <c r="C369" s="16"/>
      <c r="D369" s="16"/>
      <c r="E369" s="21"/>
    </row>
    <row r="370" spans="1:5" x14ac:dyDescent="0.25">
      <c r="A370" s="189"/>
      <c r="B370" s="11" t="s">
        <v>294</v>
      </c>
      <c r="C370" s="16"/>
      <c r="D370" s="16"/>
      <c r="E370" s="21"/>
    </row>
    <row r="371" spans="1:5" x14ac:dyDescent="0.25">
      <c r="A371" s="189"/>
      <c r="B371" s="11" t="s">
        <v>295</v>
      </c>
      <c r="C371" s="16"/>
      <c r="D371" s="16"/>
      <c r="E371" s="21"/>
    </row>
    <row r="372" spans="1:5" x14ac:dyDescent="0.25">
      <c r="A372" s="189"/>
      <c r="B372" s="11" t="s">
        <v>296</v>
      </c>
      <c r="C372" s="12">
        <v>2</v>
      </c>
      <c r="D372" s="12">
        <v>2</v>
      </c>
      <c r="E372" s="22">
        <v>0</v>
      </c>
    </row>
    <row r="373" spans="1:5" x14ac:dyDescent="0.25">
      <c r="A373" s="189"/>
      <c r="B373" s="11" t="s">
        <v>297</v>
      </c>
      <c r="C373" s="12">
        <v>2</v>
      </c>
      <c r="D373" s="12">
        <v>3</v>
      </c>
      <c r="E373" s="22">
        <v>0</v>
      </c>
    </row>
    <row r="374" spans="1:5" x14ac:dyDescent="0.25">
      <c r="A374" s="189"/>
      <c r="B374" s="11" t="s">
        <v>298</v>
      </c>
      <c r="C374" s="16"/>
      <c r="D374" s="16"/>
      <c r="E374" s="21"/>
    </row>
    <row r="375" spans="1:5" x14ac:dyDescent="0.25">
      <c r="A375" s="189"/>
      <c r="B375" s="11" t="s">
        <v>299</v>
      </c>
      <c r="C375" s="16"/>
      <c r="D375" s="16"/>
      <c r="E375" s="21"/>
    </row>
    <row r="376" spans="1:5" x14ac:dyDescent="0.25">
      <c r="A376" s="189"/>
      <c r="B376" s="11" t="s">
        <v>300</v>
      </c>
      <c r="C376" s="16"/>
      <c r="D376" s="16"/>
      <c r="E376" s="21"/>
    </row>
    <row r="377" spans="1:5" x14ac:dyDescent="0.25">
      <c r="A377" s="190"/>
      <c r="B377" s="11" t="s">
        <v>301</v>
      </c>
      <c r="C377" s="12">
        <v>1</v>
      </c>
      <c r="D377" s="12">
        <v>2</v>
      </c>
      <c r="E377" s="22">
        <v>0</v>
      </c>
    </row>
  </sheetData>
  <sheetProtection algorithmName="SHA-512" hashValue="vebMHiYZMD6rcPsmZyUcM3rm+7Mzect4IVipV0854zKHeqRcp4m70m6ml7TWlt6NpED/5DEYKVp2pp753kebtw==" saltValue="nueOAixXAOuj/ScZnuTmWg==" spinCount="100000" sheet="1" objects="1" scenarios="1"/>
  <mergeCells count="43">
    <mergeCell ref="A7:A11"/>
    <mergeCell ref="A12:A14"/>
    <mergeCell ref="A15:A19"/>
    <mergeCell ref="A32:A36"/>
    <mergeCell ref="A45:A48"/>
    <mergeCell ref="A49:A52"/>
    <mergeCell ref="A56:A61"/>
    <mergeCell ref="A62:A64"/>
    <mergeCell ref="A76:A80"/>
    <mergeCell ref="A84:A85"/>
    <mergeCell ref="A86:A87"/>
    <mergeCell ref="A88:A89"/>
    <mergeCell ref="A90:A91"/>
    <mergeCell ref="A93:B93"/>
    <mergeCell ref="A104:B104"/>
    <mergeCell ref="A106:A108"/>
    <mergeCell ref="A109:A110"/>
    <mergeCell ref="A115:A117"/>
    <mergeCell ref="A118:A119"/>
    <mergeCell ref="A124:A125"/>
    <mergeCell ref="A126:A127"/>
    <mergeCell ref="A128:A129"/>
    <mergeCell ref="A130:A131"/>
    <mergeCell ref="A135:A136"/>
    <mergeCell ref="A137:A138"/>
    <mergeCell ref="A139:A140"/>
    <mergeCell ref="A145:A150"/>
    <mergeCell ref="A151:A152"/>
    <mergeCell ref="A153:A154"/>
    <mergeCell ref="A159:A200"/>
    <mergeCell ref="A201:A242"/>
    <mergeCell ref="A253:A255"/>
    <mergeCell ref="A263:A264"/>
    <mergeCell ref="A271:A272"/>
    <mergeCell ref="A312:A344"/>
    <mergeCell ref="A345:A355"/>
    <mergeCell ref="A356:A364"/>
    <mergeCell ref="A365:A377"/>
    <mergeCell ref="A283:A285"/>
    <mergeCell ref="A286:A288"/>
    <mergeCell ref="A290:A292"/>
    <mergeCell ref="A294:A296"/>
    <mergeCell ref="A297:A311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D78C83-A6F5-4C6E-ADC3-EBDBCDF6210B}">
  <sheetPr codeName="Hoja26"/>
  <dimension ref="A1:Z25"/>
  <sheetViews>
    <sheetView showGridLines="0" showRowColHeaders="0" workbookViewId="0"/>
  </sheetViews>
  <sheetFormatPr baseColWidth="10" defaultColWidth="11.42578125" defaultRowHeight="12.75" x14ac:dyDescent="0.2"/>
  <cols>
    <col min="1" max="1" width="2.5703125" style="134" customWidth="1"/>
    <col min="2" max="2" width="4.42578125" style="134" customWidth="1"/>
    <col min="3" max="4" width="11.42578125" style="134"/>
    <col min="5" max="5" width="52.85546875" style="134" customWidth="1"/>
    <col min="6" max="6" width="2.5703125" style="134" customWidth="1"/>
    <col min="7" max="7" width="7.85546875" style="134" customWidth="1"/>
    <col min="8" max="9" width="11.42578125" style="134"/>
    <col min="10" max="10" width="54.42578125" style="134" customWidth="1"/>
    <col min="11" max="11" width="2.5703125" style="134" customWidth="1"/>
    <col min="12" max="12" width="7.85546875" style="134" customWidth="1"/>
    <col min="13" max="14" width="11.42578125" style="134"/>
    <col min="15" max="15" width="54.42578125" style="134" customWidth="1"/>
    <col min="16" max="16" width="2.5703125" style="134" customWidth="1"/>
    <col min="17" max="17" width="7.85546875" style="134" customWidth="1"/>
    <col min="18" max="19" width="11.42578125" style="134"/>
    <col min="20" max="20" width="54.42578125" style="134" customWidth="1"/>
    <col min="21" max="21" width="2.5703125" style="134" customWidth="1"/>
    <col min="22" max="22" width="7.85546875" style="134" customWidth="1"/>
    <col min="23" max="24" width="11.42578125" style="134"/>
    <col min="25" max="25" width="54.42578125" style="134" customWidth="1"/>
    <col min="26" max="26" width="2.5703125" style="134" customWidth="1"/>
    <col min="27" max="16384" width="11.42578125" style="101"/>
  </cols>
  <sheetData>
    <row r="1" spans="1:26" x14ac:dyDescent="0.2">
      <c r="A1" s="133"/>
      <c r="C1" s="236" t="s">
        <v>1838</v>
      </c>
      <c r="D1" s="236"/>
      <c r="E1" s="236"/>
      <c r="F1" s="133"/>
      <c r="H1" s="178"/>
      <c r="I1" s="178"/>
      <c r="J1" s="178"/>
      <c r="K1" s="133"/>
      <c r="P1" s="133"/>
      <c r="U1" s="133"/>
      <c r="Z1" s="133"/>
    </row>
    <row r="2" spans="1:26" s="103" customFormat="1" ht="12" x14ac:dyDescent="0.2">
      <c r="A2" s="134"/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134"/>
      <c r="X2" s="134"/>
      <c r="Y2" s="134"/>
      <c r="Z2" s="134"/>
    </row>
    <row r="3" spans="1:26" ht="12.95" customHeight="1" x14ac:dyDescent="0.2">
      <c r="A3" s="125"/>
      <c r="B3" s="125"/>
      <c r="C3" s="125" t="s">
        <v>1839</v>
      </c>
      <c r="D3" s="125"/>
      <c r="E3" s="125"/>
      <c r="F3" s="125"/>
      <c r="G3" s="125"/>
      <c r="H3" s="125" t="s">
        <v>1840</v>
      </c>
      <c r="I3" s="125"/>
      <c r="J3" s="125"/>
      <c r="K3" s="125"/>
      <c r="L3" s="125"/>
      <c r="M3" s="125" t="s">
        <v>1828</v>
      </c>
      <c r="N3" s="125"/>
      <c r="O3" s="125"/>
      <c r="P3" s="125"/>
      <c r="Q3" s="125"/>
      <c r="R3" s="125" t="s">
        <v>1841</v>
      </c>
      <c r="S3" s="125"/>
      <c r="T3" s="125"/>
      <c r="U3" s="125"/>
      <c r="V3" s="125"/>
      <c r="W3" s="125" t="s">
        <v>1842</v>
      </c>
      <c r="X3" s="125"/>
      <c r="Y3" s="125"/>
      <c r="Z3" s="125"/>
    </row>
    <row r="7" spans="1:26" ht="25.5" customHeight="1" x14ac:dyDescent="0.2"/>
    <row r="8" spans="1:26" ht="25.5" customHeight="1" x14ac:dyDescent="0.2"/>
    <row r="9" spans="1:26" ht="25.5" customHeight="1" x14ac:dyDescent="0.2"/>
    <row r="22" spans="1:26" s="105" customFormat="1" ht="12.75" customHeight="1" x14ac:dyDescent="0.2">
      <c r="A22" s="134"/>
      <c r="B22" s="134"/>
      <c r="C22" s="134"/>
      <c r="D22" s="134"/>
      <c r="E22" s="134"/>
      <c r="F22" s="134"/>
      <c r="G22" s="134"/>
      <c r="H22" s="134"/>
      <c r="I22" s="134"/>
      <c r="J22" s="134"/>
      <c r="K22" s="134"/>
      <c r="L22" s="134"/>
      <c r="M22" s="134"/>
      <c r="N22" s="134"/>
      <c r="O22" s="134"/>
      <c r="P22" s="134"/>
      <c r="Q22" s="134"/>
      <c r="R22" s="134"/>
      <c r="S22" s="134"/>
      <c r="T22" s="134"/>
      <c r="U22" s="134"/>
      <c r="V22" s="134"/>
      <c r="W22" s="134"/>
      <c r="X22" s="134"/>
      <c r="Y22" s="134"/>
      <c r="Z22" s="134"/>
    </row>
    <row r="23" spans="1:26" s="117" customFormat="1" ht="12" x14ac:dyDescent="0.2">
      <c r="A23" s="134"/>
      <c r="B23" s="134"/>
      <c r="C23" s="134"/>
      <c r="D23" s="134"/>
      <c r="E23" s="134"/>
      <c r="F23" s="134"/>
      <c r="G23" s="134"/>
      <c r="H23" s="134"/>
      <c r="I23" s="134"/>
      <c r="J23" s="134"/>
      <c r="K23" s="134"/>
      <c r="L23" s="134"/>
      <c r="M23" s="134"/>
      <c r="N23" s="134"/>
      <c r="O23" s="134"/>
      <c r="P23" s="134"/>
      <c r="Q23" s="134"/>
      <c r="R23" s="134"/>
      <c r="S23" s="134"/>
      <c r="T23" s="134"/>
      <c r="U23" s="134"/>
      <c r="V23" s="134"/>
      <c r="W23" s="134"/>
      <c r="X23" s="134"/>
      <c r="Y23" s="134"/>
      <c r="Z23" s="134"/>
    </row>
    <row r="25" spans="1:26" ht="15.75" x14ac:dyDescent="0.25">
      <c r="A25" s="136"/>
      <c r="B25" s="136"/>
      <c r="C25" s="131" t="s">
        <v>1784</v>
      </c>
      <c r="D25" s="132">
        <v>0</v>
      </c>
      <c r="E25" s="136"/>
      <c r="F25" s="136"/>
      <c r="G25" s="136"/>
      <c r="H25" s="131" t="s">
        <v>1784</v>
      </c>
      <c r="I25" s="132">
        <v>0</v>
      </c>
      <c r="J25" s="136"/>
      <c r="K25" s="136"/>
      <c r="L25" s="136"/>
      <c r="M25" s="131" t="s">
        <v>1784</v>
      </c>
      <c r="N25" s="132">
        <v>0</v>
      </c>
      <c r="O25" s="136"/>
      <c r="P25" s="136"/>
      <c r="Q25" s="136"/>
      <c r="R25" s="131" t="s">
        <v>1784</v>
      </c>
      <c r="S25" s="132">
        <v>0</v>
      </c>
      <c r="T25" s="136"/>
      <c r="U25" s="136"/>
      <c r="V25" s="136"/>
      <c r="W25" s="131" t="s">
        <v>1784</v>
      </c>
      <c r="X25" s="132">
        <v>0</v>
      </c>
      <c r="Y25" s="136"/>
      <c r="Z25" s="136"/>
    </row>
  </sheetData>
  <sheetProtection algorithmName="SHA-512" hashValue="Ao/uO54u8C/daonQJEzjk68ZLofKB6DxaJthRuvM+bJI+74vpx67Nk/GDp+ZG6UCcLNiZ4cHwOUVh8l6AAdIAw==" saltValue="Afy96io6QtpYNiMFSkr7Ow==" spinCount="100000" sheet="1" selectLockedCells="1" selectUnlockedCell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74E28F-C4BF-48C2-93B4-8E72AEA707DE}">
  <sheetPr codeName="Hoja27"/>
  <dimension ref="A1:BI25"/>
  <sheetViews>
    <sheetView showGridLines="0" showRowColHeaders="0" workbookViewId="0"/>
  </sheetViews>
  <sheetFormatPr baseColWidth="10" defaultColWidth="11.42578125" defaultRowHeight="12.75" x14ac:dyDescent="0.2"/>
  <cols>
    <col min="1" max="1" width="2.5703125" style="134" customWidth="1"/>
    <col min="2" max="2" width="4.42578125" style="134" customWidth="1"/>
    <col min="3" max="4" width="11.42578125" style="134"/>
    <col min="5" max="5" width="52.85546875" style="134" customWidth="1"/>
    <col min="6" max="6" width="2.5703125" style="134" customWidth="1"/>
    <col min="7" max="7" width="7.85546875" style="134" customWidth="1"/>
    <col min="8" max="9" width="11.42578125" style="134"/>
    <col min="10" max="10" width="54.42578125" style="134" customWidth="1"/>
    <col min="11" max="11" width="2.5703125" style="134" customWidth="1"/>
    <col min="12" max="12" width="7.85546875" style="134" customWidth="1"/>
    <col min="13" max="14" width="11.42578125" style="134"/>
    <col min="15" max="15" width="54.42578125" style="134" customWidth="1"/>
    <col min="16" max="16" width="2.5703125" style="134" customWidth="1"/>
    <col min="17" max="17" width="7.85546875" style="134" customWidth="1"/>
    <col min="18" max="19" width="11.42578125" style="134"/>
    <col min="20" max="20" width="54.42578125" style="134" customWidth="1"/>
    <col min="21" max="21" width="2.5703125" style="134" customWidth="1"/>
    <col min="22" max="22" width="7.85546875" style="134" customWidth="1"/>
    <col min="23" max="24" width="11.42578125" style="134"/>
    <col min="25" max="25" width="54.42578125" style="134" customWidth="1"/>
    <col min="26" max="26" width="2.5703125" style="134" customWidth="1"/>
    <col min="27" max="27" width="7.85546875" style="134" customWidth="1"/>
    <col min="28" max="29" width="11.42578125" style="134"/>
    <col min="30" max="30" width="54.42578125" style="134" customWidth="1"/>
    <col min="31" max="31" width="2.5703125" style="134" customWidth="1"/>
    <col min="32" max="32" width="7.85546875" style="134" customWidth="1"/>
    <col min="33" max="34" width="11.42578125" style="134"/>
    <col min="35" max="35" width="54.42578125" style="134" customWidth="1"/>
    <col min="36" max="36" width="2.5703125" style="134" customWidth="1"/>
    <col min="37" max="37" width="7.85546875" style="134" customWidth="1"/>
    <col min="38" max="39" width="11.42578125" style="134"/>
    <col min="40" max="40" width="54.42578125" style="134" customWidth="1"/>
    <col min="41" max="41" width="2.5703125" style="134" customWidth="1"/>
    <col min="42" max="42" width="7.85546875" style="134" customWidth="1"/>
    <col min="43" max="44" width="11.42578125" style="134"/>
    <col min="45" max="45" width="54.42578125" style="134" customWidth="1"/>
    <col min="46" max="46" width="2.5703125" style="134" customWidth="1"/>
    <col min="47" max="47" width="7.85546875" style="134" customWidth="1"/>
    <col min="48" max="49" width="11.42578125" style="134"/>
    <col min="50" max="50" width="54.42578125" style="134" customWidth="1"/>
    <col min="51" max="51" width="2.5703125" style="134" customWidth="1"/>
    <col min="52" max="52" width="7.85546875" style="134" customWidth="1"/>
    <col min="53" max="54" width="11.42578125" style="134"/>
    <col min="55" max="55" width="54.42578125" style="134" customWidth="1"/>
    <col min="56" max="56" width="2.5703125" style="134" customWidth="1"/>
    <col min="57" max="57" width="7.85546875" style="134" customWidth="1"/>
    <col min="58" max="59" width="11.42578125" style="134"/>
    <col min="60" max="60" width="54.42578125" style="134" customWidth="1"/>
    <col min="61" max="61" width="2.5703125" style="134" customWidth="1"/>
    <col min="62" max="16384" width="11.42578125" style="101"/>
  </cols>
  <sheetData>
    <row r="1" spans="1:61" x14ac:dyDescent="0.2">
      <c r="A1" s="133"/>
      <c r="C1" s="236" t="s">
        <v>1843</v>
      </c>
      <c r="D1" s="236"/>
      <c r="E1" s="236"/>
      <c r="F1" s="133"/>
      <c r="H1" s="178"/>
      <c r="I1" s="178"/>
      <c r="J1" s="178"/>
      <c r="K1" s="133"/>
      <c r="M1" s="178"/>
      <c r="N1" s="178"/>
      <c r="O1" s="178"/>
      <c r="P1" s="133"/>
      <c r="R1" s="178"/>
      <c r="S1" s="178"/>
      <c r="T1" s="178"/>
      <c r="U1" s="133"/>
      <c r="W1" s="178"/>
      <c r="X1" s="178"/>
      <c r="Y1" s="178"/>
      <c r="Z1" s="133"/>
      <c r="AB1" s="178"/>
      <c r="AC1" s="178"/>
      <c r="AD1" s="178"/>
      <c r="AE1" s="133"/>
      <c r="AG1" s="178"/>
      <c r="AH1" s="178"/>
      <c r="AI1" s="178"/>
      <c r="AJ1" s="133"/>
      <c r="AL1" s="178"/>
      <c r="AM1" s="178"/>
      <c r="AN1" s="178"/>
      <c r="AO1" s="133"/>
      <c r="AQ1" s="178"/>
      <c r="AR1" s="178"/>
      <c r="AS1" s="178"/>
      <c r="AT1" s="133"/>
      <c r="AV1" s="178"/>
      <c r="AW1" s="178"/>
      <c r="AX1" s="178"/>
      <c r="AY1" s="133"/>
      <c r="BA1" s="178"/>
      <c r="BB1" s="178"/>
      <c r="BC1" s="178"/>
      <c r="BD1" s="133"/>
      <c r="BF1" s="178"/>
      <c r="BG1" s="178"/>
      <c r="BH1" s="178"/>
      <c r="BI1" s="133"/>
    </row>
    <row r="2" spans="1:61" s="103" customFormat="1" ht="12" x14ac:dyDescent="0.2">
      <c r="A2" s="134"/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134"/>
      <c r="X2" s="134"/>
      <c r="Y2" s="134"/>
      <c r="Z2" s="134"/>
      <c r="AA2" s="134"/>
      <c r="AB2" s="134"/>
      <c r="AC2" s="134"/>
      <c r="AD2" s="134"/>
      <c r="AE2" s="134"/>
      <c r="AF2" s="134"/>
      <c r="AG2" s="134"/>
      <c r="AH2" s="134"/>
      <c r="AI2" s="134"/>
      <c r="AJ2" s="134"/>
      <c r="AK2" s="134"/>
      <c r="AL2" s="134"/>
      <c r="AM2" s="134"/>
      <c r="AN2" s="134"/>
      <c r="AO2" s="134"/>
      <c r="AP2" s="134"/>
      <c r="AQ2" s="134"/>
      <c r="AR2" s="134"/>
      <c r="AS2" s="134"/>
      <c r="AT2" s="134"/>
      <c r="AU2" s="134"/>
      <c r="AV2" s="134"/>
      <c r="AW2" s="134"/>
      <c r="AX2" s="134"/>
      <c r="AY2" s="134"/>
      <c r="AZ2" s="134"/>
      <c r="BA2" s="134"/>
      <c r="BB2" s="134"/>
      <c r="BC2" s="134"/>
      <c r="BD2" s="134"/>
      <c r="BE2" s="134"/>
      <c r="BF2" s="134"/>
      <c r="BG2" s="134"/>
      <c r="BH2" s="134"/>
      <c r="BI2" s="134"/>
    </row>
    <row r="3" spans="1:61" ht="12.95" customHeight="1" x14ac:dyDescent="0.2">
      <c r="A3" s="125"/>
      <c r="B3" s="125"/>
      <c r="C3" s="125" t="s">
        <v>304</v>
      </c>
      <c r="D3" s="125"/>
      <c r="E3" s="125"/>
      <c r="F3" s="125"/>
      <c r="G3" s="125"/>
      <c r="H3" s="125" t="s">
        <v>1618</v>
      </c>
      <c r="I3" s="125"/>
      <c r="J3" s="125"/>
      <c r="K3" s="125"/>
      <c r="L3" s="125"/>
      <c r="M3" s="125" t="s">
        <v>1844</v>
      </c>
      <c r="N3" s="125"/>
      <c r="O3" s="125"/>
      <c r="P3" s="125"/>
      <c r="Q3" s="125"/>
      <c r="R3" s="125" t="s">
        <v>1845</v>
      </c>
      <c r="S3" s="125"/>
      <c r="T3" s="125"/>
      <c r="U3" s="125"/>
      <c r="V3" s="125"/>
      <c r="W3" s="125" t="s">
        <v>1846</v>
      </c>
      <c r="X3" s="125"/>
      <c r="Y3" s="125"/>
      <c r="Z3" s="125"/>
      <c r="AA3" s="125"/>
      <c r="AB3" s="125" t="s">
        <v>1622</v>
      </c>
      <c r="AC3" s="125"/>
      <c r="AD3" s="125"/>
      <c r="AE3" s="125"/>
      <c r="AF3" s="125"/>
      <c r="AG3" s="125" t="s">
        <v>1623</v>
      </c>
      <c r="AH3" s="125"/>
      <c r="AI3" s="125"/>
      <c r="AJ3" s="125"/>
      <c r="AK3" s="125"/>
      <c r="AL3" s="125" t="s">
        <v>1624</v>
      </c>
      <c r="AM3" s="125"/>
      <c r="AN3" s="125"/>
      <c r="AO3" s="125"/>
      <c r="AP3" s="125"/>
      <c r="AQ3" s="125" t="s">
        <v>1625</v>
      </c>
      <c r="AR3" s="125"/>
      <c r="AS3" s="125"/>
      <c r="AT3" s="125"/>
      <c r="AU3" s="125"/>
      <c r="AV3" s="125" t="s">
        <v>1828</v>
      </c>
      <c r="AW3" s="125"/>
      <c r="AX3" s="125"/>
      <c r="AY3" s="125"/>
      <c r="AZ3" s="125"/>
      <c r="BA3" s="125" t="s">
        <v>1626</v>
      </c>
      <c r="BB3" s="125"/>
      <c r="BC3" s="125"/>
      <c r="BD3" s="125"/>
      <c r="BE3" s="125"/>
      <c r="BF3" s="125" t="s">
        <v>317</v>
      </c>
      <c r="BG3" s="125"/>
      <c r="BH3" s="125"/>
      <c r="BI3" s="125"/>
    </row>
    <row r="7" spans="1:61" ht="25.5" customHeight="1" x14ac:dyDescent="0.2"/>
    <row r="8" spans="1:61" ht="25.5" customHeight="1" x14ac:dyDescent="0.2"/>
    <row r="9" spans="1:61" ht="25.5" customHeight="1" x14ac:dyDescent="0.2"/>
    <row r="22" spans="1:61" s="105" customFormat="1" ht="12.75" customHeight="1" x14ac:dyDescent="0.2">
      <c r="A22" s="134"/>
      <c r="B22" s="134"/>
      <c r="C22" s="134"/>
      <c r="D22" s="134"/>
      <c r="E22" s="134"/>
      <c r="F22" s="134"/>
      <c r="G22" s="134"/>
      <c r="H22" s="134"/>
      <c r="I22" s="134"/>
      <c r="J22" s="134"/>
      <c r="K22" s="134"/>
      <c r="L22" s="134"/>
      <c r="M22" s="134"/>
      <c r="N22" s="134"/>
      <c r="O22" s="134"/>
      <c r="P22" s="134"/>
      <c r="Q22" s="134"/>
      <c r="R22" s="134"/>
      <c r="S22" s="134"/>
      <c r="T22" s="134"/>
      <c r="U22" s="134"/>
      <c r="V22" s="134"/>
      <c r="W22" s="134"/>
      <c r="X22" s="134"/>
      <c r="Y22" s="134"/>
      <c r="Z22" s="134"/>
      <c r="AA22" s="134"/>
      <c r="AB22" s="134"/>
      <c r="AC22" s="134"/>
      <c r="AD22" s="134"/>
      <c r="AE22" s="134"/>
      <c r="AF22" s="134"/>
      <c r="AG22" s="134"/>
      <c r="AH22" s="134"/>
      <c r="AI22" s="134"/>
      <c r="AJ22" s="134"/>
      <c r="AK22" s="134"/>
      <c r="AL22" s="134"/>
      <c r="AM22" s="134"/>
      <c r="AN22" s="134"/>
      <c r="AO22" s="134"/>
      <c r="AP22" s="134"/>
      <c r="AQ22" s="134"/>
      <c r="AR22" s="134"/>
      <c r="AS22" s="134"/>
      <c r="AT22" s="134"/>
      <c r="AU22" s="134"/>
      <c r="AV22" s="134"/>
      <c r="AW22" s="134"/>
      <c r="AX22" s="134"/>
      <c r="AY22" s="134"/>
      <c r="AZ22" s="134"/>
      <c r="BA22" s="134"/>
      <c r="BB22" s="134"/>
      <c r="BC22" s="134"/>
      <c r="BD22" s="134"/>
      <c r="BE22" s="134"/>
      <c r="BF22" s="134"/>
      <c r="BG22" s="134"/>
      <c r="BH22" s="134"/>
      <c r="BI22" s="134"/>
    </row>
    <row r="23" spans="1:61" s="117" customFormat="1" ht="12" x14ac:dyDescent="0.2">
      <c r="A23" s="134"/>
      <c r="B23" s="134"/>
      <c r="C23" s="134"/>
      <c r="D23" s="134"/>
      <c r="E23" s="134"/>
      <c r="F23" s="134"/>
      <c r="G23" s="134"/>
      <c r="H23" s="134"/>
      <c r="I23" s="134"/>
      <c r="J23" s="134"/>
      <c r="K23" s="134"/>
      <c r="L23" s="134"/>
      <c r="M23" s="134"/>
      <c r="N23" s="134"/>
      <c r="O23" s="134"/>
      <c r="P23" s="134"/>
      <c r="Q23" s="134"/>
      <c r="R23" s="134"/>
      <c r="S23" s="134"/>
      <c r="T23" s="134"/>
      <c r="U23" s="134"/>
      <c r="V23" s="134"/>
      <c r="W23" s="134"/>
      <c r="X23" s="134"/>
      <c r="Y23" s="134"/>
      <c r="Z23" s="134"/>
      <c r="AA23" s="134"/>
      <c r="AB23" s="134"/>
      <c r="AC23" s="134"/>
      <c r="AD23" s="134"/>
      <c r="AE23" s="134"/>
      <c r="AF23" s="134"/>
      <c r="AG23" s="134"/>
      <c r="AH23" s="134"/>
      <c r="AI23" s="134"/>
      <c r="AJ23" s="134"/>
      <c r="AK23" s="134"/>
      <c r="AL23" s="134"/>
      <c r="AM23" s="134"/>
      <c r="AN23" s="134"/>
      <c r="AO23" s="134"/>
      <c r="AP23" s="134"/>
      <c r="AQ23" s="134"/>
      <c r="AR23" s="134"/>
      <c r="AS23" s="134"/>
      <c r="AT23" s="134"/>
      <c r="AU23" s="134"/>
      <c r="AV23" s="134"/>
      <c r="AW23" s="134"/>
      <c r="AX23" s="134"/>
      <c r="AY23" s="134"/>
      <c r="AZ23" s="134"/>
      <c r="BA23" s="134"/>
      <c r="BB23" s="134"/>
      <c r="BC23" s="134"/>
      <c r="BD23" s="134"/>
      <c r="BE23" s="134"/>
      <c r="BF23" s="134"/>
      <c r="BG23" s="134"/>
      <c r="BH23" s="134"/>
      <c r="BI23" s="134"/>
    </row>
    <row r="25" spans="1:61" ht="15.75" x14ac:dyDescent="0.25">
      <c r="A25" s="136"/>
      <c r="B25" s="136"/>
      <c r="C25" s="131" t="s">
        <v>1784</v>
      </c>
      <c r="D25" s="132">
        <v>0</v>
      </c>
      <c r="E25" s="136"/>
      <c r="F25" s="136"/>
      <c r="G25" s="136"/>
      <c r="H25" s="131" t="s">
        <v>1784</v>
      </c>
      <c r="I25" s="132">
        <v>0</v>
      </c>
      <c r="J25" s="136"/>
      <c r="K25" s="136"/>
      <c r="L25" s="136"/>
      <c r="M25" s="131" t="s">
        <v>1784</v>
      </c>
      <c r="N25" s="132">
        <v>0</v>
      </c>
      <c r="O25" s="136"/>
      <c r="P25" s="136"/>
      <c r="Q25" s="136"/>
      <c r="R25" s="131" t="s">
        <v>1784</v>
      </c>
      <c r="S25" s="132">
        <v>0</v>
      </c>
      <c r="T25" s="136"/>
      <c r="U25" s="136"/>
      <c r="V25" s="136"/>
      <c r="W25" s="131" t="s">
        <v>1784</v>
      </c>
      <c r="X25" s="132">
        <v>0</v>
      </c>
      <c r="Y25" s="136"/>
      <c r="Z25" s="136"/>
      <c r="AA25" s="136"/>
      <c r="AB25" s="131" t="s">
        <v>1784</v>
      </c>
      <c r="AC25" s="132">
        <v>0</v>
      </c>
      <c r="AD25" s="136"/>
      <c r="AE25" s="136"/>
      <c r="AF25" s="136"/>
      <c r="AG25" s="131" t="s">
        <v>1784</v>
      </c>
      <c r="AH25" s="132">
        <v>0</v>
      </c>
      <c r="AI25" s="136"/>
      <c r="AJ25" s="136"/>
      <c r="AK25" s="136"/>
      <c r="AL25" s="131" t="s">
        <v>1784</v>
      </c>
      <c r="AM25" s="132">
        <v>0</v>
      </c>
      <c r="AN25" s="136"/>
      <c r="AO25" s="136"/>
      <c r="AP25" s="136"/>
      <c r="AQ25" s="131" t="s">
        <v>1784</v>
      </c>
      <c r="AR25" s="132">
        <v>0</v>
      </c>
      <c r="AS25" s="136"/>
      <c r="AT25" s="136"/>
      <c r="AU25" s="136"/>
      <c r="AV25" s="131" t="s">
        <v>1784</v>
      </c>
      <c r="AW25" s="132">
        <v>0</v>
      </c>
      <c r="AX25" s="136"/>
      <c r="AY25" s="136"/>
      <c r="AZ25" s="136"/>
      <c r="BA25" s="131" t="s">
        <v>1784</v>
      </c>
      <c r="BB25" s="132">
        <v>0</v>
      </c>
      <c r="BC25" s="136"/>
      <c r="BD25" s="136"/>
      <c r="BE25" s="136"/>
      <c r="BF25" s="131" t="s">
        <v>1784</v>
      </c>
      <c r="BG25" s="132">
        <v>0</v>
      </c>
      <c r="BH25" s="136"/>
      <c r="BI25" s="136"/>
    </row>
  </sheetData>
  <sheetProtection algorithmName="SHA-512" hashValue="k4E/+Rr9updLH/U5VZWN0l35H7kjvFFN+DYN75y4cChQNRmeAhcIdkZ/zDFoTtPCCu8WeU7lY+OYdfb4iX1aVQ==" saltValue="kbx8dnsAJ4EpJuLMYwxNzQ==" spinCount="100000" sheet="1" selectLockedCells="1" selectUnlockedCell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8AD2E5-41AD-4307-8987-0DBEDEE370F1}">
  <sheetPr codeName="Hoja28"/>
  <dimension ref="A1:Z25"/>
  <sheetViews>
    <sheetView showGridLines="0" workbookViewId="0"/>
  </sheetViews>
  <sheetFormatPr baseColWidth="10" defaultColWidth="11.42578125" defaultRowHeight="12.75" x14ac:dyDescent="0.2"/>
  <cols>
    <col min="1" max="1" width="2.5703125" style="134" customWidth="1"/>
    <col min="2" max="2" width="4.42578125" style="134" customWidth="1"/>
    <col min="3" max="4" width="11.42578125" style="134"/>
    <col min="5" max="5" width="52.85546875" style="134" customWidth="1"/>
    <col min="6" max="6" width="2.5703125" style="134" customWidth="1"/>
    <col min="7" max="7" width="7.85546875" style="134" customWidth="1"/>
    <col min="8" max="9" width="11.42578125" style="134"/>
    <col min="10" max="10" width="54.42578125" style="134" customWidth="1"/>
    <col min="11" max="11" width="2.5703125" style="134" customWidth="1"/>
    <col min="12" max="12" width="7.85546875" style="134" customWidth="1"/>
    <col min="13" max="17" width="11.42578125" style="134"/>
    <col min="18" max="18" width="11.42578125" style="76"/>
    <col min="19" max="19" width="2.5703125" style="134" customWidth="1"/>
    <col min="20" max="20" width="7.85546875" style="134" customWidth="1"/>
    <col min="21" max="25" width="11.42578125" style="134"/>
    <col min="26" max="16384" width="11.42578125" style="76"/>
  </cols>
  <sheetData>
    <row r="1" spans="1:26" x14ac:dyDescent="0.2">
      <c r="A1" s="133"/>
      <c r="C1" s="236" t="s">
        <v>1847</v>
      </c>
      <c r="D1" s="236"/>
      <c r="E1" s="236"/>
      <c r="F1" s="133"/>
      <c r="H1" s="178"/>
      <c r="I1" s="178"/>
      <c r="J1" s="178"/>
      <c r="K1" s="133"/>
      <c r="M1" s="178"/>
      <c r="N1" s="178"/>
      <c r="O1" s="178"/>
      <c r="P1" s="178"/>
      <c r="Q1" s="178"/>
      <c r="S1" s="133"/>
      <c r="U1" s="178"/>
      <c r="V1" s="178"/>
      <c r="W1" s="178"/>
      <c r="X1" s="178"/>
      <c r="Y1" s="178"/>
    </row>
    <row r="3" spans="1:26" x14ac:dyDescent="0.2">
      <c r="A3" s="125"/>
      <c r="B3" s="125"/>
      <c r="C3" s="125" t="s">
        <v>1828</v>
      </c>
      <c r="D3" s="125"/>
      <c r="E3" s="125"/>
      <c r="F3" s="125"/>
      <c r="G3" s="125"/>
      <c r="H3" s="125" t="s">
        <v>1848</v>
      </c>
      <c r="I3" s="125"/>
      <c r="J3" s="125"/>
      <c r="K3" s="125"/>
      <c r="L3" s="125"/>
      <c r="M3" s="125" t="s">
        <v>1057</v>
      </c>
      <c r="N3" s="125"/>
      <c r="O3" s="125"/>
      <c r="P3" s="125"/>
      <c r="Q3" s="125"/>
      <c r="S3" s="125"/>
      <c r="T3" s="125"/>
      <c r="U3" s="125" t="s">
        <v>1058</v>
      </c>
      <c r="V3" s="125"/>
      <c r="W3" s="125"/>
      <c r="X3" s="125"/>
      <c r="Y3" s="125"/>
    </row>
    <row r="5" spans="1:26" ht="36" x14ac:dyDescent="0.2">
      <c r="M5" s="179" t="s">
        <v>1204</v>
      </c>
      <c r="N5" s="179" t="s">
        <v>1205</v>
      </c>
      <c r="O5" s="179" t="s">
        <v>1206</v>
      </c>
      <c r="P5" s="179" t="s">
        <v>1207</v>
      </c>
      <c r="Q5" s="179" t="s">
        <v>615</v>
      </c>
      <c r="R5" s="179" t="s">
        <v>1208</v>
      </c>
      <c r="S5" s="180"/>
      <c r="U5" s="181" t="s">
        <v>1204</v>
      </c>
      <c r="V5" s="181" t="s">
        <v>1205</v>
      </c>
      <c r="W5" s="181" t="s">
        <v>1206</v>
      </c>
      <c r="X5" s="181" t="s">
        <v>1207</v>
      </c>
      <c r="Y5" s="181" t="s">
        <v>615</v>
      </c>
      <c r="Z5" s="181" t="s">
        <v>1208</v>
      </c>
    </row>
    <row r="6" spans="1:26" x14ac:dyDescent="0.2">
      <c r="M6" s="182">
        <f>DatosMedioAmbiente!C53</f>
        <v>1</v>
      </c>
      <c r="N6" s="182">
        <f>DatosMedioAmbiente!C55</f>
        <v>15</v>
      </c>
      <c r="O6" s="182">
        <f>DatosMedioAmbiente!C57</f>
        <v>1</v>
      </c>
      <c r="P6" s="182">
        <f>DatosMedioAmbiente!C59</f>
        <v>14</v>
      </c>
      <c r="Q6" s="182">
        <f>DatosMedioAmbiente!C61</f>
        <v>0</v>
      </c>
      <c r="R6" s="182">
        <f>DatosMedioAmbiente!C63</f>
        <v>8</v>
      </c>
      <c r="S6" s="180"/>
      <c r="U6" s="183">
        <f>DatosMedioAmbiente!C54</f>
        <v>0</v>
      </c>
      <c r="V6" s="183">
        <f>DatosMedioAmbiente!C56</f>
        <v>2</v>
      </c>
      <c r="W6" s="183">
        <f>DatosMedioAmbiente!C58</f>
        <v>0</v>
      </c>
      <c r="X6" s="183">
        <f>DatosMedioAmbiente!C60</f>
        <v>0</v>
      </c>
      <c r="Y6" s="183">
        <f>DatosMedioAmbiente!C62</f>
        <v>0</v>
      </c>
      <c r="Z6" s="183">
        <f>DatosMedioAmbiente!C64</f>
        <v>0</v>
      </c>
    </row>
    <row r="25" spans="1:20" s="76" customFormat="1" ht="15.75" x14ac:dyDescent="0.25">
      <c r="A25" s="136"/>
      <c r="B25" s="136"/>
      <c r="C25" s="131" t="s">
        <v>1784</v>
      </c>
      <c r="D25" s="132">
        <v>0</v>
      </c>
      <c r="E25" s="136"/>
      <c r="F25" s="136"/>
      <c r="G25" s="136"/>
      <c r="H25" s="131" t="s">
        <v>1784</v>
      </c>
      <c r="I25" s="132">
        <v>0</v>
      </c>
      <c r="J25" s="136"/>
      <c r="K25" s="136"/>
      <c r="L25" s="136"/>
      <c r="M25" s="134"/>
      <c r="N25" s="134"/>
      <c r="O25" s="134"/>
      <c r="Q25" s="136"/>
      <c r="R25" s="134"/>
      <c r="S25" s="134"/>
      <c r="T25" s="134"/>
    </row>
  </sheetData>
  <sheetProtection algorithmName="SHA-512" hashValue="W2cbFJVmzgF8FAbJvkpehrc9JmGPBEuPTu2QBvDyUhFHLy225pS6y2K7RrueWitdNKePHRo6fO/P7cHXjdclww==" saltValue="2DmF0cZC6lu7vdWpqkDz+A==" spinCount="100000" sheet="1" selectLockedCells="1" selectUnlockedCells="1"/>
  <mergeCells count="1">
    <mergeCell ref="C1:E1"/>
  </mergeCells>
  <pageMargins left="0.75" right="0.75" top="1" bottom="1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26B723-06F7-4FCD-90D9-7A986EF6AD6C}">
  <sheetPr codeName="Hoja20"/>
  <dimension ref="A1:BI18"/>
  <sheetViews>
    <sheetView topLeftCell="AP1" workbookViewId="0">
      <selection activeCell="BK1" sqref="BK1"/>
    </sheetView>
  </sheetViews>
  <sheetFormatPr baseColWidth="10" defaultColWidth="11.5703125" defaultRowHeight="12.75" x14ac:dyDescent="0.2"/>
  <cols>
    <col min="1" max="18" width="23" style="76" customWidth="1"/>
    <col min="19" max="20" width="25.140625" style="76" customWidth="1"/>
    <col min="21" max="21" width="14.42578125" style="76" customWidth="1"/>
    <col min="22" max="22" width="20.42578125" style="76" customWidth="1"/>
    <col min="23" max="23" width="16.5703125" style="76" customWidth="1"/>
    <col min="24" max="24" width="5.42578125" style="76" customWidth="1"/>
    <col min="25" max="25" width="4" style="76" customWidth="1"/>
    <col min="26" max="26" width="13.5703125" style="76" customWidth="1"/>
    <col min="27" max="27" width="22.140625" style="76" customWidth="1"/>
    <col min="28" max="16384" width="11.5703125" style="76"/>
  </cols>
  <sheetData>
    <row r="1" spans="1:61" s="98" customFormat="1" ht="89.25" x14ac:dyDescent="0.25">
      <c r="A1" s="98" t="s">
        <v>1691</v>
      </c>
      <c r="B1" s="98" t="s">
        <v>1692</v>
      </c>
      <c r="C1" s="98" t="s">
        <v>1693</v>
      </c>
      <c r="D1" s="98" t="s">
        <v>1694</v>
      </c>
      <c r="E1" s="98" t="s">
        <v>1695</v>
      </c>
      <c r="F1" s="98" t="s">
        <v>1696</v>
      </c>
      <c r="G1" s="98" t="s">
        <v>1697</v>
      </c>
      <c r="H1" s="98" t="s">
        <v>1698</v>
      </c>
      <c r="I1" s="98" t="s">
        <v>1699</v>
      </c>
      <c r="J1" s="98" t="s">
        <v>1700</v>
      </c>
      <c r="K1" s="98" t="s">
        <v>1701</v>
      </c>
      <c r="L1" s="98" t="s">
        <v>1702</v>
      </c>
      <c r="M1" s="98" t="s">
        <v>1703</v>
      </c>
      <c r="N1" s="98" t="s">
        <v>1704</v>
      </c>
      <c r="O1" s="98" t="s">
        <v>1705</v>
      </c>
      <c r="P1" s="98" t="s">
        <v>1706</v>
      </c>
      <c r="Q1" s="98" t="s">
        <v>1707</v>
      </c>
      <c r="R1" s="98" t="s">
        <v>1708</v>
      </c>
      <c r="S1" s="98" t="s">
        <v>1709</v>
      </c>
      <c r="T1" s="98" t="s">
        <v>1710</v>
      </c>
      <c r="U1" s="98" t="s">
        <v>1711</v>
      </c>
      <c r="V1" s="98" t="s">
        <v>1712</v>
      </c>
      <c r="W1" s="98" t="s">
        <v>1713</v>
      </c>
      <c r="AA1" s="98" t="s">
        <v>1714</v>
      </c>
      <c r="AB1" s="98" t="s">
        <v>1715</v>
      </c>
      <c r="AC1" s="98" t="s">
        <v>1716</v>
      </c>
      <c r="AD1" s="98" t="s">
        <v>1717</v>
      </c>
      <c r="AE1" s="98" t="s">
        <v>1718</v>
      </c>
      <c r="AF1" s="98" t="s">
        <v>1719</v>
      </c>
      <c r="AI1" s="98" t="s">
        <v>1720</v>
      </c>
      <c r="AL1" s="98" t="s">
        <v>1721</v>
      </c>
      <c r="AM1" s="98" t="s">
        <v>1722</v>
      </c>
      <c r="AN1" s="98" t="s">
        <v>1723</v>
      </c>
      <c r="AO1" s="98" t="s">
        <v>1724</v>
      </c>
      <c r="AP1" s="98" t="s">
        <v>1725</v>
      </c>
      <c r="AQ1" s="98" t="s">
        <v>1726</v>
      </c>
      <c r="AR1" s="98" t="s">
        <v>1727</v>
      </c>
      <c r="AS1" s="98" t="s">
        <v>1728</v>
      </c>
      <c r="AT1" s="98" t="s">
        <v>1729</v>
      </c>
      <c r="AU1" s="98" t="s">
        <v>1730</v>
      </c>
      <c r="AV1" s="98" t="s">
        <v>1731</v>
      </c>
      <c r="AW1" s="98" t="s">
        <v>1732</v>
      </c>
      <c r="AX1" s="98" t="s">
        <v>1733</v>
      </c>
      <c r="AY1" s="98" t="s">
        <v>1734</v>
      </c>
      <c r="AZ1" s="98" t="s">
        <v>1735</v>
      </c>
      <c r="BA1" s="98" t="s">
        <v>1736</v>
      </c>
      <c r="BB1" s="98" t="s">
        <v>1737</v>
      </c>
      <c r="BC1" s="98" t="s">
        <v>1738</v>
      </c>
      <c r="BD1" s="98" t="s">
        <v>1739</v>
      </c>
      <c r="BE1" s="98" t="s">
        <v>1740</v>
      </c>
      <c r="BF1" s="98" t="s">
        <v>1741</v>
      </c>
      <c r="BG1" s="98" t="s">
        <v>1742</v>
      </c>
      <c r="BH1" s="98" t="s">
        <v>1743</v>
      </c>
      <c r="BI1" s="98" t="s">
        <v>1744</v>
      </c>
    </row>
    <row r="2" spans="1:61" x14ac:dyDescent="0.2">
      <c r="A2" s="76" t="s">
        <v>1267</v>
      </c>
      <c r="B2" s="76" t="s">
        <v>1763</v>
      </c>
      <c r="C2" s="76" t="s">
        <v>1751</v>
      </c>
      <c r="D2" s="76" t="s">
        <v>1628</v>
      </c>
      <c r="E2" s="76" t="s">
        <v>1628</v>
      </c>
      <c r="F2" s="76" t="s">
        <v>1662</v>
      </c>
      <c r="G2" s="76" t="s">
        <v>1657</v>
      </c>
      <c r="H2" s="76" t="s">
        <v>1657</v>
      </c>
      <c r="I2" s="76" t="s">
        <v>1628</v>
      </c>
      <c r="J2" s="76" t="s">
        <v>1628</v>
      </c>
      <c r="K2" s="76" t="s">
        <v>1628</v>
      </c>
      <c r="L2" s="76" t="s">
        <v>1628</v>
      </c>
      <c r="M2" s="76" t="s">
        <v>1628</v>
      </c>
      <c r="N2" s="76" t="s">
        <v>1628</v>
      </c>
      <c r="O2" s="76" t="s">
        <v>1628</v>
      </c>
      <c r="P2" s="76" t="s">
        <v>1681</v>
      </c>
      <c r="Q2" s="76" t="s">
        <v>1681</v>
      </c>
      <c r="R2" s="76" t="s">
        <v>1060</v>
      </c>
      <c r="S2" s="76" t="s">
        <v>1681</v>
      </c>
      <c r="T2" s="76" t="s">
        <v>1681</v>
      </c>
      <c r="V2" s="76" t="s">
        <v>29</v>
      </c>
      <c r="W2" s="76" t="s">
        <v>113</v>
      </c>
      <c r="AA2" s="76" t="s">
        <v>1151</v>
      </c>
      <c r="AB2" s="76" t="s">
        <v>1151</v>
      </c>
      <c r="AC2" s="76" t="s">
        <v>1158</v>
      </c>
      <c r="AD2" s="76" t="s">
        <v>647</v>
      </c>
      <c r="AE2" s="76" t="s">
        <v>1204</v>
      </c>
      <c r="AF2" s="76" t="s">
        <v>1107</v>
      </c>
      <c r="AI2" s="76" t="s">
        <v>229</v>
      </c>
      <c r="AL2" s="76" t="s">
        <v>647</v>
      </c>
      <c r="AM2" s="76" t="s">
        <v>647</v>
      </c>
      <c r="AN2" s="76" t="s">
        <v>649</v>
      </c>
      <c r="AO2" s="76" t="s">
        <v>647</v>
      </c>
      <c r="AT2" s="76" t="s">
        <v>659</v>
      </c>
      <c r="AV2" s="76" t="s">
        <v>647</v>
      </c>
      <c r="AW2" s="76" t="s">
        <v>1204</v>
      </c>
      <c r="AX2" s="76" t="s">
        <v>1205</v>
      </c>
      <c r="BA2" s="76" t="s">
        <v>82</v>
      </c>
      <c r="BC2" s="76" t="s">
        <v>983</v>
      </c>
      <c r="BD2" s="76" t="s">
        <v>961</v>
      </c>
      <c r="BF2" s="76" t="s">
        <v>104</v>
      </c>
      <c r="BG2" s="76" t="s">
        <v>104</v>
      </c>
      <c r="BH2" s="76" t="s">
        <v>1163</v>
      </c>
    </row>
    <row r="3" spans="1:61" x14ac:dyDescent="0.2">
      <c r="A3" s="76" t="s">
        <v>1769</v>
      </c>
      <c r="B3" s="76" t="s">
        <v>1764</v>
      </c>
      <c r="C3" s="76" t="s">
        <v>1752</v>
      </c>
      <c r="D3" s="76" t="s">
        <v>1629</v>
      </c>
      <c r="E3" s="76" t="s">
        <v>1629</v>
      </c>
      <c r="F3" s="76" t="s">
        <v>1632</v>
      </c>
      <c r="G3" s="76" t="s">
        <v>1629</v>
      </c>
      <c r="H3" s="76" t="s">
        <v>1629</v>
      </c>
      <c r="I3" s="76" t="s">
        <v>1629</v>
      </c>
      <c r="J3" s="76" t="s">
        <v>1630</v>
      </c>
      <c r="K3" s="76" t="s">
        <v>1629</v>
      </c>
      <c r="L3" s="76" t="s">
        <v>1629</v>
      </c>
      <c r="M3" s="76" t="s">
        <v>1634</v>
      </c>
      <c r="N3" s="76" t="s">
        <v>1634</v>
      </c>
      <c r="O3" s="76" t="s">
        <v>1629</v>
      </c>
      <c r="P3" s="76" t="s">
        <v>1630</v>
      </c>
      <c r="Q3" s="76" t="s">
        <v>1630</v>
      </c>
      <c r="R3" s="76" t="s">
        <v>1061</v>
      </c>
      <c r="S3" s="76" t="s">
        <v>1630</v>
      </c>
      <c r="T3" s="76" t="s">
        <v>1630</v>
      </c>
      <c r="V3" s="76" t="s">
        <v>30</v>
      </c>
      <c r="W3" s="76" t="s">
        <v>114</v>
      </c>
      <c r="AA3" s="76" t="s">
        <v>1152</v>
      </c>
      <c r="AB3" s="76" t="s">
        <v>1152</v>
      </c>
      <c r="AC3" s="76" t="s">
        <v>1159</v>
      </c>
      <c r="AD3" s="76" t="s">
        <v>649</v>
      </c>
      <c r="AE3" s="76" t="s">
        <v>1205</v>
      </c>
      <c r="AF3" s="76" t="s">
        <v>1214</v>
      </c>
      <c r="AI3" s="76" t="s">
        <v>230</v>
      </c>
      <c r="AL3" s="76" t="s">
        <v>649</v>
      </c>
      <c r="AM3" s="76" t="s">
        <v>649</v>
      </c>
      <c r="AN3" s="76" t="s">
        <v>651</v>
      </c>
      <c r="AO3" s="76" t="s">
        <v>649</v>
      </c>
      <c r="AV3" s="76" t="s">
        <v>649</v>
      </c>
      <c r="AW3" s="76" t="s">
        <v>1205</v>
      </c>
      <c r="BA3" s="76" t="s">
        <v>1812</v>
      </c>
      <c r="BC3" s="76" t="s">
        <v>989</v>
      </c>
      <c r="BD3" s="76" t="s">
        <v>334</v>
      </c>
      <c r="BF3" s="76" t="s">
        <v>114</v>
      </c>
      <c r="BG3" s="76" t="s">
        <v>114</v>
      </c>
    </row>
    <row r="4" spans="1:61" x14ac:dyDescent="0.2">
      <c r="A4" s="76" t="s">
        <v>1770</v>
      </c>
      <c r="B4" s="76" t="s">
        <v>110</v>
      </c>
      <c r="C4" s="76" t="s">
        <v>1753</v>
      </c>
      <c r="D4" s="76" t="s">
        <v>1630</v>
      </c>
      <c r="E4" s="76" t="s">
        <v>1630</v>
      </c>
      <c r="F4" s="76" t="s">
        <v>1636</v>
      </c>
      <c r="G4" s="76" t="s">
        <v>1630</v>
      </c>
      <c r="H4" s="76" t="s">
        <v>1630</v>
      </c>
      <c r="I4" s="76" t="s">
        <v>1630</v>
      </c>
      <c r="J4" s="76" t="s">
        <v>1636</v>
      </c>
      <c r="K4" s="76" t="s">
        <v>1630</v>
      </c>
      <c r="L4" s="76" t="s">
        <v>1630</v>
      </c>
      <c r="M4" s="76" t="s">
        <v>1645</v>
      </c>
      <c r="N4" s="76" t="s">
        <v>978</v>
      </c>
      <c r="O4" s="76" t="s">
        <v>1630</v>
      </c>
      <c r="P4" s="76" t="s">
        <v>1683</v>
      </c>
      <c r="Q4" s="76" t="s">
        <v>1683</v>
      </c>
      <c r="R4" s="76" t="s">
        <v>1063</v>
      </c>
      <c r="S4" s="76" t="s">
        <v>1683</v>
      </c>
      <c r="T4" s="76" t="s">
        <v>1683</v>
      </c>
      <c r="V4" s="76" t="s">
        <v>31</v>
      </c>
      <c r="W4" s="76" t="s">
        <v>1777</v>
      </c>
      <c r="AC4" s="76" t="s">
        <v>1160</v>
      </c>
      <c r="AD4" s="76" t="s">
        <v>651</v>
      </c>
      <c r="AE4" s="76" t="s">
        <v>1207</v>
      </c>
      <c r="AF4" s="76" t="s">
        <v>1215</v>
      </c>
      <c r="AI4" s="76" t="s">
        <v>238</v>
      </c>
      <c r="AL4" s="76" t="s">
        <v>651</v>
      </c>
      <c r="AM4" s="76" t="s">
        <v>651</v>
      </c>
      <c r="AN4" s="76" t="s">
        <v>655</v>
      </c>
      <c r="AO4" s="76" t="s">
        <v>651</v>
      </c>
      <c r="AV4" s="76" t="s">
        <v>651</v>
      </c>
      <c r="AW4" s="76" t="s">
        <v>1206</v>
      </c>
      <c r="BA4" s="76" t="s">
        <v>1813</v>
      </c>
      <c r="BC4" s="76" t="s">
        <v>990</v>
      </c>
      <c r="BD4" s="76" t="s">
        <v>962</v>
      </c>
      <c r="BF4" s="76" t="s">
        <v>1080</v>
      </c>
      <c r="BG4" s="76" t="s">
        <v>1080</v>
      </c>
    </row>
    <row r="5" spans="1:61" x14ac:dyDescent="0.2">
      <c r="A5" s="76" t="s">
        <v>1051</v>
      </c>
      <c r="B5" s="76" t="s">
        <v>111</v>
      </c>
      <c r="C5" s="76" t="s">
        <v>174</v>
      </c>
      <c r="D5" s="76" t="s">
        <v>1632</v>
      </c>
      <c r="E5" s="76" t="s">
        <v>1632</v>
      </c>
      <c r="F5" s="76" t="s">
        <v>1638</v>
      </c>
      <c r="G5" s="76" t="s">
        <v>978</v>
      </c>
      <c r="H5" s="76" t="s">
        <v>978</v>
      </c>
      <c r="I5" s="76" t="s">
        <v>1636</v>
      </c>
      <c r="J5" s="76" t="s">
        <v>978</v>
      </c>
      <c r="K5" s="76" t="s">
        <v>1632</v>
      </c>
      <c r="L5" s="76" t="s">
        <v>1632</v>
      </c>
      <c r="N5" s="76" t="s">
        <v>1642</v>
      </c>
      <c r="O5" s="76" t="s">
        <v>978</v>
      </c>
      <c r="P5" s="76" t="s">
        <v>1686</v>
      </c>
      <c r="Q5" s="76" t="s">
        <v>1684</v>
      </c>
      <c r="R5" s="76" t="s">
        <v>1064</v>
      </c>
      <c r="S5" s="76" t="s">
        <v>1686</v>
      </c>
      <c r="T5" s="76" t="s">
        <v>1686</v>
      </c>
      <c r="V5" s="76" t="s">
        <v>32</v>
      </c>
      <c r="AC5" s="76" t="s">
        <v>1161</v>
      </c>
      <c r="AD5" s="76" t="s">
        <v>655</v>
      </c>
      <c r="AI5" s="76" t="s">
        <v>241</v>
      </c>
      <c r="AL5" s="76" t="s">
        <v>655</v>
      </c>
      <c r="AM5" s="76" t="s">
        <v>655</v>
      </c>
      <c r="AN5" s="76" t="s">
        <v>657</v>
      </c>
      <c r="AO5" s="76" t="s">
        <v>653</v>
      </c>
      <c r="AV5" s="76" t="s">
        <v>655</v>
      </c>
      <c r="AW5" s="76" t="s">
        <v>1207</v>
      </c>
      <c r="BC5" s="76" t="s">
        <v>993</v>
      </c>
      <c r="BD5" s="76" t="s">
        <v>963</v>
      </c>
    </row>
    <row r="6" spans="1:61" x14ac:dyDescent="0.2">
      <c r="A6" s="76" t="s">
        <v>1771</v>
      </c>
      <c r="C6" s="76" t="s">
        <v>1754</v>
      </c>
      <c r="D6" s="76" t="s">
        <v>1636</v>
      </c>
      <c r="E6" s="76" t="s">
        <v>1634</v>
      </c>
      <c r="F6" s="76" t="s">
        <v>1663</v>
      </c>
      <c r="G6" s="76" t="s">
        <v>1643</v>
      </c>
      <c r="H6" s="76" t="s">
        <v>1642</v>
      </c>
      <c r="I6" s="76" t="s">
        <v>978</v>
      </c>
      <c r="J6" s="76" t="s">
        <v>1642</v>
      </c>
      <c r="K6" s="76" t="s">
        <v>1641</v>
      </c>
      <c r="L6" s="76" t="s">
        <v>1646</v>
      </c>
      <c r="N6" s="76" t="s">
        <v>1645</v>
      </c>
      <c r="O6" s="76" t="s">
        <v>1642</v>
      </c>
      <c r="Q6" s="76" t="s">
        <v>1686</v>
      </c>
      <c r="R6" s="76" t="s">
        <v>1065</v>
      </c>
      <c r="V6" s="76" t="s">
        <v>33</v>
      </c>
      <c r="AD6" s="76" t="s">
        <v>657</v>
      </c>
      <c r="AI6" s="76" t="s">
        <v>111</v>
      </c>
      <c r="AL6" s="76" t="s">
        <v>657</v>
      </c>
      <c r="AM6" s="76" t="s">
        <v>657</v>
      </c>
      <c r="AO6" s="76" t="s">
        <v>655</v>
      </c>
      <c r="AV6" s="76" t="s">
        <v>657</v>
      </c>
      <c r="AW6" s="76" t="s">
        <v>1208</v>
      </c>
      <c r="BC6" s="76" t="s">
        <v>1815</v>
      </c>
      <c r="BD6" s="76" t="s">
        <v>964</v>
      </c>
    </row>
    <row r="7" spans="1:61" x14ac:dyDescent="0.2">
      <c r="C7" s="76" t="s">
        <v>1755</v>
      </c>
      <c r="D7" s="76" t="s">
        <v>978</v>
      </c>
      <c r="E7" s="76" t="s">
        <v>978</v>
      </c>
      <c r="F7" s="76" t="s">
        <v>1645</v>
      </c>
      <c r="G7" s="76" t="s">
        <v>1646</v>
      </c>
      <c r="H7" s="76" t="s">
        <v>1643</v>
      </c>
      <c r="I7" s="76" t="s">
        <v>1640</v>
      </c>
      <c r="J7" s="76" t="s">
        <v>1643</v>
      </c>
      <c r="K7" s="76" t="s">
        <v>1642</v>
      </c>
      <c r="N7" s="76" t="s">
        <v>1648</v>
      </c>
      <c r="O7" s="76" t="s">
        <v>1643</v>
      </c>
      <c r="R7" s="76" t="s">
        <v>1066</v>
      </c>
      <c r="AL7" s="76" t="s">
        <v>659</v>
      </c>
      <c r="AM7" s="76" t="s">
        <v>659</v>
      </c>
      <c r="AO7" s="76" t="s">
        <v>657</v>
      </c>
      <c r="AV7" s="76" t="s">
        <v>659</v>
      </c>
      <c r="BC7" s="76" t="s">
        <v>995</v>
      </c>
      <c r="BD7" s="76" t="s">
        <v>965</v>
      </c>
    </row>
    <row r="8" spans="1:61" x14ac:dyDescent="0.2">
      <c r="C8" s="76" t="s">
        <v>1756</v>
      </c>
      <c r="D8" s="76" t="s">
        <v>1642</v>
      </c>
      <c r="E8" s="76" t="s">
        <v>1641</v>
      </c>
      <c r="F8" s="76" t="s">
        <v>111</v>
      </c>
      <c r="G8" s="76" t="s">
        <v>1648</v>
      </c>
      <c r="H8" s="76" t="s">
        <v>1645</v>
      </c>
      <c r="I8" s="76" t="s">
        <v>1642</v>
      </c>
      <c r="J8" s="76" t="s">
        <v>1646</v>
      </c>
      <c r="O8" s="76" t="s">
        <v>1646</v>
      </c>
      <c r="R8" s="76" t="s">
        <v>1067</v>
      </c>
      <c r="AO8" s="76" t="s">
        <v>659</v>
      </c>
      <c r="BC8" s="76" t="s">
        <v>980</v>
      </c>
      <c r="BD8" s="76" t="s">
        <v>966</v>
      </c>
    </row>
    <row r="9" spans="1:61" x14ac:dyDescent="0.2">
      <c r="C9" s="76" t="s">
        <v>209</v>
      </c>
      <c r="D9" s="76" t="s">
        <v>1643</v>
      </c>
      <c r="E9" s="76" t="s">
        <v>1642</v>
      </c>
      <c r="G9" s="76" t="s">
        <v>111</v>
      </c>
      <c r="H9" s="76" t="s">
        <v>1646</v>
      </c>
      <c r="I9" s="76" t="s">
        <v>1643</v>
      </c>
      <c r="J9" s="76" t="s">
        <v>1648</v>
      </c>
      <c r="O9" s="76" t="s">
        <v>1648</v>
      </c>
      <c r="R9" s="76" t="s">
        <v>1069</v>
      </c>
      <c r="BD9" s="76" t="s">
        <v>518</v>
      </c>
    </row>
    <row r="10" spans="1:61" x14ac:dyDescent="0.2">
      <c r="C10" s="76" t="s">
        <v>1757</v>
      </c>
      <c r="D10" s="76" t="s">
        <v>1644</v>
      </c>
      <c r="E10" s="76" t="s">
        <v>1646</v>
      </c>
      <c r="H10" s="76" t="s">
        <v>1648</v>
      </c>
      <c r="I10" s="76" t="s">
        <v>1646</v>
      </c>
      <c r="J10" s="76" t="s">
        <v>111</v>
      </c>
      <c r="O10" s="76" t="s">
        <v>111</v>
      </c>
      <c r="BD10" s="76" t="s">
        <v>967</v>
      </c>
    </row>
    <row r="11" spans="1:61" x14ac:dyDescent="0.2">
      <c r="C11" s="76" t="s">
        <v>289</v>
      </c>
      <c r="D11" s="76" t="s">
        <v>1646</v>
      </c>
      <c r="E11" s="76" t="s">
        <v>1652</v>
      </c>
      <c r="H11" s="76" t="s">
        <v>111</v>
      </c>
      <c r="I11" s="76" t="s">
        <v>1648</v>
      </c>
      <c r="BD11" s="76" t="s">
        <v>651</v>
      </c>
    </row>
    <row r="12" spans="1:61" x14ac:dyDescent="0.2">
      <c r="D12" s="76" t="s">
        <v>1652</v>
      </c>
      <c r="I12" s="76" t="s">
        <v>1652</v>
      </c>
      <c r="BD12" s="76" t="s">
        <v>969</v>
      </c>
    </row>
    <row r="13" spans="1:61" x14ac:dyDescent="0.2">
      <c r="D13" s="76" t="s">
        <v>111</v>
      </c>
      <c r="I13" s="76" t="s">
        <v>111</v>
      </c>
      <c r="BD13" s="76" t="s">
        <v>970</v>
      </c>
    </row>
    <row r="14" spans="1:61" x14ac:dyDescent="0.2">
      <c r="BD14" s="76" t="s">
        <v>971</v>
      </c>
    </row>
    <row r="15" spans="1:61" x14ac:dyDescent="0.2">
      <c r="BD15" s="76" t="s">
        <v>972</v>
      </c>
    </row>
    <row r="16" spans="1:61" x14ac:dyDescent="0.2">
      <c r="BD16" s="76" t="s">
        <v>973</v>
      </c>
    </row>
    <row r="17" spans="56:56" x14ac:dyDescent="0.2">
      <c r="BD17" s="76" t="s">
        <v>111</v>
      </c>
    </row>
    <row r="18" spans="56:56" x14ac:dyDescent="0.2">
      <c r="BD18" s="76" t="s">
        <v>975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CB20AE-BA69-4FA0-99DE-A374BAC4FCA0}">
  <sheetPr codeName="Hoja24"/>
  <dimension ref="B3:D16"/>
  <sheetViews>
    <sheetView workbookViewId="0">
      <selection activeCell="I32" sqref="I32"/>
    </sheetView>
  </sheetViews>
  <sheetFormatPr baseColWidth="10" defaultColWidth="11.42578125" defaultRowHeight="12.75" x14ac:dyDescent="0.2"/>
  <cols>
    <col min="1" max="1" width="11.42578125" style="91"/>
    <col min="2" max="2" width="27.5703125" style="91" customWidth="1"/>
    <col min="3" max="16384" width="11.42578125" style="91"/>
  </cols>
  <sheetData>
    <row r="3" spans="2:4" x14ac:dyDescent="0.2">
      <c r="B3" s="89"/>
      <c r="C3" s="90" t="s">
        <v>104</v>
      </c>
      <c r="D3" s="90" t="s">
        <v>1082</v>
      </c>
    </row>
    <row r="4" spans="2:4" ht="12.75" customHeight="1" x14ac:dyDescent="0.2">
      <c r="B4" s="92" t="s">
        <v>1681</v>
      </c>
      <c r="C4" s="93">
        <f>SUM(DatosViolenciaGénero!C63:C69)</f>
        <v>1300</v>
      </c>
      <c r="D4" s="93">
        <f>SUM(DatosViolenciaGénero!D63:D69)</f>
        <v>376</v>
      </c>
    </row>
    <row r="5" spans="2:4" x14ac:dyDescent="0.2">
      <c r="B5" s="92" t="s">
        <v>1630</v>
      </c>
      <c r="C5" s="93">
        <f>SUM(DatosViolenciaGénero!C70:C73)</f>
        <v>411</v>
      </c>
      <c r="D5" s="93">
        <f>SUM(DatosViolenciaGénero!D70:D73)</f>
        <v>37</v>
      </c>
    </row>
    <row r="6" spans="2:4" ht="12.75" customHeight="1" x14ac:dyDescent="0.2">
      <c r="B6" s="92" t="s">
        <v>1682</v>
      </c>
      <c r="C6" s="93">
        <f>DatosViolenciaGénero!C74</f>
        <v>0</v>
      </c>
      <c r="D6" s="93">
        <f>DatosViolenciaGénero!D74</f>
        <v>0</v>
      </c>
    </row>
    <row r="7" spans="2:4" ht="12.75" customHeight="1" x14ac:dyDescent="0.2">
      <c r="B7" s="92" t="s">
        <v>1683</v>
      </c>
      <c r="C7" s="93">
        <f>SUM(DatosViolenciaGénero!C75:C77)</f>
        <v>18</v>
      </c>
      <c r="D7" s="93">
        <f>SUM(DatosViolenciaGénero!D75:D77)</f>
        <v>9</v>
      </c>
    </row>
    <row r="8" spans="2:4" ht="12.75" customHeight="1" x14ac:dyDescent="0.2">
      <c r="B8" s="92" t="s">
        <v>1684</v>
      </c>
      <c r="C8" s="93">
        <f>DatosViolenciaGénero!C81</f>
        <v>0</v>
      </c>
      <c r="D8" s="93">
        <f>DatosViolenciaGénero!D81</f>
        <v>0</v>
      </c>
    </row>
    <row r="9" spans="2:4" ht="12.75" customHeight="1" x14ac:dyDescent="0.2">
      <c r="B9" s="92" t="s">
        <v>1685</v>
      </c>
      <c r="C9" s="93">
        <f>DatosViolenciaGénero!C78</f>
        <v>0</v>
      </c>
      <c r="D9" s="93">
        <f>DatosViolenciaGénero!D78</f>
        <v>0</v>
      </c>
    </row>
    <row r="10" spans="2:4" ht="12.75" customHeight="1" x14ac:dyDescent="0.2">
      <c r="B10" s="92" t="s">
        <v>1686</v>
      </c>
      <c r="C10" s="93">
        <f>SUM(DatosViolenciaGénero!C79:C80)</f>
        <v>376</v>
      </c>
      <c r="D10" s="93">
        <f>SUM(DatosViolenciaGénero!D79:D80)</f>
        <v>246</v>
      </c>
    </row>
    <row r="14" spans="2:4" ht="12.95" customHeight="1" thickTop="1" thickBot="1" x14ac:dyDescent="0.25">
      <c r="B14" s="237" t="s">
        <v>1690</v>
      </c>
      <c r="C14" s="237"/>
    </row>
    <row r="15" spans="2:4" ht="13.5" thickTop="1" x14ac:dyDescent="0.2">
      <c r="B15" s="94" t="s">
        <v>1688</v>
      </c>
      <c r="C15" s="95">
        <f>DatosViolenciaGénero!C38</f>
        <v>13</v>
      </c>
    </row>
    <row r="16" spans="2:4" ht="13.5" thickBot="1" x14ac:dyDescent="0.25">
      <c r="B16" s="96" t="s">
        <v>1689</v>
      </c>
      <c r="C16" s="97">
        <f>DatosViolenciaGénero!C39</f>
        <v>349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AC7AFB-2E7B-44BE-A6C4-9ABA1E7457C9}">
  <sheetPr codeName="Hoja23"/>
  <dimension ref="B3:D16"/>
  <sheetViews>
    <sheetView workbookViewId="0">
      <selection activeCell="I34" sqref="I34"/>
    </sheetView>
  </sheetViews>
  <sheetFormatPr baseColWidth="10" defaultColWidth="11.42578125" defaultRowHeight="12.75" x14ac:dyDescent="0.2"/>
  <cols>
    <col min="1" max="1" width="11.42578125" style="91"/>
    <col min="2" max="2" width="27.5703125" style="91" customWidth="1"/>
    <col min="3" max="16384" width="11.42578125" style="91"/>
  </cols>
  <sheetData>
    <row r="3" spans="2:4" x14ac:dyDescent="0.2">
      <c r="B3" s="89"/>
      <c r="C3" s="90" t="s">
        <v>104</v>
      </c>
      <c r="D3" s="90" t="s">
        <v>1082</v>
      </c>
    </row>
    <row r="4" spans="2:4" ht="12.75" customHeight="1" x14ac:dyDescent="0.2">
      <c r="B4" s="92" t="s">
        <v>1681</v>
      </c>
      <c r="C4" s="93">
        <f>SUM(DatosViolenciaDoméstica!C48:C54)</f>
        <v>192</v>
      </c>
      <c r="D4" s="93">
        <f>SUM(DatosViolenciaDoméstica!D48:D54)</f>
        <v>84</v>
      </c>
    </row>
    <row r="5" spans="2:4" x14ac:dyDescent="0.2">
      <c r="B5" s="92" t="s">
        <v>1630</v>
      </c>
      <c r="C5" s="93">
        <f>SUM(DatosViolenciaDoméstica!C55:C58)</f>
        <v>10</v>
      </c>
      <c r="D5" s="93">
        <f>SUM(DatosViolenciaDoméstica!D55:D58)</f>
        <v>9</v>
      </c>
    </row>
    <row r="6" spans="2:4" ht="12.75" customHeight="1" x14ac:dyDescent="0.2">
      <c r="B6" s="92" t="s">
        <v>1682</v>
      </c>
      <c r="C6" s="93">
        <f>DatosViolenciaDoméstica!C59</f>
        <v>0</v>
      </c>
      <c r="D6" s="93">
        <f>DatosViolenciaDoméstica!D59</f>
        <v>0</v>
      </c>
    </row>
    <row r="7" spans="2:4" ht="12.75" customHeight="1" x14ac:dyDescent="0.2">
      <c r="B7" s="92" t="s">
        <v>1683</v>
      </c>
      <c r="C7" s="93">
        <f>SUM(DatosViolenciaDoméstica!C60:C62)</f>
        <v>1</v>
      </c>
      <c r="D7" s="93">
        <f>SUM(DatosViolenciaDoméstica!D60:D62)</f>
        <v>1</v>
      </c>
    </row>
    <row r="8" spans="2:4" ht="12.75" customHeight="1" x14ac:dyDescent="0.2">
      <c r="B8" s="92" t="s">
        <v>1684</v>
      </c>
      <c r="C8" s="93">
        <f>DatosViolenciaDoméstica!C66</f>
        <v>0</v>
      </c>
      <c r="D8" s="93">
        <f>DatosViolenciaDoméstica!D66</f>
        <v>2</v>
      </c>
    </row>
    <row r="9" spans="2:4" ht="12.75" customHeight="1" x14ac:dyDescent="0.2">
      <c r="B9" s="92" t="s">
        <v>1685</v>
      </c>
      <c r="C9" s="93">
        <f>DatosViolenciaDoméstica!C63</f>
        <v>0</v>
      </c>
      <c r="D9" s="93">
        <f>DatosViolenciaDoméstica!D63</f>
        <v>0</v>
      </c>
    </row>
    <row r="10" spans="2:4" ht="12.75" customHeight="1" x14ac:dyDescent="0.2">
      <c r="B10" s="92" t="s">
        <v>1686</v>
      </c>
      <c r="C10" s="93">
        <f>SUM(DatosViolenciaDoméstica!C64:C65)</f>
        <v>33</v>
      </c>
      <c r="D10" s="93">
        <f>SUM(DatosViolenciaDoméstica!D64:D65)</f>
        <v>25</v>
      </c>
    </row>
    <row r="14" spans="2:4" ht="12.95" customHeight="1" thickTop="1" thickBot="1" x14ac:dyDescent="0.25">
      <c r="B14" s="237" t="s">
        <v>1687</v>
      </c>
      <c r="C14" s="237"/>
    </row>
    <row r="15" spans="2:4" ht="13.5" thickTop="1" x14ac:dyDescent="0.2">
      <c r="B15" s="94" t="s">
        <v>1688</v>
      </c>
      <c r="C15" s="95">
        <f>DatosViolenciaDoméstica!C33</f>
        <v>9</v>
      </c>
    </row>
    <row r="16" spans="2:4" ht="13.5" thickBot="1" x14ac:dyDescent="0.25">
      <c r="B16" s="96" t="s">
        <v>1689</v>
      </c>
      <c r="C16" s="97">
        <f>DatosViolenciaDoméstica!C34</f>
        <v>13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1A3EE8-18B1-4DF7-A21F-97A1E50F9A82}">
  <sheetPr codeName="Hoja22"/>
  <dimension ref="B2:F22"/>
  <sheetViews>
    <sheetView workbookViewId="0">
      <selection activeCell="D19" sqref="D19"/>
    </sheetView>
  </sheetViews>
  <sheetFormatPr baseColWidth="10" defaultColWidth="11.42578125" defaultRowHeight="12.75" x14ac:dyDescent="0.2"/>
  <cols>
    <col min="1" max="1" width="3" style="76" customWidth="1"/>
    <col min="2" max="2" width="20.85546875" style="76" customWidth="1"/>
    <col min="3" max="3" width="21.28515625" style="76" bestFit="1" customWidth="1"/>
    <col min="4" max="4" width="6.42578125" style="76" customWidth="1"/>
    <col min="5" max="5" width="22.140625" style="76" bestFit="1" customWidth="1"/>
    <col min="6" max="16384" width="11.42578125" style="76"/>
  </cols>
  <sheetData>
    <row r="2" spans="2:6" ht="15" x14ac:dyDescent="0.2">
      <c r="B2" s="74" t="s">
        <v>1025</v>
      </c>
      <c r="C2" s="75"/>
      <c r="D2" s="75"/>
    </row>
    <row r="3" spans="2:6" ht="12.95" customHeight="1" x14ac:dyDescent="0.2">
      <c r="B3" s="77" t="s">
        <v>1026</v>
      </c>
      <c r="C3" s="75"/>
      <c r="D3" s="75"/>
    </row>
    <row r="4" spans="2:6" x14ac:dyDescent="0.2">
      <c r="B4" s="78" t="s">
        <v>14</v>
      </c>
      <c r="C4" s="78" t="s">
        <v>15</v>
      </c>
      <c r="D4" s="79" t="s">
        <v>3</v>
      </c>
      <c r="E4" s="240" t="s">
        <v>1665</v>
      </c>
      <c r="F4" s="240"/>
    </row>
    <row r="5" spans="2:6" ht="12.75" customHeight="1" x14ac:dyDescent="0.2">
      <c r="B5" s="238" t="s">
        <v>1666</v>
      </c>
      <c r="C5" s="80" t="s">
        <v>1018</v>
      </c>
      <c r="D5" s="81">
        <f>DatosMenores!C86</f>
        <v>386</v>
      </c>
      <c r="E5" s="82" t="s">
        <v>1667</v>
      </c>
      <c r="F5" s="83">
        <f>DatosMenores!C105+DatosMenores!C106</f>
        <v>17</v>
      </c>
    </row>
    <row r="6" spans="2:6" ht="33.75" x14ac:dyDescent="0.2">
      <c r="B6" s="239"/>
      <c r="C6" s="80" t="s">
        <v>1012</v>
      </c>
      <c r="D6" s="81">
        <f>DatosMenores!C87</f>
        <v>457</v>
      </c>
      <c r="E6" s="84" t="s">
        <v>1668</v>
      </c>
      <c r="F6" s="83">
        <f>DatosMenores!C107</f>
        <v>17</v>
      </c>
    </row>
    <row r="7" spans="2:6" ht="33.75" x14ac:dyDescent="0.2">
      <c r="B7" s="238" t="s">
        <v>1669</v>
      </c>
      <c r="C7" s="80" t="s">
        <v>1018</v>
      </c>
      <c r="D7" s="81">
        <f>DatosMenores!C88</f>
        <v>2</v>
      </c>
      <c r="E7" s="84" t="s">
        <v>1670</v>
      </c>
      <c r="F7" s="83">
        <f>DatosMenores!C108</f>
        <v>0</v>
      </c>
    </row>
    <row r="8" spans="2:6" ht="33.75" x14ac:dyDescent="0.2">
      <c r="B8" s="239"/>
      <c r="C8" s="80" t="s">
        <v>1012</v>
      </c>
      <c r="D8" s="81">
        <f>DatosMenores!C89</f>
        <v>10</v>
      </c>
      <c r="E8" s="84" t="s">
        <v>1671</v>
      </c>
      <c r="F8" s="83">
        <f>DatosMenores!C109</f>
        <v>0</v>
      </c>
    </row>
    <row r="9" spans="2:6" ht="33.75" x14ac:dyDescent="0.2">
      <c r="B9" s="238" t="s">
        <v>266</v>
      </c>
      <c r="C9" s="80" t="s">
        <v>1018</v>
      </c>
      <c r="D9" s="81">
        <f>DatosMenores!C90</f>
        <v>133</v>
      </c>
      <c r="E9" s="84" t="s">
        <v>1672</v>
      </c>
      <c r="F9" s="83">
        <f>DatosMenores!C110</f>
        <v>0</v>
      </c>
    </row>
    <row r="10" spans="2:6" ht="22.5" x14ac:dyDescent="0.2">
      <c r="B10" s="239"/>
      <c r="C10" s="80" t="s">
        <v>1012</v>
      </c>
      <c r="D10" s="81">
        <f>DatosMenores!C91</f>
        <v>537</v>
      </c>
      <c r="E10" s="84" t="s">
        <v>1673</v>
      </c>
      <c r="F10" s="83">
        <f>DatosMenores!C111</f>
        <v>0</v>
      </c>
    </row>
    <row r="11" spans="2:6" ht="45" x14ac:dyDescent="0.2">
      <c r="B11" s="238" t="s">
        <v>1674</v>
      </c>
      <c r="C11" s="80" t="s">
        <v>1018</v>
      </c>
      <c r="D11" s="81">
        <f>DatosMenores!C92</f>
        <v>0</v>
      </c>
      <c r="E11" s="84" t="s">
        <v>1675</v>
      </c>
      <c r="F11" s="83">
        <f>DatosMenores!C112</f>
        <v>0</v>
      </c>
    </row>
    <row r="12" spans="2:6" x14ac:dyDescent="0.2">
      <c r="B12" s="239"/>
      <c r="C12" s="80" t="s">
        <v>1012</v>
      </c>
      <c r="D12" s="81">
        <f>DatosMenores!C93</f>
        <v>0</v>
      </c>
    </row>
    <row r="13" spans="2:6" x14ac:dyDescent="0.2">
      <c r="B13" s="238" t="s">
        <v>1676</v>
      </c>
      <c r="C13" s="80" t="s">
        <v>1018</v>
      </c>
      <c r="D13" s="81">
        <f>DatosMenores!C94</f>
        <v>42</v>
      </c>
    </row>
    <row r="14" spans="2:6" x14ac:dyDescent="0.2">
      <c r="B14" s="239"/>
      <c r="C14" s="80" t="s">
        <v>1012</v>
      </c>
      <c r="D14" s="81">
        <f>DatosMenores!C95</f>
        <v>15</v>
      </c>
    </row>
    <row r="15" spans="2:6" x14ac:dyDescent="0.2">
      <c r="B15" s="238" t="s">
        <v>1677</v>
      </c>
      <c r="C15" s="80" t="s">
        <v>1018</v>
      </c>
      <c r="D15" s="81">
        <f>DatosMenores!C96</f>
        <v>13</v>
      </c>
    </row>
    <row r="16" spans="2:6" x14ac:dyDescent="0.2">
      <c r="B16" s="239"/>
      <c r="C16" s="80" t="s">
        <v>1012</v>
      </c>
      <c r="D16" s="81">
        <f>DatosMenores!C97</f>
        <v>2</v>
      </c>
    </row>
    <row r="17" spans="2:4" x14ac:dyDescent="0.2">
      <c r="B17" s="238" t="s">
        <v>1678</v>
      </c>
      <c r="C17" s="80" t="s">
        <v>1018</v>
      </c>
      <c r="D17" s="81">
        <f>DatosMenores!C98</f>
        <v>0</v>
      </c>
    </row>
    <row r="18" spans="2:4" x14ac:dyDescent="0.2">
      <c r="B18" s="239"/>
      <c r="C18" s="80" t="s">
        <v>1012</v>
      </c>
      <c r="D18" s="81">
        <f>DatosMenores!C99</f>
        <v>0</v>
      </c>
    </row>
    <row r="19" spans="2:4" ht="22.5" x14ac:dyDescent="0.2">
      <c r="B19" s="85" t="s">
        <v>1679</v>
      </c>
      <c r="C19" s="86"/>
      <c r="D19" s="81">
        <f>DatosMenores!C100</f>
        <v>8</v>
      </c>
    </row>
    <row r="20" spans="2:4" ht="22.5" x14ac:dyDescent="0.2">
      <c r="B20" s="85" t="s">
        <v>1680</v>
      </c>
      <c r="C20" s="86"/>
      <c r="D20" s="81">
        <f>DatosMenores!C101</f>
        <v>0</v>
      </c>
    </row>
    <row r="21" spans="2:4" x14ac:dyDescent="0.2">
      <c r="B21" s="87"/>
      <c r="C21" s="75"/>
      <c r="D21" s="75"/>
    </row>
    <row r="22" spans="2:4" x14ac:dyDescent="0.2">
      <c r="B22" s="88"/>
      <c r="C22" s="75"/>
      <c r="D22" s="75"/>
    </row>
  </sheetData>
  <sheetProtection selectLockedCells="1" selectUnlockedCells="1"/>
  <mergeCells count="8">
    <mergeCell ref="B15:B16"/>
    <mergeCell ref="B17:B18"/>
    <mergeCell ref="E4:F4"/>
    <mergeCell ref="B5:B6"/>
    <mergeCell ref="B7:B8"/>
    <mergeCell ref="B9:B10"/>
    <mergeCell ref="B11:B12"/>
    <mergeCell ref="B13:B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FB6378-6DFF-43B5-ABF5-D192F5B3774B}">
  <sheetPr codeName="Hoja21"/>
  <dimension ref="B2:M123"/>
  <sheetViews>
    <sheetView topLeftCell="A4" zoomScale="120" zoomScaleNormal="120" workbookViewId="0">
      <selection activeCell="G23" sqref="G23"/>
    </sheetView>
  </sheetViews>
  <sheetFormatPr baseColWidth="10" defaultColWidth="11.42578125" defaultRowHeight="12.75" x14ac:dyDescent="0.2"/>
  <cols>
    <col min="1" max="1" width="2" style="46" customWidth="1"/>
    <col min="2" max="4" width="13.85546875" style="46" customWidth="1"/>
    <col min="5" max="6" width="15" style="46" customWidth="1"/>
    <col min="7" max="13" width="13.85546875" style="46" customWidth="1"/>
    <col min="14" max="16384" width="11.42578125" style="46"/>
  </cols>
  <sheetData>
    <row r="2" spans="2:13" s="42" customFormat="1" ht="15.75" x14ac:dyDescent="0.25">
      <c r="B2" s="42" t="s">
        <v>1617</v>
      </c>
    </row>
    <row r="4" spans="2:13" ht="39" thickBot="1" x14ac:dyDescent="0.25">
      <c r="B4" s="43" t="s">
        <v>304</v>
      </c>
      <c r="C4" s="44" t="s">
        <v>1618</v>
      </c>
      <c r="D4" s="44" t="s">
        <v>1619</v>
      </c>
      <c r="E4" s="44" t="s">
        <v>1620</v>
      </c>
      <c r="F4" s="44" t="s">
        <v>1621</v>
      </c>
      <c r="G4" s="44" t="s">
        <v>1622</v>
      </c>
      <c r="H4" s="44" t="s">
        <v>1623</v>
      </c>
      <c r="I4" s="44" t="s">
        <v>1624</v>
      </c>
      <c r="J4" s="44" t="s">
        <v>1625</v>
      </c>
      <c r="K4" s="44" t="s">
        <v>315</v>
      </c>
      <c r="L4" s="44" t="s">
        <v>1626</v>
      </c>
      <c r="M4" s="45" t="s">
        <v>317</v>
      </c>
    </row>
    <row r="5" spans="2:13" s="52" customFormat="1" ht="22.5" customHeight="1" thickBot="1" x14ac:dyDescent="0.3">
      <c r="B5" s="47">
        <v>1</v>
      </c>
      <c r="C5" s="48">
        <v>2</v>
      </c>
      <c r="D5" s="48">
        <v>2</v>
      </c>
      <c r="E5" s="49">
        <v>1</v>
      </c>
      <c r="F5" s="49">
        <v>1</v>
      </c>
      <c r="G5" s="49">
        <v>1</v>
      </c>
      <c r="H5" s="49">
        <v>1</v>
      </c>
      <c r="I5" s="49">
        <v>1</v>
      </c>
      <c r="J5" s="49">
        <v>1</v>
      </c>
      <c r="K5" s="50">
        <v>3</v>
      </c>
      <c r="L5" s="49">
        <v>1</v>
      </c>
      <c r="M5" s="51">
        <v>1</v>
      </c>
    </row>
    <row r="8" spans="2:13" ht="15.75" x14ac:dyDescent="0.25">
      <c r="B8" s="53" t="s">
        <v>1627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</row>
    <row r="10" spans="2:13" ht="39" thickBot="1" x14ac:dyDescent="0.25">
      <c r="D10" s="55" t="s">
        <v>304</v>
      </c>
      <c r="E10" s="56" t="s">
        <v>1620</v>
      </c>
      <c r="F10" s="56" t="s">
        <v>1621</v>
      </c>
      <c r="G10" s="56" t="s">
        <v>1622</v>
      </c>
      <c r="H10" s="56" t="s">
        <v>1623</v>
      </c>
      <c r="I10" s="56" t="s">
        <v>1624</v>
      </c>
      <c r="J10" s="56" t="s">
        <v>1625</v>
      </c>
      <c r="K10" s="56" t="s">
        <v>1626</v>
      </c>
      <c r="L10" s="57" t="s">
        <v>317</v>
      </c>
      <c r="M10" s="58"/>
    </row>
    <row r="11" spans="2:13" ht="13.35" customHeight="1" x14ac:dyDescent="0.2">
      <c r="B11" s="241" t="s">
        <v>1628</v>
      </c>
      <c r="C11" s="241"/>
      <c r="D11" s="59">
        <f>DatosDelitos!C5+DatosDelitos!C13-DatosDelitos!C17</f>
        <v>5202</v>
      </c>
      <c r="E11" s="60">
        <f>DatosDelitos!H5+DatosDelitos!H13-DatosDelitos!H17</f>
        <v>259</v>
      </c>
      <c r="F11" s="60">
        <f>DatosDelitos!I5+DatosDelitos!I13-DatosDelitos!I17</f>
        <v>294</v>
      </c>
      <c r="G11" s="60">
        <f>DatosDelitos!J5+DatosDelitos!J13-DatosDelitos!J17</f>
        <v>4</v>
      </c>
      <c r="H11" s="61">
        <f>DatosDelitos!K5+DatosDelitos!K13-DatosDelitos!K17</f>
        <v>7</v>
      </c>
      <c r="I11" s="61">
        <f>DatosDelitos!L5+DatosDelitos!L13-DatosDelitos!L17</f>
        <v>4</v>
      </c>
      <c r="J11" s="61">
        <f>DatosDelitos!M5+DatosDelitos!M13-DatosDelitos!M17</f>
        <v>6</v>
      </c>
      <c r="K11" s="61">
        <f>DatosDelitos!O5+DatosDelitos!O13-DatosDelitos!O17</f>
        <v>10</v>
      </c>
      <c r="L11" s="62">
        <f>DatosDelitos!P5+DatosDelitos!P13-DatosDelitos!P17</f>
        <v>245</v>
      </c>
    </row>
    <row r="12" spans="2:13" ht="13.35" customHeight="1" x14ac:dyDescent="0.2">
      <c r="B12" s="242" t="s">
        <v>329</v>
      </c>
      <c r="C12" s="242"/>
      <c r="D12" s="63">
        <f>DatosDelitos!C10</f>
        <v>0</v>
      </c>
      <c r="E12" s="64">
        <f>DatosDelitos!H10</f>
        <v>0</v>
      </c>
      <c r="F12" s="64">
        <f>DatosDelitos!I10</f>
        <v>0</v>
      </c>
      <c r="G12" s="64">
        <f>DatosDelitos!J10</f>
        <v>0</v>
      </c>
      <c r="H12" s="64">
        <f>DatosDelitos!K10</f>
        <v>0</v>
      </c>
      <c r="I12" s="64">
        <f>DatosDelitos!L10</f>
        <v>0</v>
      </c>
      <c r="J12" s="64">
        <f>DatosDelitos!M10</f>
        <v>0</v>
      </c>
      <c r="K12" s="64">
        <f>DatosDelitos!O10</f>
        <v>0</v>
      </c>
      <c r="L12" s="65">
        <f>DatosDelitos!P10</f>
        <v>0</v>
      </c>
    </row>
    <row r="13" spans="2:13" ht="13.35" customHeight="1" x14ac:dyDescent="0.2">
      <c r="B13" s="242" t="s">
        <v>347</v>
      </c>
      <c r="C13" s="242"/>
      <c r="D13" s="63">
        <f>DatosDelitos!C20</f>
        <v>5</v>
      </c>
      <c r="E13" s="64">
        <f>DatosDelitos!H20</f>
        <v>0</v>
      </c>
      <c r="F13" s="64">
        <f>DatosDelitos!I20</f>
        <v>0</v>
      </c>
      <c r="G13" s="64">
        <f>DatosDelitos!J20</f>
        <v>0</v>
      </c>
      <c r="H13" s="64">
        <f>DatosDelitos!K20</f>
        <v>0</v>
      </c>
      <c r="I13" s="64">
        <f>DatosDelitos!L20</f>
        <v>0</v>
      </c>
      <c r="J13" s="64">
        <f>DatosDelitos!M20</f>
        <v>0</v>
      </c>
      <c r="K13" s="64">
        <f>DatosDelitos!O20</f>
        <v>0</v>
      </c>
      <c r="L13" s="65">
        <f>DatosDelitos!P20</f>
        <v>0</v>
      </c>
    </row>
    <row r="14" spans="2:13" ht="13.35" customHeight="1" x14ac:dyDescent="0.2">
      <c r="B14" s="242" t="s">
        <v>352</v>
      </c>
      <c r="C14" s="242"/>
      <c r="D14" s="63">
        <f>DatosDelitos!C23</f>
        <v>0</v>
      </c>
      <c r="E14" s="64">
        <f>DatosDelitos!H23</f>
        <v>0</v>
      </c>
      <c r="F14" s="64">
        <f>DatosDelitos!I23</f>
        <v>0</v>
      </c>
      <c r="G14" s="64">
        <f>DatosDelitos!J23</f>
        <v>0</v>
      </c>
      <c r="H14" s="64">
        <f>DatosDelitos!K23</f>
        <v>0</v>
      </c>
      <c r="I14" s="64">
        <f>DatosDelitos!L23</f>
        <v>0</v>
      </c>
      <c r="J14" s="64">
        <f>DatosDelitos!M23</f>
        <v>0</v>
      </c>
      <c r="K14" s="64">
        <f>DatosDelitos!O23</f>
        <v>0</v>
      </c>
      <c r="L14" s="65">
        <f>DatosDelitos!P23</f>
        <v>0</v>
      </c>
    </row>
    <row r="15" spans="2:13" ht="13.35" customHeight="1" x14ac:dyDescent="0.2">
      <c r="B15" s="242" t="s">
        <v>1629</v>
      </c>
      <c r="C15" s="242"/>
      <c r="D15" s="63">
        <f>DatosDelitos!C17+DatosDelitos!C44</f>
        <v>1095</v>
      </c>
      <c r="E15" s="64">
        <f>DatosDelitos!H17+DatosDelitos!H44</f>
        <v>218</v>
      </c>
      <c r="F15" s="64">
        <f>DatosDelitos!I16+DatosDelitos!I44</f>
        <v>33</v>
      </c>
      <c r="G15" s="64">
        <f>DatosDelitos!J17+DatosDelitos!J44</f>
        <v>1</v>
      </c>
      <c r="H15" s="64">
        <f>DatosDelitos!K17+DatosDelitos!K44</f>
        <v>4</v>
      </c>
      <c r="I15" s="64">
        <f>DatosDelitos!L17+DatosDelitos!L44</f>
        <v>0</v>
      </c>
      <c r="J15" s="64">
        <f>DatosDelitos!M17+DatosDelitos!M44</f>
        <v>0</v>
      </c>
      <c r="K15" s="64">
        <f>DatosDelitos!O17+DatosDelitos!O44</f>
        <v>7</v>
      </c>
      <c r="L15" s="65">
        <f>DatosDelitos!P17+DatosDelitos!P44</f>
        <v>318</v>
      </c>
    </row>
    <row r="16" spans="2:13" ht="13.35" customHeight="1" x14ac:dyDescent="0.2">
      <c r="B16" s="242" t="s">
        <v>1630</v>
      </c>
      <c r="C16" s="242"/>
      <c r="D16" s="63">
        <f>DatosDelitos!C30</f>
        <v>691</v>
      </c>
      <c r="E16" s="64">
        <f>DatosDelitos!H30</f>
        <v>67</v>
      </c>
      <c r="F16" s="64">
        <f>DatosDelitos!I30</f>
        <v>122</v>
      </c>
      <c r="G16" s="64">
        <f>DatosDelitos!J30</f>
        <v>1</v>
      </c>
      <c r="H16" s="64">
        <f>DatosDelitos!K30</f>
        <v>2</v>
      </c>
      <c r="I16" s="64">
        <f>DatosDelitos!L30</f>
        <v>0</v>
      </c>
      <c r="J16" s="64">
        <f>DatosDelitos!M30</f>
        <v>0</v>
      </c>
      <c r="K16" s="64">
        <f>DatosDelitos!O30</f>
        <v>10</v>
      </c>
      <c r="L16" s="65">
        <f>DatosDelitos!P30</f>
        <v>267</v>
      </c>
    </row>
    <row r="17" spans="2:12" ht="13.35" customHeight="1" x14ac:dyDescent="0.2">
      <c r="B17" s="243" t="s">
        <v>1631</v>
      </c>
      <c r="C17" s="243"/>
      <c r="D17" s="63">
        <f>DatosDelitos!C42-DatosDelitos!C44</f>
        <v>16</v>
      </c>
      <c r="E17" s="64">
        <f>DatosDelitos!H42-DatosDelitos!H44</f>
        <v>1</v>
      </c>
      <c r="F17" s="64">
        <f>DatosDelitos!I42-DatosDelitos!I44</f>
        <v>0</v>
      </c>
      <c r="G17" s="64">
        <f>DatosDelitos!J42-DatosDelitos!J44</f>
        <v>0</v>
      </c>
      <c r="H17" s="64">
        <f>DatosDelitos!K42-DatosDelitos!K44</f>
        <v>0</v>
      </c>
      <c r="I17" s="64">
        <f>DatosDelitos!L42-DatosDelitos!L44</f>
        <v>0</v>
      </c>
      <c r="J17" s="64">
        <f>DatosDelitos!M42-DatosDelitos!M44</f>
        <v>0</v>
      </c>
      <c r="K17" s="64">
        <f>DatosDelitos!O42-DatosDelitos!O44</f>
        <v>0</v>
      </c>
      <c r="L17" s="65">
        <f>DatosDelitos!P42-DatosDelitos!P44</f>
        <v>14</v>
      </c>
    </row>
    <row r="18" spans="2:12" ht="13.35" customHeight="1" x14ac:dyDescent="0.2">
      <c r="B18" s="242" t="s">
        <v>1632</v>
      </c>
      <c r="C18" s="242"/>
      <c r="D18" s="63">
        <f>DatosDelitos!C50</f>
        <v>223</v>
      </c>
      <c r="E18" s="64">
        <f>DatosDelitos!H50</f>
        <v>38</v>
      </c>
      <c r="F18" s="64">
        <f>DatosDelitos!I50</f>
        <v>32</v>
      </c>
      <c r="G18" s="64">
        <f>DatosDelitos!J50</f>
        <v>16</v>
      </c>
      <c r="H18" s="64">
        <f>DatosDelitos!K50</f>
        <v>18</v>
      </c>
      <c r="I18" s="64">
        <f>DatosDelitos!L50</f>
        <v>0</v>
      </c>
      <c r="J18" s="64">
        <f>DatosDelitos!M50</f>
        <v>0</v>
      </c>
      <c r="K18" s="64">
        <f>DatosDelitos!O50</f>
        <v>13</v>
      </c>
      <c r="L18" s="65">
        <f>DatosDelitos!P50</f>
        <v>34</v>
      </c>
    </row>
    <row r="19" spans="2:12" ht="13.35" customHeight="1" x14ac:dyDescent="0.2">
      <c r="B19" s="242" t="s">
        <v>1633</v>
      </c>
      <c r="C19" s="242"/>
      <c r="D19" s="63">
        <f>DatosDelitos!C72</f>
        <v>0</v>
      </c>
      <c r="E19" s="64">
        <f>DatosDelitos!H72</f>
        <v>1</v>
      </c>
      <c r="F19" s="64">
        <f>DatosDelitos!I72</f>
        <v>1</v>
      </c>
      <c r="G19" s="64">
        <f>DatosDelitos!J72</f>
        <v>0</v>
      </c>
      <c r="H19" s="64">
        <f>DatosDelitos!K72</f>
        <v>0</v>
      </c>
      <c r="I19" s="64">
        <f>DatosDelitos!L72</f>
        <v>0</v>
      </c>
      <c r="J19" s="64">
        <f>DatosDelitos!M72</f>
        <v>0</v>
      </c>
      <c r="K19" s="64">
        <f>DatosDelitos!O72</f>
        <v>0</v>
      </c>
      <c r="L19" s="65">
        <f>DatosDelitos!P72</f>
        <v>0</v>
      </c>
    </row>
    <row r="20" spans="2:12" ht="27" customHeight="1" x14ac:dyDescent="0.2">
      <c r="B20" s="242" t="s">
        <v>1634</v>
      </c>
      <c r="C20" s="242"/>
      <c r="D20" s="63">
        <f>DatosDelitos!C74</f>
        <v>51</v>
      </c>
      <c r="E20" s="64">
        <f>DatosDelitos!H74</f>
        <v>9</v>
      </c>
      <c r="F20" s="64">
        <f>DatosDelitos!I74</f>
        <v>11</v>
      </c>
      <c r="G20" s="64">
        <f>DatosDelitos!J74</f>
        <v>0</v>
      </c>
      <c r="H20" s="64">
        <f>DatosDelitos!K74</f>
        <v>0</v>
      </c>
      <c r="I20" s="64">
        <f>DatosDelitos!L74</f>
        <v>1</v>
      </c>
      <c r="J20" s="64">
        <f>DatosDelitos!M74</f>
        <v>2</v>
      </c>
      <c r="K20" s="64">
        <f>DatosDelitos!O74</f>
        <v>1</v>
      </c>
      <c r="L20" s="65">
        <f>DatosDelitos!P74</f>
        <v>5</v>
      </c>
    </row>
    <row r="21" spans="2:12" ht="13.35" customHeight="1" x14ac:dyDescent="0.2">
      <c r="B21" s="243" t="s">
        <v>1635</v>
      </c>
      <c r="C21" s="243"/>
      <c r="D21" s="63">
        <f>DatosDelitos!C82</f>
        <v>76</v>
      </c>
      <c r="E21" s="64">
        <f>DatosDelitos!H82</f>
        <v>1</v>
      </c>
      <c r="F21" s="64">
        <f>DatosDelitos!I82</f>
        <v>5</v>
      </c>
      <c r="G21" s="64">
        <f>DatosDelitos!J82</f>
        <v>0</v>
      </c>
      <c r="H21" s="64">
        <f>DatosDelitos!K82</f>
        <v>0</v>
      </c>
      <c r="I21" s="64">
        <f>DatosDelitos!L82</f>
        <v>0</v>
      </c>
      <c r="J21" s="64">
        <f>DatosDelitos!M82</f>
        <v>0</v>
      </c>
      <c r="K21" s="64">
        <f>DatosDelitos!O82</f>
        <v>0</v>
      </c>
      <c r="L21" s="65">
        <f>DatosDelitos!P82</f>
        <v>2</v>
      </c>
    </row>
    <row r="22" spans="2:12" ht="13.35" customHeight="1" x14ac:dyDescent="0.2">
      <c r="B22" s="242" t="s">
        <v>1636</v>
      </c>
      <c r="C22" s="242"/>
      <c r="D22" s="63">
        <f>DatosDelitos!C85</f>
        <v>446</v>
      </c>
      <c r="E22" s="64">
        <f>DatosDelitos!H85</f>
        <v>142</v>
      </c>
      <c r="F22" s="64">
        <f>DatosDelitos!I85</f>
        <v>95</v>
      </c>
      <c r="G22" s="64">
        <f>DatosDelitos!J85</f>
        <v>0</v>
      </c>
      <c r="H22" s="64">
        <f>DatosDelitos!K85</f>
        <v>0</v>
      </c>
      <c r="I22" s="64">
        <f>DatosDelitos!L85</f>
        <v>0</v>
      </c>
      <c r="J22" s="64">
        <f>DatosDelitos!M85</f>
        <v>0</v>
      </c>
      <c r="K22" s="64">
        <f>DatosDelitos!O85</f>
        <v>0</v>
      </c>
      <c r="L22" s="65">
        <f>DatosDelitos!P85</f>
        <v>38</v>
      </c>
    </row>
    <row r="23" spans="2:12" ht="13.35" customHeight="1" x14ac:dyDescent="0.2">
      <c r="B23" s="242" t="s">
        <v>978</v>
      </c>
      <c r="C23" s="242"/>
      <c r="D23" s="63">
        <f>DatosDelitos!C97</f>
        <v>2743</v>
      </c>
      <c r="E23" s="64">
        <f>DatosDelitos!H97</f>
        <v>715</v>
      </c>
      <c r="F23" s="64">
        <f>DatosDelitos!I97</f>
        <v>553</v>
      </c>
      <c r="G23" s="64">
        <f>DatosDelitos!J97</f>
        <v>0</v>
      </c>
      <c r="H23" s="64">
        <f>DatosDelitos!K97</f>
        <v>0</v>
      </c>
      <c r="I23" s="64">
        <f>DatosDelitos!L97</f>
        <v>0</v>
      </c>
      <c r="J23" s="64">
        <f>DatosDelitos!M97</f>
        <v>2</v>
      </c>
      <c r="K23" s="64">
        <f>DatosDelitos!O97</f>
        <v>38</v>
      </c>
      <c r="L23" s="65">
        <f>DatosDelitos!P97</f>
        <v>469</v>
      </c>
    </row>
    <row r="24" spans="2:12" ht="27" customHeight="1" x14ac:dyDescent="0.2">
      <c r="B24" s="242" t="s">
        <v>1637</v>
      </c>
      <c r="C24" s="242"/>
      <c r="D24" s="63">
        <f>DatosDelitos!C131</f>
        <v>59</v>
      </c>
      <c r="E24" s="64">
        <f>DatosDelitos!H131</f>
        <v>13</v>
      </c>
      <c r="F24" s="64">
        <f>DatosDelitos!I131</f>
        <v>10</v>
      </c>
      <c r="G24" s="64">
        <f>DatosDelitos!J131</f>
        <v>0</v>
      </c>
      <c r="H24" s="64">
        <f>DatosDelitos!K131</f>
        <v>0</v>
      </c>
      <c r="I24" s="64">
        <f>DatosDelitos!L131</f>
        <v>0</v>
      </c>
      <c r="J24" s="64">
        <f>DatosDelitos!M131</f>
        <v>0</v>
      </c>
      <c r="K24" s="64">
        <f>DatosDelitos!O131</f>
        <v>0</v>
      </c>
      <c r="L24" s="65">
        <f>DatosDelitos!P131</f>
        <v>7</v>
      </c>
    </row>
    <row r="25" spans="2:12" ht="13.35" customHeight="1" x14ac:dyDescent="0.2">
      <c r="B25" s="242" t="s">
        <v>1638</v>
      </c>
      <c r="C25" s="242"/>
      <c r="D25" s="63">
        <f>DatosDelitos!C137</f>
        <v>23</v>
      </c>
      <c r="E25" s="64">
        <f>DatosDelitos!H137</f>
        <v>7</v>
      </c>
      <c r="F25" s="64">
        <f>DatosDelitos!I137</f>
        <v>8</v>
      </c>
      <c r="G25" s="64">
        <f>DatosDelitos!J137</f>
        <v>0</v>
      </c>
      <c r="H25" s="64">
        <f>DatosDelitos!K137</f>
        <v>0</v>
      </c>
      <c r="I25" s="64">
        <f>DatosDelitos!L137</f>
        <v>0</v>
      </c>
      <c r="J25" s="64">
        <f>DatosDelitos!M137</f>
        <v>0</v>
      </c>
      <c r="K25" s="64">
        <f>DatosDelitos!O137</f>
        <v>0</v>
      </c>
      <c r="L25" s="65">
        <f>DatosDelitos!P137</f>
        <v>0</v>
      </c>
    </row>
    <row r="26" spans="2:12" ht="13.35" customHeight="1" x14ac:dyDescent="0.2">
      <c r="B26" s="243" t="s">
        <v>1639</v>
      </c>
      <c r="C26" s="243"/>
      <c r="D26" s="63">
        <f>DatosDelitos!C144</f>
        <v>5</v>
      </c>
      <c r="E26" s="64">
        <f>DatosDelitos!H144</f>
        <v>3</v>
      </c>
      <c r="F26" s="64">
        <f>DatosDelitos!I144</f>
        <v>0</v>
      </c>
      <c r="G26" s="64">
        <f>DatosDelitos!J144</f>
        <v>0</v>
      </c>
      <c r="H26" s="64">
        <f>DatosDelitos!K144</f>
        <v>0</v>
      </c>
      <c r="I26" s="64">
        <f>DatosDelitos!L144</f>
        <v>0</v>
      </c>
      <c r="J26" s="64">
        <f>DatosDelitos!M144</f>
        <v>0</v>
      </c>
      <c r="K26" s="64">
        <f>DatosDelitos!O144</f>
        <v>0</v>
      </c>
      <c r="L26" s="65">
        <f>DatosDelitos!P144</f>
        <v>0</v>
      </c>
    </row>
    <row r="27" spans="2:12" ht="38.25" customHeight="1" x14ac:dyDescent="0.2">
      <c r="B27" s="242" t="s">
        <v>1640</v>
      </c>
      <c r="C27" s="242"/>
      <c r="D27" s="63">
        <f>DatosDelitos!C147</f>
        <v>89</v>
      </c>
      <c r="E27" s="64">
        <f>DatosDelitos!H147</f>
        <v>88</v>
      </c>
      <c r="F27" s="64">
        <f>DatosDelitos!I147</f>
        <v>50</v>
      </c>
      <c r="G27" s="64">
        <f>DatosDelitos!J147</f>
        <v>0</v>
      </c>
      <c r="H27" s="64">
        <f>DatosDelitos!K147</f>
        <v>0</v>
      </c>
      <c r="I27" s="64">
        <f>DatosDelitos!L147</f>
        <v>0</v>
      </c>
      <c r="J27" s="64">
        <f>DatosDelitos!M147</f>
        <v>0</v>
      </c>
      <c r="K27" s="64">
        <f>DatosDelitos!O147</f>
        <v>0</v>
      </c>
      <c r="L27" s="65">
        <f>DatosDelitos!P147</f>
        <v>42</v>
      </c>
    </row>
    <row r="28" spans="2:12" ht="13.35" customHeight="1" x14ac:dyDescent="0.2">
      <c r="B28" s="242" t="s">
        <v>1641</v>
      </c>
      <c r="C28" s="242"/>
      <c r="D28" s="63">
        <f>DatosDelitos!C156+SUM(DatosDelitos!C167:C172)</f>
        <v>30</v>
      </c>
      <c r="E28" s="64">
        <f>DatosDelitos!H156+SUM(DatosDelitos!H167:H172)</f>
        <v>12</v>
      </c>
      <c r="F28" s="64">
        <f>DatosDelitos!I156+SUM(DatosDelitos!I167:I172)</f>
        <v>3</v>
      </c>
      <c r="G28" s="64">
        <f>DatosDelitos!J156+SUM(DatosDelitos!J167:J172)</f>
        <v>2</v>
      </c>
      <c r="H28" s="64">
        <f>DatosDelitos!K156+SUM(DatosDelitos!K167:K172)</f>
        <v>0</v>
      </c>
      <c r="I28" s="64">
        <f>DatosDelitos!L156+SUM(DatosDelitos!L167:L172)</f>
        <v>0</v>
      </c>
      <c r="J28" s="64">
        <f>DatosDelitos!M156+SUM(DatosDelitos!M167:M172)</f>
        <v>0</v>
      </c>
      <c r="K28" s="64">
        <f>DatosDelitos!O156+SUM(DatosDelitos!O167:O172)</f>
        <v>1</v>
      </c>
      <c r="L28" s="64">
        <f>DatosDelitos!P156+SUM(DatosDelitos!P167:Q172)</f>
        <v>0</v>
      </c>
    </row>
    <row r="29" spans="2:12" ht="13.35" customHeight="1" x14ac:dyDescent="0.2">
      <c r="B29" s="242" t="s">
        <v>1642</v>
      </c>
      <c r="C29" s="242"/>
      <c r="D29" s="63">
        <f>SUM(DatosDelitos!C173:C177)</f>
        <v>167</v>
      </c>
      <c r="E29" s="64">
        <f>SUM(DatosDelitos!H173:H177)</f>
        <v>136</v>
      </c>
      <c r="F29" s="64">
        <f>SUM(DatosDelitos!I173:I177)</f>
        <v>108</v>
      </c>
      <c r="G29" s="64">
        <f>SUM(DatosDelitos!J173:J177)</f>
        <v>1</v>
      </c>
      <c r="H29" s="64">
        <f>SUM(DatosDelitos!K173:K177)</f>
        <v>0</v>
      </c>
      <c r="I29" s="64">
        <f>SUM(DatosDelitos!L173:L177)</f>
        <v>0</v>
      </c>
      <c r="J29" s="64">
        <f>SUM(DatosDelitos!M173:M177)</f>
        <v>1</v>
      </c>
      <c r="K29" s="64">
        <f>SUM(DatosDelitos!O173:O177)</f>
        <v>48</v>
      </c>
      <c r="L29" s="64">
        <f>SUM(DatosDelitos!P173:P177)</f>
        <v>72</v>
      </c>
    </row>
    <row r="30" spans="2:12" ht="13.35" customHeight="1" x14ac:dyDescent="0.2">
      <c r="B30" s="242" t="s">
        <v>1643</v>
      </c>
      <c r="C30" s="242"/>
      <c r="D30" s="63">
        <f>DatosDelitos!C178</f>
        <v>245</v>
      </c>
      <c r="E30" s="64">
        <f>DatosDelitos!H178</f>
        <v>244</v>
      </c>
      <c r="F30" s="64">
        <f>DatosDelitos!I178</f>
        <v>214</v>
      </c>
      <c r="G30" s="64">
        <f>DatosDelitos!J178</f>
        <v>0</v>
      </c>
      <c r="H30" s="64">
        <f>DatosDelitos!K178</f>
        <v>0</v>
      </c>
      <c r="I30" s="64">
        <f>DatosDelitos!L178</f>
        <v>0</v>
      </c>
      <c r="J30" s="64">
        <f>DatosDelitos!M178</f>
        <v>0</v>
      </c>
      <c r="K30" s="64">
        <f>DatosDelitos!O178</f>
        <v>0</v>
      </c>
      <c r="L30" s="64">
        <f>DatosDelitos!P178</f>
        <v>982</v>
      </c>
    </row>
    <row r="31" spans="2:12" ht="13.35" customHeight="1" x14ac:dyDescent="0.2">
      <c r="B31" s="242" t="s">
        <v>1644</v>
      </c>
      <c r="C31" s="242"/>
      <c r="D31" s="63">
        <f>DatosDelitos!C186</f>
        <v>200</v>
      </c>
      <c r="E31" s="64">
        <f>DatosDelitos!H186</f>
        <v>41</v>
      </c>
      <c r="F31" s="64">
        <f>DatosDelitos!I186</f>
        <v>37</v>
      </c>
      <c r="G31" s="64">
        <f>DatosDelitos!J186</f>
        <v>0</v>
      </c>
      <c r="H31" s="64">
        <f>DatosDelitos!K186</f>
        <v>0</v>
      </c>
      <c r="I31" s="64">
        <f>DatosDelitos!L186</f>
        <v>0</v>
      </c>
      <c r="J31" s="64">
        <f>DatosDelitos!M186</f>
        <v>0</v>
      </c>
      <c r="K31" s="64">
        <f>DatosDelitos!O186</f>
        <v>0</v>
      </c>
      <c r="L31" s="64">
        <f>DatosDelitos!P186</f>
        <v>30</v>
      </c>
    </row>
    <row r="32" spans="2:12" ht="13.35" customHeight="1" x14ac:dyDescent="0.2">
      <c r="B32" s="242" t="s">
        <v>1645</v>
      </c>
      <c r="C32" s="242"/>
      <c r="D32" s="63">
        <f>DatosDelitos!C201</f>
        <v>66</v>
      </c>
      <c r="E32" s="64">
        <f>DatosDelitos!H201</f>
        <v>31</v>
      </c>
      <c r="F32" s="64">
        <f>DatosDelitos!I201</f>
        <v>18</v>
      </c>
      <c r="G32" s="64">
        <f>DatosDelitos!J201</f>
        <v>0</v>
      </c>
      <c r="H32" s="64">
        <f>DatosDelitos!K201</f>
        <v>0</v>
      </c>
      <c r="I32" s="64">
        <f>DatosDelitos!L201</f>
        <v>1</v>
      </c>
      <c r="J32" s="64">
        <f>DatosDelitos!M201</f>
        <v>1</v>
      </c>
      <c r="K32" s="64">
        <f>DatosDelitos!O201</f>
        <v>0</v>
      </c>
      <c r="L32" s="64">
        <f>DatosDelitos!P201</f>
        <v>30</v>
      </c>
    </row>
    <row r="33" spans="2:13" ht="13.35" customHeight="1" x14ac:dyDescent="0.2">
      <c r="B33" s="242" t="s">
        <v>1646</v>
      </c>
      <c r="C33" s="242"/>
      <c r="D33" s="63">
        <f>DatosDelitos!C223</f>
        <v>417</v>
      </c>
      <c r="E33" s="64">
        <f>DatosDelitos!H223</f>
        <v>203</v>
      </c>
      <c r="F33" s="64">
        <f>DatosDelitos!I223</f>
        <v>157</v>
      </c>
      <c r="G33" s="64">
        <f>DatosDelitos!J223</f>
        <v>0</v>
      </c>
      <c r="H33" s="64">
        <f>DatosDelitos!K223</f>
        <v>1</v>
      </c>
      <c r="I33" s="64">
        <f>DatosDelitos!L223</f>
        <v>0</v>
      </c>
      <c r="J33" s="64">
        <f>DatosDelitos!M223</f>
        <v>0</v>
      </c>
      <c r="K33" s="64">
        <f>DatosDelitos!O223</f>
        <v>15</v>
      </c>
      <c r="L33" s="64">
        <f>DatosDelitos!P223</f>
        <v>338</v>
      </c>
    </row>
    <row r="34" spans="2:13" ht="13.35" customHeight="1" x14ac:dyDescent="0.2">
      <c r="B34" s="242" t="s">
        <v>1647</v>
      </c>
      <c r="C34" s="242"/>
      <c r="D34" s="63">
        <f>DatosDelitos!C244</f>
        <v>4</v>
      </c>
      <c r="E34" s="64">
        <f>DatosDelitos!H244</f>
        <v>1</v>
      </c>
      <c r="F34" s="64">
        <f>DatosDelitos!I244</f>
        <v>0</v>
      </c>
      <c r="G34" s="64">
        <f>DatosDelitos!J244</f>
        <v>0</v>
      </c>
      <c r="H34" s="64">
        <f>DatosDelitos!K244</f>
        <v>0</v>
      </c>
      <c r="I34" s="64">
        <f>DatosDelitos!L244</f>
        <v>0</v>
      </c>
      <c r="J34" s="64">
        <f>DatosDelitos!M244</f>
        <v>0</v>
      </c>
      <c r="K34" s="64">
        <f>DatosDelitos!O244</f>
        <v>0</v>
      </c>
      <c r="L34" s="64">
        <f>DatosDelitos!P244</f>
        <v>0</v>
      </c>
    </row>
    <row r="35" spans="2:13" ht="13.35" customHeight="1" x14ac:dyDescent="0.2">
      <c r="B35" s="242" t="s">
        <v>1648</v>
      </c>
      <c r="C35" s="242"/>
      <c r="D35" s="63">
        <f>DatosDelitos!C271</f>
        <v>92</v>
      </c>
      <c r="E35" s="64">
        <f>DatosDelitos!H271</f>
        <v>100</v>
      </c>
      <c r="F35" s="64">
        <f>DatosDelitos!I271</f>
        <v>110</v>
      </c>
      <c r="G35" s="64">
        <f>DatosDelitos!J271</f>
        <v>0</v>
      </c>
      <c r="H35" s="64">
        <f>DatosDelitos!K271</f>
        <v>0</v>
      </c>
      <c r="I35" s="64">
        <f>DatosDelitos!L271</f>
        <v>0</v>
      </c>
      <c r="J35" s="64">
        <f>DatosDelitos!M271</f>
        <v>1</v>
      </c>
      <c r="K35" s="64">
        <f>DatosDelitos!O271</f>
        <v>0</v>
      </c>
      <c r="L35" s="64">
        <f>DatosDelitos!P271</f>
        <v>117</v>
      </c>
    </row>
    <row r="36" spans="2:13" ht="38.25" customHeight="1" x14ac:dyDescent="0.2">
      <c r="B36" s="242" t="s">
        <v>1649</v>
      </c>
      <c r="C36" s="242"/>
      <c r="D36" s="63">
        <f>DatosDelitos!C301</f>
        <v>0</v>
      </c>
      <c r="E36" s="64">
        <f>DatosDelitos!H301</f>
        <v>0</v>
      </c>
      <c r="F36" s="64">
        <f>DatosDelitos!I301</f>
        <v>0</v>
      </c>
      <c r="G36" s="64">
        <f>DatosDelitos!J301</f>
        <v>0</v>
      </c>
      <c r="H36" s="64">
        <f>DatosDelitos!K301</f>
        <v>0</v>
      </c>
      <c r="I36" s="64">
        <f>DatosDelitos!L301</f>
        <v>0</v>
      </c>
      <c r="J36" s="64">
        <f>DatosDelitos!M301</f>
        <v>0</v>
      </c>
      <c r="K36" s="64">
        <f>DatosDelitos!O301</f>
        <v>0</v>
      </c>
      <c r="L36" s="64">
        <f>DatosDelitos!P301</f>
        <v>0</v>
      </c>
    </row>
    <row r="37" spans="2:13" ht="13.35" customHeight="1" x14ac:dyDescent="0.2">
      <c r="B37" s="242" t="s">
        <v>1650</v>
      </c>
      <c r="C37" s="242"/>
      <c r="D37" s="63">
        <f>DatosDelitos!C305</f>
        <v>0</v>
      </c>
      <c r="E37" s="64">
        <f>DatosDelitos!H305</f>
        <v>0</v>
      </c>
      <c r="F37" s="64">
        <f>DatosDelitos!I305</f>
        <v>0</v>
      </c>
      <c r="G37" s="64">
        <f>DatosDelitos!J305</f>
        <v>0</v>
      </c>
      <c r="H37" s="64">
        <f>DatosDelitos!K305</f>
        <v>0</v>
      </c>
      <c r="I37" s="64">
        <f>DatosDelitos!L305</f>
        <v>0</v>
      </c>
      <c r="J37" s="64">
        <f>DatosDelitos!M305</f>
        <v>0</v>
      </c>
      <c r="K37" s="64">
        <f>DatosDelitos!O305</f>
        <v>0</v>
      </c>
      <c r="L37" s="64">
        <f>DatosDelitos!P305</f>
        <v>0</v>
      </c>
    </row>
    <row r="38" spans="2:13" ht="13.35" customHeight="1" x14ac:dyDescent="0.2">
      <c r="B38" s="242" t="s">
        <v>1651</v>
      </c>
      <c r="C38" s="242"/>
      <c r="D38" s="63">
        <f>DatosDelitos!C312+DatosDelitos!C318+DatosDelitos!C320</f>
        <v>31</v>
      </c>
      <c r="E38" s="64">
        <f>DatosDelitos!H312+DatosDelitos!H318+DatosDelitos!H320</f>
        <v>19</v>
      </c>
      <c r="F38" s="64">
        <f>DatosDelitos!I312+DatosDelitos!I318+DatosDelitos!I320</f>
        <v>15</v>
      </c>
      <c r="G38" s="64">
        <f>DatosDelitos!J312+DatosDelitos!J318+DatosDelitos!J320</f>
        <v>0</v>
      </c>
      <c r="H38" s="64">
        <f>DatosDelitos!K312+DatosDelitos!K318+DatosDelitos!K320</f>
        <v>0</v>
      </c>
      <c r="I38" s="64">
        <f>DatosDelitos!L312+DatosDelitos!L318+DatosDelitos!L320</f>
        <v>0</v>
      </c>
      <c r="J38" s="64">
        <f>DatosDelitos!M312+DatosDelitos!M318+DatosDelitos!M320</f>
        <v>0</v>
      </c>
      <c r="K38" s="64">
        <f>DatosDelitos!O312+DatosDelitos!O318+DatosDelitos!O320</f>
        <v>0</v>
      </c>
      <c r="L38" s="64">
        <f>DatosDelitos!P312+DatosDelitos!P318+DatosDelitos!P320</f>
        <v>2</v>
      </c>
    </row>
    <row r="39" spans="2:13" ht="13.35" customHeight="1" x14ac:dyDescent="0.2">
      <c r="B39" s="242" t="s">
        <v>1652</v>
      </c>
      <c r="C39" s="242"/>
      <c r="D39" s="63">
        <f>DatosDelitos!C323</f>
        <v>3785</v>
      </c>
      <c r="E39" s="64">
        <f>DatosDelitos!H323</f>
        <v>68</v>
      </c>
      <c r="F39" s="64">
        <f>DatosDelitos!I323</f>
        <v>1</v>
      </c>
      <c r="G39" s="64">
        <f>DatosDelitos!J323</f>
        <v>0</v>
      </c>
      <c r="H39" s="64">
        <f>DatosDelitos!K323</f>
        <v>0</v>
      </c>
      <c r="I39" s="64">
        <f>DatosDelitos!L323</f>
        <v>0</v>
      </c>
      <c r="J39" s="64">
        <f>DatosDelitos!M323</f>
        <v>0</v>
      </c>
      <c r="K39" s="64">
        <f>DatosDelitos!O323</f>
        <v>2</v>
      </c>
      <c r="L39" s="64">
        <f>DatosDelitos!P323</f>
        <v>0</v>
      </c>
    </row>
    <row r="40" spans="2:13" ht="13.35" customHeight="1" x14ac:dyDescent="0.2">
      <c r="B40" s="242" t="s">
        <v>1653</v>
      </c>
      <c r="C40" s="242"/>
      <c r="D40" s="63">
        <f>DatosDelitos!C325</f>
        <v>2</v>
      </c>
      <c r="E40" s="63">
        <f>DatosDelitos!H325</f>
        <v>0</v>
      </c>
      <c r="F40" s="63">
        <f>DatosDelitos!I325</f>
        <v>0</v>
      </c>
      <c r="G40" s="63">
        <f>DatosDelitos!J325</f>
        <v>0</v>
      </c>
      <c r="H40" s="63">
        <f>DatosDelitos!K325</f>
        <v>0</v>
      </c>
      <c r="I40" s="63">
        <f>DatosDelitos!L325</f>
        <v>0</v>
      </c>
      <c r="J40" s="63">
        <f>DatosDelitos!M325</f>
        <v>0</v>
      </c>
      <c r="K40" s="63">
        <f>DatosDelitos!O325</f>
        <v>0</v>
      </c>
      <c r="L40" s="63">
        <f>DatosDelitos!P325</f>
        <v>0</v>
      </c>
    </row>
    <row r="41" spans="2:13" ht="13.35" customHeight="1" x14ac:dyDescent="0.2">
      <c r="B41" s="242" t="s">
        <v>952</v>
      </c>
      <c r="C41" s="242"/>
      <c r="D41" s="63">
        <f>DatosDelitos!C337</f>
        <v>0</v>
      </c>
      <c r="E41" s="63">
        <f>DatosDelitos!H337</f>
        <v>0</v>
      </c>
      <c r="F41" s="63">
        <f>DatosDelitos!I337</f>
        <v>0</v>
      </c>
      <c r="G41" s="63">
        <f>DatosDelitos!J337</f>
        <v>0</v>
      </c>
      <c r="H41" s="63">
        <f>DatosDelitos!K337</f>
        <v>0</v>
      </c>
      <c r="I41" s="63">
        <f>DatosDelitos!L337</f>
        <v>0</v>
      </c>
      <c r="J41" s="63">
        <f>DatosDelitos!M337</f>
        <v>0</v>
      </c>
      <c r="K41" s="63">
        <f>DatosDelitos!O337</f>
        <v>0</v>
      </c>
      <c r="L41" s="63">
        <f>DatosDelitos!P337</f>
        <v>0</v>
      </c>
    </row>
    <row r="42" spans="2:13" ht="13.35" customHeight="1" x14ac:dyDescent="0.2">
      <c r="B42" s="242" t="s">
        <v>1654</v>
      </c>
      <c r="C42" s="242"/>
      <c r="D42" s="63">
        <f>DatosDelitos!C339</f>
        <v>0</v>
      </c>
      <c r="E42" s="63">
        <f>DatosDelitos!H339</f>
        <v>0</v>
      </c>
      <c r="F42" s="63">
        <f>DatosDelitos!I339</f>
        <v>0</v>
      </c>
      <c r="G42" s="63">
        <f>DatosDelitos!J339</f>
        <v>0</v>
      </c>
      <c r="H42" s="63">
        <f>DatosDelitos!K339</f>
        <v>0</v>
      </c>
      <c r="I42" s="63">
        <f>DatosDelitos!L339</f>
        <v>0</v>
      </c>
      <c r="J42" s="63">
        <f>DatosDelitos!M339</f>
        <v>0</v>
      </c>
      <c r="K42" s="63">
        <f>DatosDelitos!O339</f>
        <v>0</v>
      </c>
      <c r="L42" s="63">
        <f>DatosDelitos!P339</f>
        <v>0</v>
      </c>
    </row>
    <row r="43" spans="2:13" ht="14.1" customHeight="1" thickBot="1" x14ac:dyDescent="0.25">
      <c r="B43" s="245" t="s">
        <v>956</v>
      </c>
      <c r="C43" s="245"/>
      <c r="D43" s="66">
        <f>SUM(D11:D42)</f>
        <v>15763</v>
      </c>
      <c r="E43" s="66">
        <f t="shared" ref="E43:L43" si="0">SUM(E11:E42)</f>
        <v>2417</v>
      </c>
      <c r="F43" s="66">
        <f t="shared" si="0"/>
        <v>1877</v>
      </c>
      <c r="G43" s="66">
        <f t="shared" si="0"/>
        <v>25</v>
      </c>
      <c r="H43" s="66">
        <f t="shared" si="0"/>
        <v>32</v>
      </c>
      <c r="I43" s="66">
        <f t="shared" si="0"/>
        <v>6</v>
      </c>
      <c r="J43" s="66">
        <f t="shared" si="0"/>
        <v>13</v>
      </c>
      <c r="K43" s="66">
        <f t="shared" si="0"/>
        <v>145</v>
      </c>
      <c r="L43" s="66">
        <f t="shared" si="0"/>
        <v>3012</v>
      </c>
    </row>
    <row r="46" spans="2:13" ht="15.75" x14ac:dyDescent="0.25">
      <c r="B46" s="67" t="s">
        <v>1655</v>
      </c>
      <c r="C46" s="68"/>
      <c r="D46" s="68"/>
      <c r="E46" s="68"/>
      <c r="F46" s="68"/>
      <c r="G46" s="68"/>
      <c r="H46" s="68"/>
      <c r="I46" s="68"/>
      <c r="J46" s="68"/>
      <c r="K46" s="68"/>
      <c r="L46" s="68"/>
      <c r="M46" s="68"/>
    </row>
    <row r="48" spans="2:13" ht="39" thickBot="1" x14ac:dyDescent="0.25">
      <c r="D48" s="43" t="s">
        <v>1618</v>
      </c>
      <c r="E48" s="45" t="s">
        <v>1619</v>
      </c>
    </row>
    <row r="49" spans="2:5" ht="13.35" customHeight="1" x14ac:dyDescent="0.25">
      <c r="B49" s="244" t="s">
        <v>1656</v>
      </c>
      <c r="C49" s="244"/>
      <c r="D49" s="69">
        <f>DatosDelitos!F5</f>
        <v>0</v>
      </c>
      <c r="E49" s="69">
        <f>DatosDelitos!G5</f>
        <v>0</v>
      </c>
    </row>
    <row r="50" spans="2:5" ht="13.35" customHeight="1" x14ac:dyDescent="0.25">
      <c r="B50" s="244" t="s">
        <v>1657</v>
      </c>
      <c r="C50" s="244"/>
      <c r="D50" s="69">
        <f>DatosDelitos!F13-DatosDelitos!F17</f>
        <v>85</v>
      </c>
      <c r="E50" s="69">
        <f>DatosDelitos!G13-DatosDelitos!G17</f>
        <v>100</v>
      </c>
    </row>
    <row r="51" spans="2:5" ht="13.35" customHeight="1" x14ac:dyDescent="0.25">
      <c r="B51" s="244" t="s">
        <v>329</v>
      </c>
      <c r="C51" s="244"/>
      <c r="D51" s="69">
        <f>DatosDelitos!F10</f>
        <v>0</v>
      </c>
      <c r="E51" s="69">
        <f>DatosDelitos!G10</f>
        <v>0</v>
      </c>
    </row>
    <row r="52" spans="2:5" ht="13.35" customHeight="1" x14ac:dyDescent="0.25">
      <c r="B52" s="244" t="s">
        <v>347</v>
      </c>
      <c r="C52" s="244"/>
      <c r="D52" s="69">
        <f>DatosDelitos!F20</f>
        <v>0</v>
      </c>
      <c r="E52" s="69">
        <f>DatosDelitos!G20</f>
        <v>0</v>
      </c>
    </row>
    <row r="53" spans="2:5" ht="13.35" customHeight="1" x14ac:dyDescent="0.25">
      <c r="B53" s="244" t="s">
        <v>352</v>
      </c>
      <c r="C53" s="244"/>
      <c r="D53" s="69">
        <f>DatosDelitos!F23</f>
        <v>0</v>
      </c>
      <c r="E53" s="69">
        <f>DatosDelitos!G23</f>
        <v>0</v>
      </c>
    </row>
    <row r="54" spans="2:5" ht="13.35" customHeight="1" x14ac:dyDescent="0.25">
      <c r="B54" s="244" t="s">
        <v>1629</v>
      </c>
      <c r="C54" s="244"/>
      <c r="D54" s="69">
        <f>DatosDelitos!F17+DatosDelitos!F44</f>
        <v>576</v>
      </c>
      <c r="E54" s="69">
        <f>DatosDelitos!G17+DatosDelitos!G44</f>
        <v>291</v>
      </c>
    </row>
    <row r="55" spans="2:5" ht="13.35" customHeight="1" x14ac:dyDescent="0.25">
      <c r="B55" s="244" t="s">
        <v>1630</v>
      </c>
      <c r="C55" s="244"/>
      <c r="D55" s="69">
        <f>DatosDelitos!F30</f>
        <v>286</v>
      </c>
      <c r="E55" s="69">
        <f>DatosDelitos!G30</f>
        <v>236</v>
      </c>
    </row>
    <row r="56" spans="2:5" ht="13.35" customHeight="1" x14ac:dyDescent="0.25">
      <c r="B56" s="244" t="s">
        <v>1631</v>
      </c>
      <c r="C56" s="244"/>
      <c r="D56" s="69">
        <f>DatosDelitos!F42-DatosDelitos!F44</f>
        <v>1</v>
      </c>
      <c r="E56" s="69">
        <f>DatosDelitos!G42-DatosDelitos!G44</f>
        <v>2</v>
      </c>
    </row>
    <row r="57" spans="2:5" ht="13.35" customHeight="1" x14ac:dyDescent="0.25">
      <c r="B57" s="244" t="s">
        <v>1632</v>
      </c>
      <c r="C57" s="244"/>
      <c r="D57" s="69">
        <f>DatosDelitos!F50</f>
        <v>11</v>
      </c>
      <c r="E57" s="69">
        <f>DatosDelitos!G50</f>
        <v>8</v>
      </c>
    </row>
    <row r="58" spans="2:5" ht="13.35" customHeight="1" x14ac:dyDescent="0.25">
      <c r="B58" s="244" t="s">
        <v>1633</v>
      </c>
      <c r="C58" s="244"/>
      <c r="D58" s="69">
        <f>DatosDelitos!F72</f>
        <v>0</v>
      </c>
      <c r="E58" s="69">
        <f>DatosDelitos!G72</f>
        <v>0</v>
      </c>
    </row>
    <row r="59" spans="2:5" ht="27" customHeight="1" x14ac:dyDescent="0.25">
      <c r="B59" s="244" t="s">
        <v>1658</v>
      </c>
      <c r="C59" s="244"/>
      <c r="D59" s="69">
        <f>DatosDelitos!F74</f>
        <v>2</v>
      </c>
      <c r="E59" s="69">
        <f>DatosDelitos!G74</f>
        <v>1</v>
      </c>
    </row>
    <row r="60" spans="2:5" ht="13.35" customHeight="1" x14ac:dyDescent="0.25">
      <c r="B60" s="244" t="s">
        <v>1635</v>
      </c>
      <c r="C60" s="244"/>
      <c r="D60" s="69">
        <f>DatosDelitos!F82</f>
        <v>1</v>
      </c>
      <c r="E60" s="69">
        <f>DatosDelitos!G82</f>
        <v>0</v>
      </c>
    </row>
    <row r="61" spans="2:5" ht="13.35" customHeight="1" x14ac:dyDescent="0.25">
      <c r="B61" s="244" t="s">
        <v>1636</v>
      </c>
      <c r="C61" s="244"/>
      <c r="D61" s="69">
        <f>DatosDelitos!F85</f>
        <v>2</v>
      </c>
      <c r="E61" s="69">
        <f>DatosDelitos!G85</f>
        <v>2</v>
      </c>
    </row>
    <row r="62" spans="2:5" ht="13.35" customHeight="1" x14ac:dyDescent="0.25">
      <c r="B62" s="244" t="s">
        <v>978</v>
      </c>
      <c r="C62" s="244"/>
      <c r="D62" s="69">
        <f>DatosDelitos!F97</f>
        <v>247</v>
      </c>
      <c r="E62" s="69">
        <f>DatosDelitos!G97</f>
        <v>225</v>
      </c>
    </row>
    <row r="63" spans="2:5" ht="27" customHeight="1" x14ac:dyDescent="0.25">
      <c r="B63" s="244" t="s">
        <v>1659</v>
      </c>
      <c r="C63" s="244"/>
      <c r="D63" s="69">
        <f>DatosDelitos!F131</f>
        <v>2</v>
      </c>
      <c r="E63" s="69">
        <f>DatosDelitos!G131</f>
        <v>2</v>
      </c>
    </row>
    <row r="64" spans="2:5" ht="13.35" customHeight="1" x14ac:dyDescent="0.25">
      <c r="B64" s="244" t="s">
        <v>1638</v>
      </c>
      <c r="C64" s="244"/>
      <c r="D64" s="69">
        <f>DatosDelitos!F137</f>
        <v>1</v>
      </c>
      <c r="E64" s="69">
        <f>DatosDelitos!G137</f>
        <v>0</v>
      </c>
    </row>
    <row r="65" spans="2:5" ht="13.35" customHeight="1" x14ac:dyDescent="0.25">
      <c r="B65" s="244" t="s">
        <v>1639</v>
      </c>
      <c r="C65" s="244"/>
      <c r="D65" s="69">
        <f>DatosDelitos!F144</f>
        <v>0</v>
      </c>
      <c r="E65" s="69">
        <f>DatosDelitos!G144</f>
        <v>0</v>
      </c>
    </row>
    <row r="66" spans="2:5" ht="40.5" customHeight="1" x14ac:dyDescent="0.25">
      <c r="B66" s="244" t="s">
        <v>1640</v>
      </c>
      <c r="C66" s="244"/>
      <c r="D66" s="69">
        <f>DatosDelitos!F147</f>
        <v>2</v>
      </c>
      <c r="E66" s="69">
        <f>DatosDelitos!G147</f>
        <v>2</v>
      </c>
    </row>
    <row r="67" spans="2:5" ht="13.35" customHeight="1" x14ac:dyDescent="0.25">
      <c r="B67" s="244" t="s">
        <v>1641</v>
      </c>
      <c r="C67" s="244"/>
      <c r="D67" s="69">
        <f>DatosDelitos!F156+SUM(DatosDelitos!F167:G172)</f>
        <v>0</v>
      </c>
      <c r="E67" s="69">
        <f>DatosDelitos!G156+SUM(DatosDelitos!G167:H172)</f>
        <v>2</v>
      </c>
    </row>
    <row r="68" spans="2:5" ht="13.35" customHeight="1" x14ac:dyDescent="0.25">
      <c r="B68" s="244" t="s">
        <v>1642</v>
      </c>
      <c r="C68" s="244"/>
      <c r="D68" s="69">
        <f>SUM(DatosDelitos!F173:G177)</f>
        <v>11</v>
      </c>
      <c r="E68" s="69">
        <f>SUM(DatosDelitos!G173:H177)</f>
        <v>141</v>
      </c>
    </row>
    <row r="69" spans="2:5" ht="13.35" customHeight="1" x14ac:dyDescent="0.25">
      <c r="B69" s="244" t="s">
        <v>1643</v>
      </c>
      <c r="C69" s="244"/>
      <c r="D69" s="69">
        <f>DatosDelitos!F178</f>
        <v>913</v>
      </c>
      <c r="E69" s="69">
        <f>DatosDelitos!G178</f>
        <v>865</v>
      </c>
    </row>
    <row r="70" spans="2:5" ht="13.35" customHeight="1" x14ac:dyDescent="0.25">
      <c r="B70" s="244" t="s">
        <v>1644</v>
      </c>
      <c r="C70" s="244"/>
      <c r="D70" s="69">
        <f>DatosDelitos!F186</f>
        <v>3</v>
      </c>
      <c r="E70" s="69">
        <f>DatosDelitos!G186</f>
        <v>9</v>
      </c>
    </row>
    <row r="71" spans="2:5" ht="13.35" customHeight="1" x14ac:dyDescent="0.25">
      <c r="B71" s="244" t="s">
        <v>1645</v>
      </c>
      <c r="C71" s="244"/>
      <c r="D71" s="69">
        <f>DatosDelitos!F201</f>
        <v>21</v>
      </c>
      <c r="E71" s="69">
        <f>DatosDelitos!G201</f>
        <v>15</v>
      </c>
    </row>
    <row r="72" spans="2:5" ht="13.35" customHeight="1" x14ac:dyDescent="0.25">
      <c r="B72" s="244" t="s">
        <v>1646</v>
      </c>
      <c r="C72" s="244"/>
      <c r="D72" s="69">
        <f>DatosDelitos!F223</f>
        <v>310</v>
      </c>
      <c r="E72" s="69">
        <f>DatosDelitos!G223</f>
        <v>254</v>
      </c>
    </row>
    <row r="73" spans="2:5" ht="13.35" customHeight="1" x14ac:dyDescent="0.25">
      <c r="B73" s="244" t="s">
        <v>1647</v>
      </c>
      <c r="C73" s="244"/>
      <c r="D73" s="69">
        <f>DatosDelitos!F244</f>
        <v>0</v>
      </c>
      <c r="E73" s="69">
        <f>DatosDelitos!G244</f>
        <v>0</v>
      </c>
    </row>
    <row r="74" spans="2:5" ht="13.35" customHeight="1" x14ac:dyDescent="0.25">
      <c r="B74" s="244" t="s">
        <v>1648</v>
      </c>
      <c r="C74" s="244"/>
      <c r="D74" s="69">
        <f>DatosDelitos!F271</f>
        <v>70</v>
      </c>
      <c r="E74" s="69">
        <f>DatosDelitos!G271</f>
        <v>75</v>
      </c>
    </row>
    <row r="75" spans="2:5" ht="38.25" customHeight="1" x14ac:dyDescent="0.25">
      <c r="B75" s="244" t="s">
        <v>1649</v>
      </c>
      <c r="C75" s="244"/>
      <c r="D75" s="69">
        <f>DatosDelitos!F301</f>
        <v>0</v>
      </c>
      <c r="E75" s="69">
        <f>DatosDelitos!G301</f>
        <v>0</v>
      </c>
    </row>
    <row r="76" spans="2:5" ht="13.35" customHeight="1" x14ac:dyDescent="0.25">
      <c r="B76" s="244" t="s">
        <v>1650</v>
      </c>
      <c r="C76" s="244"/>
      <c r="D76" s="69">
        <f>DatosDelitos!F305</f>
        <v>0</v>
      </c>
      <c r="E76" s="69">
        <f>DatosDelitos!G305</f>
        <v>0</v>
      </c>
    </row>
    <row r="77" spans="2:5" ht="13.35" customHeight="1" x14ac:dyDescent="0.25">
      <c r="B77" s="244" t="s">
        <v>1651</v>
      </c>
      <c r="C77" s="244"/>
      <c r="D77" s="69">
        <f>DatosDelitos!F312+DatosDelitos!F318+DatosDelitos!F320</f>
        <v>2</v>
      </c>
      <c r="E77" s="69">
        <f>DatosDelitos!G312+DatosDelitos!G318+DatosDelitos!G320</f>
        <v>2</v>
      </c>
    </row>
    <row r="78" spans="2:5" ht="14.1" customHeight="1" x14ac:dyDescent="0.25">
      <c r="B78" s="244" t="s">
        <v>1652</v>
      </c>
      <c r="C78" s="244"/>
      <c r="D78" s="69">
        <f>DatosDelitos!F323</f>
        <v>12</v>
      </c>
      <c r="E78" s="69">
        <f>DatosDelitos!G323</f>
        <v>0</v>
      </c>
    </row>
    <row r="79" spans="2:5" ht="15" customHeight="1" x14ac:dyDescent="0.25">
      <c r="B79" s="246" t="s">
        <v>1653</v>
      </c>
      <c r="C79" s="246"/>
      <c r="D79" s="69">
        <f>DatosDelitos!F325</f>
        <v>0</v>
      </c>
      <c r="E79" s="69">
        <f>DatosDelitos!G325</f>
        <v>0</v>
      </c>
    </row>
    <row r="80" spans="2:5" ht="15" customHeight="1" x14ac:dyDescent="0.25">
      <c r="B80" s="246" t="s">
        <v>952</v>
      </c>
      <c r="C80" s="246"/>
      <c r="D80" s="69">
        <f>DatosDelitos!F337</f>
        <v>0</v>
      </c>
      <c r="E80" s="69">
        <f>DatosDelitos!G337</f>
        <v>0</v>
      </c>
    </row>
    <row r="81" spans="2:13" ht="15" customHeight="1" x14ac:dyDescent="0.25">
      <c r="B81" s="246" t="s">
        <v>1654</v>
      </c>
      <c r="C81" s="246"/>
      <c r="D81" s="69">
        <f>DatosDelitos!F339</f>
        <v>0</v>
      </c>
      <c r="E81" s="69">
        <f>DatosDelitos!G339</f>
        <v>0</v>
      </c>
    </row>
    <row r="82" spans="2:13" ht="15" customHeight="1" x14ac:dyDescent="0.25">
      <c r="B82" s="246" t="s">
        <v>1660</v>
      </c>
      <c r="C82" s="246"/>
      <c r="D82" s="69">
        <f>SUM(D49:D81)</f>
        <v>2558</v>
      </c>
      <c r="E82" s="69">
        <f>SUM(E49:E81)</f>
        <v>2232</v>
      </c>
    </row>
    <row r="84" spans="2:13" s="72" customFormat="1" ht="15.75" x14ac:dyDescent="0.25">
      <c r="B84" s="70" t="s">
        <v>1661</v>
      </c>
      <c r="C84" s="71"/>
      <c r="D84" s="71"/>
      <c r="E84" s="71"/>
      <c r="F84" s="71"/>
      <c r="G84" s="71"/>
      <c r="H84" s="71"/>
      <c r="I84" s="71"/>
      <c r="J84" s="71"/>
      <c r="K84" s="71"/>
      <c r="L84" s="71"/>
      <c r="M84" s="71"/>
    </row>
    <row r="86" spans="2:13" ht="25.5" x14ac:dyDescent="0.2">
      <c r="D86" s="73" t="s">
        <v>315</v>
      </c>
    </row>
    <row r="87" spans="2:13" ht="13.35" customHeight="1" x14ac:dyDescent="0.25">
      <c r="B87" s="244" t="s">
        <v>1628</v>
      </c>
      <c r="C87" s="244"/>
      <c r="D87" s="69">
        <f>DatosDelitos!N5+DatosDelitos!N13-DatosDelitos!N17</f>
        <v>0</v>
      </c>
    </row>
    <row r="88" spans="2:13" ht="13.35" customHeight="1" x14ac:dyDescent="0.25">
      <c r="B88" s="244" t="s">
        <v>329</v>
      </c>
      <c r="C88" s="244"/>
      <c r="D88" s="69">
        <f>DatosDelitos!N10</f>
        <v>0</v>
      </c>
    </row>
    <row r="89" spans="2:13" ht="13.35" customHeight="1" x14ac:dyDescent="0.25">
      <c r="B89" s="244" t="s">
        <v>347</v>
      </c>
      <c r="C89" s="244"/>
      <c r="D89" s="69">
        <f>DatosDelitos!N20</f>
        <v>0</v>
      </c>
    </row>
    <row r="90" spans="2:13" ht="13.35" customHeight="1" x14ac:dyDescent="0.25">
      <c r="B90" s="244" t="s">
        <v>352</v>
      </c>
      <c r="C90" s="244"/>
      <c r="D90" s="69">
        <f>DatosDelitos!N23</f>
        <v>0</v>
      </c>
    </row>
    <row r="91" spans="2:13" ht="13.35" customHeight="1" x14ac:dyDescent="0.25">
      <c r="B91" s="244" t="s">
        <v>1662</v>
      </c>
      <c r="C91" s="244"/>
      <c r="D91" s="69">
        <f>SUM(DatosDelitos!N17,DatosDelitos!N44)</f>
        <v>14</v>
      </c>
    </row>
    <row r="92" spans="2:13" ht="13.35" customHeight="1" x14ac:dyDescent="0.25">
      <c r="B92" s="244" t="s">
        <v>1630</v>
      </c>
      <c r="C92" s="244"/>
      <c r="D92" s="69">
        <f>DatosDelitos!N30</f>
        <v>1</v>
      </c>
    </row>
    <row r="93" spans="2:13" ht="13.35" customHeight="1" x14ac:dyDescent="0.25">
      <c r="B93" s="244" t="s">
        <v>1631</v>
      </c>
      <c r="C93" s="244"/>
      <c r="D93" s="69">
        <f>DatosDelitos!N42-DatosDelitos!N44</f>
        <v>0</v>
      </c>
    </row>
    <row r="94" spans="2:13" ht="13.35" customHeight="1" x14ac:dyDescent="0.25">
      <c r="B94" s="244" t="s">
        <v>1632</v>
      </c>
      <c r="C94" s="244"/>
      <c r="D94" s="69">
        <f>DatosDelitos!N50</f>
        <v>29</v>
      </c>
    </row>
    <row r="95" spans="2:13" ht="13.35" customHeight="1" x14ac:dyDescent="0.25">
      <c r="B95" s="244" t="s">
        <v>1633</v>
      </c>
      <c r="C95" s="244"/>
      <c r="D95" s="69">
        <f>DatosDelitos!N72</f>
        <v>2</v>
      </c>
    </row>
    <row r="96" spans="2:13" ht="27" customHeight="1" x14ac:dyDescent="0.25">
      <c r="B96" s="244" t="s">
        <v>1658</v>
      </c>
      <c r="C96" s="244"/>
      <c r="D96" s="69">
        <f>DatosDelitos!N74</f>
        <v>0</v>
      </c>
    </row>
    <row r="97" spans="2:4" ht="13.35" customHeight="1" x14ac:dyDescent="0.25">
      <c r="B97" s="244" t="s">
        <v>1635</v>
      </c>
      <c r="C97" s="244"/>
      <c r="D97" s="69">
        <f>DatosDelitos!N82</f>
        <v>0</v>
      </c>
    </row>
    <row r="98" spans="2:4" ht="13.35" customHeight="1" x14ac:dyDescent="0.25">
      <c r="B98" s="244" t="s">
        <v>1636</v>
      </c>
      <c r="C98" s="244"/>
      <c r="D98" s="69">
        <f>DatosDelitos!N85</f>
        <v>14</v>
      </c>
    </row>
    <row r="99" spans="2:4" ht="13.35" customHeight="1" x14ac:dyDescent="0.25">
      <c r="B99" s="244" t="s">
        <v>978</v>
      </c>
      <c r="C99" s="244"/>
      <c r="D99" s="69">
        <f>DatosDelitos!N97</f>
        <v>6</v>
      </c>
    </row>
    <row r="100" spans="2:4" ht="27" customHeight="1" x14ac:dyDescent="0.25">
      <c r="B100" s="244" t="s">
        <v>1659</v>
      </c>
      <c r="C100" s="244"/>
      <c r="D100" s="69">
        <f>DatosDelitos!N131</f>
        <v>3</v>
      </c>
    </row>
    <row r="101" spans="2:4" ht="13.35" customHeight="1" x14ac:dyDescent="0.25">
      <c r="B101" s="244" t="s">
        <v>1638</v>
      </c>
      <c r="C101" s="244"/>
      <c r="D101" s="69">
        <f>DatosDelitos!N137</f>
        <v>44</v>
      </c>
    </row>
    <row r="102" spans="2:4" ht="13.35" customHeight="1" x14ac:dyDescent="0.25">
      <c r="B102" s="244" t="s">
        <v>1639</v>
      </c>
      <c r="C102" s="244"/>
      <c r="D102" s="69">
        <f>DatosDelitos!N144</f>
        <v>0</v>
      </c>
    </row>
    <row r="103" spans="2:4" ht="13.35" customHeight="1" x14ac:dyDescent="0.25">
      <c r="B103" s="244" t="s">
        <v>1663</v>
      </c>
      <c r="C103" s="244"/>
      <c r="D103" s="69">
        <f>DatosDelitos!N148</f>
        <v>12</v>
      </c>
    </row>
    <row r="104" spans="2:4" ht="13.35" customHeight="1" x14ac:dyDescent="0.25">
      <c r="B104" s="244" t="s">
        <v>1206</v>
      </c>
      <c r="C104" s="244"/>
      <c r="D104" s="69">
        <f>SUM(DatosDelitos!N149,DatosDelitos!N150)</f>
        <v>0</v>
      </c>
    </row>
    <row r="105" spans="2:4" ht="13.35" customHeight="1" x14ac:dyDescent="0.25">
      <c r="B105" s="244" t="s">
        <v>1204</v>
      </c>
      <c r="C105" s="244"/>
      <c r="D105" s="69">
        <f>SUM(DatosDelitos!N151:N155)</f>
        <v>3</v>
      </c>
    </row>
    <row r="106" spans="2:4" ht="13.35" customHeight="1" x14ac:dyDescent="0.25">
      <c r="B106" s="244" t="s">
        <v>1641</v>
      </c>
      <c r="C106" s="244"/>
      <c r="D106" s="69">
        <f>SUM(SUM(DatosDelitos!N157:N160),SUM(DatosDelitos!N167:N172))</f>
        <v>0</v>
      </c>
    </row>
    <row r="107" spans="2:4" ht="13.35" customHeight="1" x14ac:dyDescent="0.25">
      <c r="B107" s="244" t="s">
        <v>1664</v>
      </c>
      <c r="C107" s="244"/>
      <c r="D107" s="69">
        <f>SUM(DatosDelitos!N161:N165)</f>
        <v>0</v>
      </c>
    </row>
    <row r="108" spans="2:4" ht="13.35" customHeight="1" x14ac:dyDescent="0.25">
      <c r="B108" s="244" t="s">
        <v>1642</v>
      </c>
      <c r="C108" s="244"/>
      <c r="D108" s="69">
        <f>SUM(DatosDelitos!N173:N177)</f>
        <v>1</v>
      </c>
    </row>
    <row r="109" spans="2:4" ht="13.35" customHeight="1" x14ac:dyDescent="0.25">
      <c r="B109" s="244" t="s">
        <v>1643</v>
      </c>
      <c r="C109" s="244"/>
      <c r="D109" s="69">
        <f>DatosDelitos!N178</f>
        <v>1</v>
      </c>
    </row>
    <row r="110" spans="2:4" ht="13.35" customHeight="1" x14ac:dyDescent="0.25">
      <c r="B110" s="244" t="s">
        <v>1644</v>
      </c>
      <c r="C110" s="244"/>
      <c r="D110" s="69">
        <f>DatosDelitos!N186</f>
        <v>3</v>
      </c>
    </row>
    <row r="111" spans="2:4" ht="13.35" customHeight="1" x14ac:dyDescent="0.25">
      <c r="B111" s="244" t="s">
        <v>1645</v>
      </c>
      <c r="C111" s="244"/>
      <c r="D111" s="69">
        <f>DatosDelitos!N201</f>
        <v>13</v>
      </c>
    </row>
    <row r="112" spans="2:4" ht="13.35" customHeight="1" x14ac:dyDescent="0.25">
      <c r="B112" s="244" t="s">
        <v>1646</v>
      </c>
      <c r="C112" s="244"/>
      <c r="D112" s="69">
        <f>DatosDelitos!N223</f>
        <v>2</v>
      </c>
    </row>
    <row r="113" spans="2:4" ht="13.35" customHeight="1" x14ac:dyDescent="0.25">
      <c r="B113" s="244" t="s">
        <v>1647</v>
      </c>
      <c r="C113" s="244"/>
      <c r="D113" s="69">
        <f>DatosDelitos!N244</f>
        <v>0</v>
      </c>
    </row>
    <row r="114" spans="2:4" ht="13.35" customHeight="1" x14ac:dyDescent="0.25">
      <c r="B114" s="244" t="s">
        <v>1648</v>
      </c>
      <c r="C114" s="244"/>
      <c r="D114" s="69">
        <f>DatosDelitos!N271</f>
        <v>0</v>
      </c>
    </row>
    <row r="115" spans="2:4" ht="38.25" customHeight="1" x14ac:dyDescent="0.25">
      <c r="B115" s="244" t="s">
        <v>1649</v>
      </c>
      <c r="C115" s="244"/>
      <c r="D115" s="69">
        <f>DatosDelitos!N301</f>
        <v>0</v>
      </c>
    </row>
    <row r="116" spans="2:4" ht="13.35" customHeight="1" x14ac:dyDescent="0.25">
      <c r="B116" s="244" t="s">
        <v>1650</v>
      </c>
      <c r="C116" s="244"/>
      <c r="D116" s="69">
        <f>DatosDelitos!N305</f>
        <v>0</v>
      </c>
    </row>
    <row r="117" spans="2:4" ht="13.35" customHeight="1" x14ac:dyDescent="0.25">
      <c r="B117" s="244" t="s">
        <v>1651</v>
      </c>
      <c r="C117" s="244"/>
      <c r="D117" s="69">
        <f>DatosDelitos!N312+DatosDelitos!N320</f>
        <v>0</v>
      </c>
    </row>
    <row r="118" spans="2:4" ht="13.35" customHeight="1" x14ac:dyDescent="0.25">
      <c r="B118" s="244" t="s">
        <v>918</v>
      </c>
      <c r="C118" s="244"/>
      <c r="D118" s="69">
        <f>DatosDelitos!N318</f>
        <v>0</v>
      </c>
    </row>
    <row r="119" spans="2:4" ht="14.1" customHeight="1" x14ac:dyDescent="0.25">
      <c r="B119" s="244" t="s">
        <v>1652</v>
      </c>
      <c r="C119" s="244"/>
      <c r="D119" s="69">
        <f>DatosDelitos!N323</f>
        <v>2</v>
      </c>
    </row>
    <row r="120" spans="2:4" ht="12.75" customHeight="1" x14ac:dyDescent="0.25">
      <c r="B120" s="246" t="s">
        <v>1653</v>
      </c>
      <c r="C120" s="246"/>
      <c r="D120" s="69">
        <f>DatosDelitos!N325</f>
        <v>0</v>
      </c>
    </row>
    <row r="121" spans="2:4" ht="15" customHeight="1" x14ac:dyDescent="0.25">
      <c r="B121" s="246" t="s">
        <v>952</v>
      </c>
      <c r="C121" s="246"/>
      <c r="D121" s="69">
        <f>DatosDelitos!N337</f>
        <v>0</v>
      </c>
    </row>
    <row r="122" spans="2:4" ht="15" customHeight="1" x14ac:dyDescent="0.25">
      <c r="B122" s="246" t="s">
        <v>1654</v>
      </c>
      <c r="C122" s="246"/>
      <c r="D122" s="69">
        <f>DatosDelitos!N339</f>
        <v>0</v>
      </c>
    </row>
    <row r="123" spans="2:4" ht="15" customHeight="1" x14ac:dyDescent="0.25">
      <c r="B123" s="244" t="s">
        <v>1660</v>
      </c>
      <c r="C123" s="244"/>
      <c r="D123" s="69">
        <f>SUM(D87:D122)</f>
        <v>150</v>
      </c>
    </row>
  </sheetData>
  <sheetProtection selectLockedCells="1" selectUnlockedCells="1"/>
  <mergeCells count="104">
    <mergeCell ref="B122:C122"/>
    <mergeCell ref="B123:C123"/>
    <mergeCell ref="B116:C116"/>
    <mergeCell ref="B117:C117"/>
    <mergeCell ref="B118:C118"/>
    <mergeCell ref="B119:C119"/>
    <mergeCell ref="B120:C120"/>
    <mergeCell ref="B121:C121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2:C82"/>
    <mergeCell ref="B87:C87"/>
    <mergeCell ref="B88:C88"/>
    <mergeCell ref="B89:C89"/>
    <mergeCell ref="B90:C90"/>
    <mergeCell ref="B91:C91"/>
    <mergeCell ref="B76:C76"/>
    <mergeCell ref="B77:C77"/>
    <mergeCell ref="B78:C78"/>
    <mergeCell ref="B79:C79"/>
    <mergeCell ref="B80:C80"/>
    <mergeCell ref="B81:C81"/>
    <mergeCell ref="B70:C70"/>
    <mergeCell ref="B71:C71"/>
    <mergeCell ref="B72:C72"/>
    <mergeCell ref="B73:C73"/>
    <mergeCell ref="B74:C74"/>
    <mergeCell ref="B75:C75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52:C52"/>
    <mergeCell ref="B53:C53"/>
    <mergeCell ref="B54:C54"/>
    <mergeCell ref="B55:C55"/>
    <mergeCell ref="B56:C56"/>
    <mergeCell ref="B57:C57"/>
    <mergeCell ref="B41:C41"/>
    <mergeCell ref="B42:C42"/>
    <mergeCell ref="B43:C43"/>
    <mergeCell ref="B49:C49"/>
    <mergeCell ref="B50:C50"/>
    <mergeCell ref="B51:C51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</mergeCells>
  <pageMargins left="0.75" right="0.75" top="1" bottom="1" header="0.51180555555555551" footer="0.51180555555555551"/>
  <pageSetup paperSize="9" firstPageNumber="0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2:P342"/>
  <sheetViews>
    <sheetView showGridLines="0" workbookViewId="0"/>
  </sheetViews>
  <sheetFormatPr baseColWidth="10" defaultColWidth="8.7109375" defaultRowHeight="15" x14ac:dyDescent="0.25"/>
  <cols>
    <col min="1" max="1" width="20" bestFit="1" customWidth="1"/>
    <col min="2" max="2" width="21.7109375" customWidth="1"/>
    <col min="3" max="3" width="7.140625" bestFit="1" customWidth="1"/>
    <col min="4" max="4" width="8" bestFit="1" customWidth="1"/>
    <col min="5" max="5" width="8.5703125" bestFit="1" customWidth="1"/>
    <col min="6" max="7" width="7.140625" bestFit="1" customWidth="1"/>
    <col min="8" max="8" width="13.5703125" bestFit="1" customWidth="1"/>
    <col min="9" max="9" width="10.42578125" bestFit="1" customWidth="1"/>
    <col min="10" max="10" width="6.42578125" bestFit="1" customWidth="1"/>
    <col min="11" max="11" width="7.140625" bestFit="1" customWidth="1"/>
    <col min="12" max="12" width="6.140625" bestFit="1" customWidth="1"/>
    <col min="13" max="13" width="7.140625" bestFit="1" customWidth="1"/>
    <col min="14" max="14" width="9.140625" bestFit="1" customWidth="1"/>
    <col min="15" max="15" width="7.85546875" bestFit="1" customWidth="1"/>
    <col min="16" max="16" width="7.28515625" bestFit="1" customWidth="1"/>
    <col min="17" max="18" width="1.5703125" customWidth="1"/>
  </cols>
  <sheetData>
    <row r="2" spans="1:16" ht="25.5" x14ac:dyDescent="0.25">
      <c r="A2" s="5" t="s">
        <v>302</v>
      </c>
    </row>
    <row r="3" spans="1:16" x14ac:dyDescent="0.25">
      <c r="A3" s="4"/>
    </row>
    <row r="4" spans="1:16" ht="56.25" x14ac:dyDescent="0.25">
      <c r="A4" s="7" t="s">
        <v>303</v>
      </c>
      <c r="B4" s="7" t="s">
        <v>15</v>
      </c>
      <c r="C4" s="23" t="s">
        <v>304</v>
      </c>
      <c r="D4" s="23" t="s">
        <v>305</v>
      </c>
      <c r="E4" s="23" t="s">
        <v>306</v>
      </c>
      <c r="F4" s="23" t="s">
        <v>307</v>
      </c>
      <c r="G4" s="23" t="s">
        <v>308</v>
      </c>
      <c r="H4" s="23" t="s">
        <v>309</v>
      </c>
      <c r="I4" s="23" t="s">
        <v>310</v>
      </c>
      <c r="J4" s="23" t="s">
        <v>311</v>
      </c>
      <c r="K4" s="23" t="s">
        <v>312</v>
      </c>
      <c r="L4" s="23" t="s">
        <v>313</v>
      </c>
      <c r="M4" s="23" t="s">
        <v>314</v>
      </c>
      <c r="N4" s="23" t="s">
        <v>315</v>
      </c>
      <c r="O4" s="23" t="s">
        <v>316</v>
      </c>
      <c r="P4" s="23" t="s">
        <v>317</v>
      </c>
    </row>
    <row r="5" spans="1:16" x14ac:dyDescent="0.25">
      <c r="A5" s="198" t="s">
        <v>318</v>
      </c>
      <c r="B5" s="199"/>
      <c r="C5" s="24">
        <v>21</v>
      </c>
      <c r="D5" s="24">
        <v>19</v>
      </c>
      <c r="E5" s="25">
        <v>0.105263157894737</v>
      </c>
      <c r="F5" s="24">
        <v>0</v>
      </c>
      <c r="G5" s="24">
        <v>0</v>
      </c>
      <c r="H5" s="24">
        <v>2</v>
      </c>
      <c r="I5" s="24">
        <v>3</v>
      </c>
      <c r="J5" s="24">
        <v>3</v>
      </c>
      <c r="K5" s="24">
        <v>5</v>
      </c>
      <c r="L5" s="24">
        <v>4</v>
      </c>
      <c r="M5" s="24">
        <v>5</v>
      </c>
      <c r="N5" s="24">
        <v>0</v>
      </c>
      <c r="O5" s="24">
        <v>3</v>
      </c>
      <c r="P5" s="26">
        <v>9</v>
      </c>
    </row>
    <row r="6" spans="1:16" x14ac:dyDescent="0.25">
      <c r="A6" s="27" t="s">
        <v>319</v>
      </c>
      <c r="B6" s="27" t="s">
        <v>320</v>
      </c>
      <c r="C6" s="12">
        <v>6</v>
      </c>
      <c r="D6" s="12">
        <v>13</v>
      </c>
      <c r="E6" s="28">
        <v>-0.53846153846153799</v>
      </c>
      <c r="F6" s="12">
        <v>0</v>
      </c>
      <c r="G6" s="12">
        <v>0</v>
      </c>
      <c r="H6" s="12">
        <v>0</v>
      </c>
      <c r="I6" s="12">
        <v>0</v>
      </c>
      <c r="J6" s="12">
        <v>3</v>
      </c>
      <c r="K6" s="12">
        <v>2</v>
      </c>
      <c r="L6" s="12">
        <v>4</v>
      </c>
      <c r="M6" s="12">
        <v>2</v>
      </c>
      <c r="N6" s="12">
        <v>0</v>
      </c>
      <c r="O6" s="12">
        <v>3</v>
      </c>
      <c r="P6" s="22">
        <v>4</v>
      </c>
    </row>
    <row r="7" spans="1:16" x14ac:dyDescent="0.25">
      <c r="A7" s="27" t="s">
        <v>321</v>
      </c>
      <c r="B7" s="27" t="s">
        <v>322</v>
      </c>
      <c r="C7" s="12">
        <v>0</v>
      </c>
      <c r="D7" s="12">
        <v>1</v>
      </c>
      <c r="E7" s="28">
        <v>-1</v>
      </c>
      <c r="F7" s="12">
        <v>0</v>
      </c>
      <c r="G7" s="12">
        <v>0</v>
      </c>
      <c r="H7" s="12">
        <v>0</v>
      </c>
      <c r="I7" s="12">
        <v>0</v>
      </c>
      <c r="J7" s="12">
        <v>0</v>
      </c>
      <c r="K7" s="12">
        <v>3</v>
      </c>
      <c r="L7" s="12">
        <v>0</v>
      </c>
      <c r="M7" s="12">
        <v>2</v>
      </c>
      <c r="N7" s="12">
        <v>0</v>
      </c>
      <c r="O7" s="12">
        <v>0</v>
      </c>
      <c r="P7" s="22">
        <v>1</v>
      </c>
    </row>
    <row r="8" spans="1:16" x14ac:dyDescent="0.25">
      <c r="A8" s="27" t="s">
        <v>323</v>
      </c>
      <c r="B8" s="27" t="s">
        <v>324</v>
      </c>
      <c r="C8" s="12">
        <v>9</v>
      </c>
      <c r="D8" s="12">
        <v>5</v>
      </c>
      <c r="E8" s="28">
        <v>0.8</v>
      </c>
      <c r="F8" s="12">
        <v>0</v>
      </c>
      <c r="G8" s="12">
        <v>0</v>
      </c>
      <c r="H8" s="12">
        <v>2</v>
      </c>
      <c r="I8" s="12">
        <v>3</v>
      </c>
      <c r="J8" s="12">
        <v>0</v>
      </c>
      <c r="K8" s="12">
        <v>0</v>
      </c>
      <c r="L8" s="12">
        <v>0</v>
      </c>
      <c r="M8" s="12">
        <v>1</v>
      </c>
      <c r="N8" s="12">
        <v>0</v>
      </c>
      <c r="O8" s="12">
        <v>0</v>
      </c>
      <c r="P8" s="22">
        <v>4</v>
      </c>
    </row>
    <row r="9" spans="1:16" x14ac:dyDescent="0.25">
      <c r="A9" s="27" t="s">
        <v>325</v>
      </c>
      <c r="B9" s="27" t="s">
        <v>326</v>
      </c>
      <c r="C9" s="12">
        <v>6</v>
      </c>
      <c r="D9" s="12">
        <v>0</v>
      </c>
      <c r="E9" s="28">
        <v>0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22">
        <v>0</v>
      </c>
    </row>
    <row r="10" spans="1:16" x14ac:dyDescent="0.25">
      <c r="A10" s="198" t="s">
        <v>327</v>
      </c>
      <c r="B10" s="199"/>
      <c r="C10" s="24">
        <v>0</v>
      </c>
      <c r="D10" s="24">
        <v>0</v>
      </c>
      <c r="E10" s="25">
        <v>0</v>
      </c>
      <c r="F10" s="24">
        <v>0</v>
      </c>
      <c r="G10" s="24">
        <v>0</v>
      </c>
      <c r="H10" s="24">
        <v>0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  <c r="O10" s="24">
        <v>0</v>
      </c>
      <c r="P10" s="26">
        <v>0</v>
      </c>
    </row>
    <row r="11" spans="1:16" x14ac:dyDescent="0.25">
      <c r="A11" s="27" t="s">
        <v>328</v>
      </c>
      <c r="B11" s="27" t="s">
        <v>329</v>
      </c>
      <c r="C11" s="12">
        <v>0</v>
      </c>
      <c r="D11" s="12">
        <v>0</v>
      </c>
      <c r="E11" s="28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22">
        <v>0</v>
      </c>
    </row>
    <row r="12" spans="1:16" x14ac:dyDescent="0.25">
      <c r="A12" s="27" t="s">
        <v>330</v>
      </c>
      <c r="B12" s="27" t="s">
        <v>331</v>
      </c>
      <c r="C12" s="12">
        <v>0</v>
      </c>
      <c r="D12" s="12">
        <v>0</v>
      </c>
      <c r="E12" s="28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22">
        <v>0</v>
      </c>
    </row>
    <row r="13" spans="1:16" x14ac:dyDescent="0.25">
      <c r="A13" s="198" t="s">
        <v>332</v>
      </c>
      <c r="B13" s="199"/>
      <c r="C13" s="24">
        <v>6180</v>
      </c>
      <c r="D13" s="24">
        <v>5880</v>
      </c>
      <c r="E13" s="25">
        <v>5.10204081632653E-2</v>
      </c>
      <c r="F13" s="24">
        <v>631</v>
      </c>
      <c r="G13" s="24">
        <v>381</v>
      </c>
      <c r="H13" s="24">
        <v>462</v>
      </c>
      <c r="I13" s="24">
        <v>379</v>
      </c>
      <c r="J13" s="24">
        <v>2</v>
      </c>
      <c r="K13" s="24">
        <v>4</v>
      </c>
      <c r="L13" s="24">
        <v>0</v>
      </c>
      <c r="M13" s="24">
        <v>1</v>
      </c>
      <c r="N13" s="24">
        <v>12</v>
      </c>
      <c r="O13" s="24">
        <v>13</v>
      </c>
      <c r="P13" s="26">
        <v>535</v>
      </c>
    </row>
    <row r="14" spans="1:16" x14ac:dyDescent="0.25">
      <c r="A14" s="27" t="s">
        <v>333</v>
      </c>
      <c r="B14" s="27" t="s">
        <v>334</v>
      </c>
      <c r="C14" s="12">
        <v>4759</v>
      </c>
      <c r="D14" s="12">
        <v>3979</v>
      </c>
      <c r="E14" s="28">
        <v>0.196029153053531</v>
      </c>
      <c r="F14" s="12">
        <v>83</v>
      </c>
      <c r="G14" s="12">
        <v>100</v>
      </c>
      <c r="H14" s="12">
        <v>234</v>
      </c>
      <c r="I14" s="12">
        <v>245</v>
      </c>
      <c r="J14" s="12">
        <v>1</v>
      </c>
      <c r="K14" s="12">
        <v>1</v>
      </c>
      <c r="L14" s="12">
        <v>0</v>
      </c>
      <c r="M14" s="12">
        <v>0</v>
      </c>
      <c r="N14" s="12">
        <v>0</v>
      </c>
      <c r="O14" s="12">
        <v>6</v>
      </c>
      <c r="P14" s="22">
        <v>228</v>
      </c>
    </row>
    <row r="15" spans="1:16" x14ac:dyDescent="0.25">
      <c r="A15" s="27" t="s">
        <v>335</v>
      </c>
      <c r="B15" s="27" t="s">
        <v>336</v>
      </c>
      <c r="C15" s="12">
        <v>4</v>
      </c>
      <c r="D15" s="12">
        <v>8</v>
      </c>
      <c r="E15" s="28">
        <v>-0.5</v>
      </c>
      <c r="F15" s="12">
        <v>0</v>
      </c>
      <c r="G15" s="12">
        <v>0</v>
      </c>
      <c r="H15" s="12">
        <v>7</v>
      </c>
      <c r="I15" s="12">
        <v>33</v>
      </c>
      <c r="J15" s="12">
        <v>0</v>
      </c>
      <c r="K15" s="12">
        <v>1</v>
      </c>
      <c r="L15" s="12">
        <v>0</v>
      </c>
      <c r="M15" s="12">
        <v>1</v>
      </c>
      <c r="N15" s="12">
        <v>0</v>
      </c>
      <c r="O15" s="12">
        <v>1</v>
      </c>
      <c r="P15" s="22">
        <v>2</v>
      </c>
    </row>
    <row r="16" spans="1:16" x14ac:dyDescent="0.25">
      <c r="A16" s="27" t="s">
        <v>337</v>
      </c>
      <c r="B16" s="27" t="s">
        <v>338</v>
      </c>
      <c r="C16" s="12">
        <v>417</v>
      </c>
      <c r="D16" s="12">
        <v>697</v>
      </c>
      <c r="E16" s="28">
        <v>-0.40172166427546602</v>
      </c>
      <c r="F16" s="12">
        <v>2</v>
      </c>
      <c r="G16" s="12">
        <v>0</v>
      </c>
      <c r="H16" s="12">
        <v>16</v>
      </c>
      <c r="I16" s="12">
        <v>13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22">
        <v>6</v>
      </c>
    </row>
    <row r="17" spans="1:16" ht="33.75" x14ac:dyDescent="0.25">
      <c r="A17" s="27" t="s">
        <v>339</v>
      </c>
      <c r="B17" s="27" t="s">
        <v>340</v>
      </c>
      <c r="C17" s="12">
        <v>999</v>
      </c>
      <c r="D17" s="12">
        <v>1196</v>
      </c>
      <c r="E17" s="28">
        <v>-0.16471571906354501</v>
      </c>
      <c r="F17" s="12">
        <v>546</v>
      </c>
      <c r="G17" s="12">
        <v>281</v>
      </c>
      <c r="H17" s="12">
        <v>205</v>
      </c>
      <c r="I17" s="12">
        <v>88</v>
      </c>
      <c r="J17" s="12">
        <v>1</v>
      </c>
      <c r="K17" s="12">
        <v>2</v>
      </c>
      <c r="L17" s="12">
        <v>0</v>
      </c>
      <c r="M17" s="12">
        <v>0</v>
      </c>
      <c r="N17" s="12">
        <v>12</v>
      </c>
      <c r="O17" s="12">
        <v>6</v>
      </c>
      <c r="P17" s="22">
        <v>299</v>
      </c>
    </row>
    <row r="18" spans="1:16" x14ac:dyDescent="0.25">
      <c r="A18" s="27" t="s">
        <v>341</v>
      </c>
      <c r="B18" s="27" t="s">
        <v>342</v>
      </c>
      <c r="C18" s="12">
        <v>1</v>
      </c>
      <c r="D18" s="12">
        <v>0</v>
      </c>
      <c r="E18" s="28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22">
        <v>0</v>
      </c>
    </row>
    <row r="19" spans="1:16" x14ac:dyDescent="0.25">
      <c r="A19" s="27" t="s">
        <v>343</v>
      </c>
      <c r="B19" s="27" t="s">
        <v>344</v>
      </c>
      <c r="C19" s="12">
        <v>0</v>
      </c>
      <c r="D19" s="12">
        <v>0</v>
      </c>
      <c r="E19" s="28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22">
        <v>0</v>
      </c>
    </row>
    <row r="20" spans="1:16" x14ac:dyDescent="0.25">
      <c r="A20" s="198" t="s">
        <v>345</v>
      </c>
      <c r="B20" s="199"/>
      <c r="C20" s="24">
        <v>5</v>
      </c>
      <c r="D20" s="24">
        <v>1</v>
      </c>
      <c r="E20" s="25">
        <v>4</v>
      </c>
      <c r="F20" s="24">
        <v>0</v>
      </c>
      <c r="G20" s="24">
        <v>0</v>
      </c>
      <c r="H20" s="24">
        <v>0</v>
      </c>
      <c r="I20" s="24">
        <v>0</v>
      </c>
      <c r="J20" s="24">
        <v>0</v>
      </c>
      <c r="K20" s="24">
        <v>0</v>
      </c>
      <c r="L20" s="24">
        <v>0</v>
      </c>
      <c r="M20" s="24">
        <v>0</v>
      </c>
      <c r="N20" s="24">
        <v>0</v>
      </c>
      <c r="O20" s="24">
        <v>0</v>
      </c>
      <c r="P20" s="26">
        <v>0</v>
      </c>
    </row>
    <row r="21" spans="1:16" x14ac:dyDescent="0.25">
      <c r="A21" s="27" t="s">
        <v>346</v>
      </c>
      <c r="B21" s="27" t="s">
        <v>347</v>
      </c>
      <c r="C21" s="12">
        <v>1</v>
      </c>
      <c r="D21" s="12">
        <v>0</v>
      </c>
      <c r="E21" s="28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22">
        <v>0</v>
      </c>
    </row>
    <row r="22" spans="1:16" ht="22.5" x14ac:dyDescent="0.25">
      <c r="A22" s="27" t="s">
        <v>348</v>
      </c>
      <c r="B22" s="27" t="s">
        <v>349</v>
      </c>
      <c r="C22" s="12">
        <v>4</v>
      </c>
      <c r="D22" s="12">
        <v>1</v>
      </c>
      <c r="E22" s="28">
        <v>3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22">
        <v>0</v>
      </c>
    </row>
    <row r="23" spans="1:16" x14ac:dyDescent="0.25">
      <c r="A23" s="198" t="s">
        <v>350</v>
      </c>
      <c r="B23" s="199"/>
      <c r="C23" s="24">
        <v>0</v>
      </c>
      <c r="D23" s="24">
        <v>0</v>
      </c>
      <c r="E23" s="25">
        <v>0</v>
      </c>
      <c r="F23" s="24">
        <v>0</v>
      </c>
      <c r="G23" s="24">
        <v>0</v>
      </c>
      <c r="H23" s="24">
        <v>0</v>
      </c>
      <c r="I23" s="24">
        <v>0</v>
      </c>
      <c r="J23" s="24">
        <v>0</v>
      </c>
      <c r="K23" s="24">
        <v>0</v>
      </c>
      <c r="L23" s="24">
        <v>0</v>
      </c>
      <c r="M23" s="24">
        <v>0</v>
      </c>
      <c r="N23" s="24">
        <v>0</v>
      </c>
      <c r="O23" s="24">
        <v>0</v>
      </c>
      <c r="P23" s="26">
        <v>0</v>
      </c>
    </row>
    <row r="24" spans="1:16" x14ac:dyDescent="0.25">
      <c r="A24" s="27" t="s">
        <v>351</v>
      </c>
      <c r="B24" s="27" t="s">
        <v>352</v>
      </c>
      <c r="C24" s="12">
        <v>0</v>
      </c>
      <c r="D24" s="12">
        <v>0</v>
      </c>
      <c r="E24" s="28">
        <v>0</v>
      </c>
      <c r="F24" s="12">
        <v>0</v>
      </c>
      <c r="G24" s="12">
        <v>0</v>
      </c>
      <c r="H24" s="12">
        <v>0</v>
      </c>
      <c r="I24" s="12">
        <v>0</v>
      </c>
      <c r="J24" s="12">
        <v>0</v>
      </c>
      <c r="K24" s="12">
        <v>0</v>
      </c>
      <c r="L24" s="12">
        <v>0</v>
      </c>
      <c r="M24" s="12">
        <v>0</v>
      </c>
      <c r="N24" s="12">
        <v>0</v>
      </c>
      <c r="O24" s="12">
        <v>0</v>
      </c>
      <c r="P24" s="22">
        <v>0</v>
      </c>
    </row>
    <row r="25" spans="1:16" ht="22.5" x14ac:dyDescent="0.25">
      <c r="A25" s="27" t="s">
        <v>353</v>
      </c>
      <c r="B25" s="27" t="s">
        <v>354</v>
      </c>
      <c r="C25" s="12">
        <v>0</v>
      </c>
      <c r="D25" s="12">
        <v>0</v>
      </c>
      <c r="E25" s="28">
        <v>0</v>
      </c>
      <c r="F25" s="12">
        <v>0</v>
      </c>
      <c r="G25" s="12">
        <v>0</v>
      </c>
      <c r="H25" s="12">
        <v>0</v>
      </c>
      <c r="I25" s="12">
        <v>0</v>
      </c>
      <c r="J25" s="12">
        <v>0</v>
      </c>
      <c r="K25" s="12">
        <v>0</v>
      </c>
      <c r="L25" s="12">
        <v>0</v>
      </c>
      <c r="M25" s="12">
        <v>0</v>
      </c>
      <c r="N25" s="12">
        <v>0</v>
      </c>
      <c r="O25" s="12">
        <v>0</v>
      </c>
      <c r="P25" s="22">
        <v>0</v>
      </c>
    </row>
    <row r="26" spans="1:16" ht="22.5" x14ac:dyDescent="0.25">
      <c r="A26" s="27" t="s">
        <v>355</v>
      </c>
      <c r="B26" s="27" t="s">
        <v>356</v>
      </c>
      <c r="C26" s="12">
        <v>0</v>
      </c>
      <c r="D26" s="12">
        <v>0</v>
      </c>
      <c r="E26" s="28">
        <v>0</v>
      </c>
      <c r="F26" s="12">
        <v>0</v>
      </c>
      <c r="G26" s="12">
        <v>0</v>
      </c>
      <c r="H26" s="12">
        <v>0</v>
      </c>
      <c r="I26" s="12">
        <v>0</v>
      </c>
      <c r="J26" s="12">
        <v>0</v>
      </c>
      <c r="K26" s="12">
        <v>0</v>
      </c>
      <c r="L26" s="12">
        <v>0</v>
      </c>
      <c r="M26" s="12">
        <v>0</v>
      </c>
      <c r="N26" s="12">
        <v>0</v>
      </c>
      <c r="O26" s="12">
        <v>0</v>
      </c>
      <c r="P26" s="22">
        <v>0</v>
      </c>
    </row>
    <row r="27" spans="1:16" x14ac:dyDescent="0.25">
      <c r="A27" s="27" t="s">
        <v>357</v>
      </c>
      <c r="B27" s="27" t="s">
        <v>358</v>
      </c>
      <c r="C27" s="12">
        <v>0</v>
      </c>
      <c r="D27" s="12">
        <v>0</v>
      </c>
      <c r="E27" s="28">
        <v>0</v>
      </c>
      <c r="F27" s="12">
        <v>0</v>
      </c>
      <c r="G27" s="12">
        <v>0</v>
      </c>
      <c r="H27" s="12">
        <v>0</v>
      </c>
      <c r="I27" s="12">
        <v>0</v>
      </c>
      <c r="J27" s="12">
        <v>0</v>
      </c>
      <c r="K27" s="12">
        <v>0</v>
      </c>
      <c r="L27" s="12">
        <v>0</v>
      </c>
      <c r="M27" s="12">
        <v>0</v>
      </c>
      <c r="N27" s="12">
        <v>0</v>
      </c>
      <c r="O27" s="12">
        <v>0</v>
      </c>
      <c r="P27" s="22">
        <v>0</v>
      </c>
    </row>
    <row r="28" spans="1:16" x14ac:dyDescent="0.25">
      <c r="A28" s="27" t="s">
        <v>359</v>
      </c>
      <c r="B28" s="27" t="s">
        <v>360</v>
      </c>
      <c r="C28" s="12">
        <v>0</v>
      </c>
      <c r="D28" s="12">
        <v>0</v>
      </c>
      <c r="E28" s="28">
        <v>0</v>
      </c>
      <c r="F28" s="12">
        <v>0</v>
      </c>
      <c r="G28" s="12">
        <v>0</v>
      </c>
      <c r="H28" s="12">
        <v>0</v>
      </c>
      <c r="I28" s="12">
        <v>0</v>
      </c>
      <c r="J28" s="12">
        <v>0</v>
      </c>
      <c r="K28" s="12">
        <v>0</v>
      </c>
      <c r="L28" s="12">
        <v>0</v>
      </c>
      <c r="M28" s="12">
        <v>0</v>
      </c>
      <c r="N28" s="12">
        <v>0</v>
      </c>
      <c r="O28" s="12">
        <v>0</v>
      </c>
      <c r="P28" s="22">
        <v>0</v>
      </c>
    </row>
    <row r="29" spans="1:16" ht="22.5" x14ac:dyDescent="0.25">
      <c r="A29" s="27" t="s">
        <v>361</v>
      </c>
      <c r="B29" s="27" t="s">
        <v>362</v>
      </c>
      <c r="C29" s="12">
        <v>0</v>
      </c>
      <c r="D29" s="12">
        <v>0</v>
      </c>
      <c r="E29" s="28">
        <v>0</v>
      </c>
      <c r="F29" s="12">
        <v>0</v>
      </c>
      <c r="G29" s="12">
        <v>0</v>
      </c>
      <c r="H29" s="12">
        <v>0</v>
      </c>
      <c r="I29" s="12">
        <v>0</v>
      </c>
      <c r="J29" s="12">
        <v>0</v>
      </c>
      <c r="K29" s="12">
        <v>0</v>
      </c>
      <c r="L29" s="12">
        <v>0</v>
      </c>
      <c r="M29" s="12">
        <v>0</v>
      </c>
      <c r="N29" s="12">
        <v>0</v>
      </c>
      <c r="O29" s="12">
        <v>0</v>
      </c>
      <c r="P29" s="22">
        <v>0</v>
      </c>
    </row>
    <row r="30" spans="1:16" x14ac:dyDescent="0.25">
      <c r="A30" s="198" t="s">
        <v>363</v>
      </c>
      <c r="B30" s="199"/>
      <c r="C30" s="24">
        <v>691</v>
      </c>
      <c r="D30" s="24">
        <v>561</v>
      </c>
      <c r="E30" s="25">
        <v>0.23172905525846699</v>
      </c>
      <c r="F30" s="24">
        <v>286</v>
      </c>
      <c r="G30" s="24">
        <v>236</v>
      </c>
      <c r="H30" s="24">
        <v>67</v>
      </c>
      <c r="I30" s="24">
        <v>122</v>
      </c>
      <c r="J30" s="24">
        <v>1</v>
      </c>
      <c r="K30" s="24">
        <v>2</v>
      </c>
      <c r="L30" s="24">
        <v>0</v>
      </c>
      <c r="M30" s="24">
        <v>0</v>
      </c>
      <c r="N30" s="24">
        <v>1</v>
      </c>
      <c r="O30" s="24">
        <v>10</v>
      </c>
      <c r="P30" s="26">
        <v>267</v>
      </c>
    </row>
    <row r="31" spans="1:16" x14ac:dyDescent="0.25">
      <c r="A31" s="27" t="s">
        <v>364</v>
      </c>
      <c r="B31" s="27" t="s">
        <v>365</v>
      </c>
      <c r="C31" s="12">
        <v>17</v>
      </c>
      <c r="D31" s="12">
        <v>3</v>
      </c>
      <c r="E31" s="28">
        <v>4.6666666666666696</v>
      </c>
      <c r="F31" s="12">
        <v>0</v>
      </c>
      <c r="G31" s="12">
        <v>0</v>
      </c>
      <c r="H31" s="12">
        <v>4</v>
      </c>
      <c r="I31" s="12">
        <v>3</v>
      </c>
      <c r="J31" s="12">
        <v>0</v>
      </c>
      <c r="K31" s="12">
        <v>0</v>
      </c>
      <c r="L31" s="12">
        <v>0</v>
      </c>
      <c r="M31" s="12">
        <v>0</v>
      </c>
      <c r="N31" s="12">
        <v>0</v>
      </c>
      <c r="O31" s="12">
        <v>5</v>
      </c>
      <c r="P31" s="22">
        <v>1</v>
      </c>
    </row>
    <row r="32" spans="1:16" x14ac:dyDescent="0.25">
      <c r="A32" s="27" t="s">
        <v>366</v>
      </c>
      <c r="B32" s="27" t="s">
        <v>367</v>
      </c>
      <c r="C32" s="12">
        <v>4</v>
      </c>
      <c r="D32" s="12">
        <v>0</v>
      </c>
      <c r="E32" s="28">
        <v>0</v>
      </c>
      <c r="F32" s="12">
        <v>0</v>
      </c>
      <c r="G32" s="12">
        <v>0</v>
      </c>
      <c r="H32" s="12">
        <v>0</v>
      </c>
      <c r="I32" s="12">
        <v>0</v>
      </c>
      <c r="J32" s="12">
        <v>0</v>
      </c>
      <c r="K32" s="12">
        <v>0</v>
      </c>
      <c r="L32" s="12">
        <v>0</v>
      </c>
      <c r="M32" s="12">
        <v>0</v>
      </c>
      <c r="N32" s="12">
        <v>0</v>
      </c>
      <c r="O32" s="12">
        <v>0</v>
      </c>
      <c r="P32" s="22">
        <v>0</v>
      </c>
    </row>
    <row r="33" spans="1:16" ht="22.5" x14ac:dyDescent="0.25">
      <c r="A33" s="27" t="s">
        <v>368</v>
      </c>
      <c r="B33" s="27" t="s">
        <v>369</v>
      </c>
      <c r="C33" s="12">
        <v>348</v>
      </c>
      <c r="D33" s="12">
        <v>290</v>
      </c>
      <c r="E33" s="28">
        <v>0.2</v>
      </c>
      <c r="F33" s="12">
        <v>29</v>
      </c>
      <c r="G33" s="12">
        <v>27</v>
      </c>
      <c r="H33" s="12">
        <v>21</v>
      </c>
      <c r="I33" s="12">
        <v>60</v>
      </c>
      <c r="J33" s="12">
        <v>0</v>
      </c>
      <c r="K33" s="12">
        <v>1</v>
      </c>
      <c r="L33" s="12">
        <v>0</v>
      </c>
      <c r="M33" s="12">
        <v>0</v>
      </c>
      <c r="N33" s="12">
        <v>1</v>
      </c>
      <c r="O33" s="12">
        <v>2</v>
      </c>
      <c r="P33" s="22">
        <v>42</v>
      </c>
    </row>
    <row r="34" spans="1:16" x14ac:dyDescent="0.25">
      <c r="A34" s="27" t="s">
        <v>370</v>
      </c>
      <c r="B34" s="27" t="s">
        <v>371</v>
      </c>
      <c r="C34" s="12">
        <v>10</v>
      </c>
      <c r="D34" s="12">
        <v>8</v>
      </c>
      <c r="E34" s="28">
        <v>0.25</v>
      </c>
      <c r="F34" s="12">
        <v>3</v>
      </c>
      <c r="G34" s="12">
        <v>1</v>
      </c>
      <c r="H34" s="12">
        <v>0</v>
      </c>
      <c r="I34" s="12">
        <v>2</v>
      </c>
      <c r="J34" s="12">
        <v>0</v>
      </c>
      <c r="K34" s="12">
        <v>0</v>
      </c>
      <c r="L34" s="12">
        <v>0</v>
      </c>
      <c r="M34" s="12">
        <v>0</v>
      </c>
      <c r="N34" s="12">
        <v>0</v>
      </c>
      <c r="O34" s="12">
        <v>0</v>
      </c>
      <c r="P34" s="22">
        <v>1</v>
      </c>
    </row>
    <row r="35" spans="1:16" x14ac:dyDescent="0.25">
      <c r="A35" s="27" t="s">
        <v>372</v>
      </c>
      <c r="B35" s="27" t="s">
        <v>373</v>
      </c>
      <c r="C35" s="12">
        <v>123</v>
      </c>
      <c r="D35" s="12">
        <v>88</v>
      </c>
      <c r="E35" s="28">
        <v>0.39772727272727298</v>
      </c>
      <c r="F35" s="12">
        <v>3</v>
      </c>
      <c r="G35" s="12">
        <v>2</v>
      </c>
      <c r="H35" s="12">
        <v>11</v>
      </c>
      <c r="I35" s="12">
        <v>5</v>
      </c>
      <c r="J35" s="12">
        <v>0</v>
      </c>
      <c r="K35" s="12">
        <v>0</v>
      </c>
      <c r="L35" s="12">
        <v>0</v>
      </c>
      <c r="M35" s="12">
        <v>0</v>
      </c>
      <c r="N35" s="12">
        <v>0</v>
      </c>
      <c r="O35" s="12">
        <v>0</v>
      </c>
      <c r="P35" s="22">
        <v>7</v>
      </c>
    </row>
    <row r="36" spans="1:16" ht="22.5" x14ac:dyDescent="0.25">
      <c r="A36" s="27" t="s">
        <v>374</v>
      </c>
      <c r="B36" s="27" t="s">
        <v>375</v>
      </c>
      <c r="C36" s="12">
        <v>75</v>
      </c>
      <c r="D36" s="12">
        <v>77</v>
      </c>
      <c r="E36" s="28">
        <v>-2.5974025974026E-2</v>
      </c>
      <c r="F36" s="12">
        <v>193</v>
      </c>
      <c r="G36" s="12">
        <v>164</v>
      </c>
      <c r="H36" s="12">
        <v>19</v>
      </c>
      <c r="I36" s="12">
        <v>38</v>
      </c>
      <c r="J36" s="12">
        <v>1</v>
      </c>
      <c r="K36" s="12">
        <v>0</v>
      </c>
      <c r="L36" s="12">
        <v>0</v>
      </c>
      <c r="M36" s="12">
        <v>0</v>
      </c>
      <c r="N36" s="12">
        <v>0</v>
      </c>
      <c r="O36" s="12">
        <v>3</v>
      </c>
      <c r="P36" s="22">
        <v>175</v>
      </c>
    </row>
    <row r="37" spans="1:16" ht="22.5" x14ac:dyDescent="0.25">
      <c r="A37" s="27" t="s">
        <v>376</v>
      </c>
      <c r="B37" s="27" t="s">
        <v>377</v>
      </c>
      <c r="C37" s="12">
        <v>26</v>
      </c>
      <c r="D37" s="12">
        <v>30</v>
      </c>
      <c r="E37" s="28">
        <v>-0.133333333333333</v>
      </c>
      <c r="F37" s="12">
        <v>29</v>
      </c>
      <c r="G37" s="12">
        <v>28</v>
      </c>
      <c r="H37" s="12">
        <v>3</v>
      </c>
      <c r="I37" s="12">
        <v>3</v>
      </c>
      <c r="J37" s="12">
        <v>0</v>
      </c>
      <c r="K37" s="12">
        <v>0</v>
      </c>
      <c r="L37" s="12">
        <v>0</v>
      </c>
      <c r="M37" s="12">
        <v>0</v>
      </c>
      <c r="N37" s="12">
        <v>0</v>
      </c>
      <c r="O37" s="12">
        <v>0</v>
      </c>
      <c r="P37" s="22">
        <v>23</v>
      </c>
    </row>
    <row r="38" spans="1:16" ht="22.5" x14ac:dyDescent="0.25">
      <c r="A38" s="27" t="s">
        <v>378</v>
      </c>
      <c r="B38" s="27" t="s">
        <v>379</v>
      </c>
      <c r="C38" s="12">
        <v>14</v>
      </c>
      <c r="D38" s="12">
        <v>14</v>
      </c>
      <c r="E38" s="28">
        <v>0</v>
      </c>
      <c r="F38" s="12">
        <v>25</v>
      </c>
      <c r="G38" s="12">
        <v>9</v>
      </c>
      <c r="H38" s="12">
        <v>3</v>
      </c>
      <c r="I38" s="12">
        <v>0</v>
      </c>
      <c r="J38" s="12">
        <v>0</v>
      </c>
      <c r="K38" s="12">
        <v>0</v>
      </c>
      <c r="L38" s="12">
        <v>0</v>
      </c>
      <c r="M38" s="12">
        <v>0</v>
      </c>
      <c r="N38" s="12">
        <v>0</v>
      </c>
      <c r="O38" s="12">
        <v>0</v>
      </c>
      <c r="P38" s="22">
        <v>13</v>
      </c>
    </row>
    <row r="39" spans="1:16" ht="33.75" x14ac:dyDescent="0.25">
      <c r="A39" s="27" t="s">
        <v>380</v>
      </c>
      <c r="B39" s="27" t="s">
        <v>381</v>
      </c>
      <c r="C39" s="12">
        <v>0</v>
      </c>
      <c r="D39" s="12">
        <v>0</v>
      </c>
      <c r="E39" s="28">
        <v>0</v>
      </c>
      <c r="F39" s="12">
        <v>0</v>
      </c>
      <c r="G39" s="12">
        <v>0</v>
      </c>
      <c r="H39" s="12">
        <v>0</v>
      </c>
      <c r="I39" s="12">
        <v>0</v>
      </c>
      <c r="J39" s="12">
        <v>0</v>
      </c>
      <c r="K39" s="12">
        <v>0</v>
      </c>
      <c r="L39" s="12">
        <v>0</v>
      </c>
      <c r="M39" s="12">
        <v>0</v>
      </c>
      <c r="N39" s="12">
        <v>0</v>
      </c>
      <c r="O39" s="12">
        <v>0</v>
      </c>
      <c r="P39" s="22">
        <v>0</v>
      </c>
    </row>
    <row r="40" spans="1:16" ht="22.5" x14ac:dyDescent="0.25">
      <c r="A40" s="27" t="s">
        <v>382</v>
      </c>
      <c r="B40" s="27" t="s">
        <v>383</v>
      </c>
      <c r="C40" s="12">
        <v>0</v>
      </c>
      <c r="D40" s="12">
        <v>0</v>
      </c>
      <c r="E40" s="28">
        <v>0</v>
      </c>
      <c r="F40" s="12">
        <v>0</v>
      </c>
      <c r="G40" s="12">
        <v>0</v>
      </c>
      <c r="H40" s="12">
        <v>0</v>
      </c>
      <c r="I40" s="12">
        <v>0</v>
      </c>
      <c r="J40" s="12">
        <v>0</v>
      </c>
      <c r="K40" s="12">
        <v>0</v>
      </c>
      <c r="L40" s="12">
        <v>0</v>
      </c>
      <c r="M40" s="12">
        <v>0</v>
      </c>
      <c r="N40" s="12">
        <v>0</v>
      </c>
      <c r="O40" s="12">
        <v>0</v>
      </c>
      <c r="P40" s="22">
        <v>0</v>
      </c>
    </row>
    <row r="41" spans="1:16" x14ac:dyDescent="0.25">
      <c r="A41" s="27" t="s">
        <v>384</v>
      </c>
      <c r="B41" s="27" t="s">
        <v>385</v>
      </c>
      <c r="C41" s="12">
        <v>74</v>
      </c>
      <c r="D41" s="12">
        <v>51</v>
      </c>
      <c r="E41" s="28">
        <v>0.45098039215686297</v>
      </c>
      <c r="F41" s="12">
        <v>4</v>
      </c>
      <c r="G41" s="12">
        <v>5</v>
      </c>
      <c r="H41" s="12">
        <v>6</v>
      </c>
      <c r="I41" s="12">
        <v>11</v>
      </c>
      <c r="J41" s="12">
        <v>0</v>
      </c>
      <c r="K41" s="12">
        <v>1</v>
      </c>
      <c r="L41" s="12">
        <v>0</v>
      </c>
      <c r="M41" s="12">
        <v>0</v>
      </c>
      <c r="N41" s="12">
        <v>0</v>
      </c>
      <c r="O41" s="12">
        <v>0</v>
      </c>
      <c r="P41" s="22">
        <v>5</v>
      </c>
    </row>
    <row r="42" spans="1:16" x14ac:dyDescent="0.25">
      <c r="A42" s="198" t="s">
        <v>386</v>
      </c>
      <c r="B42" s="199"/>
      <c r="C42" s="24">
        <v>112</v>
      </c>
      <c r="D42" s="24">
        <v>84</v>
      </c>
      <c r="E42" s="25">
        <v>0.33333333333333298</v>
      </c>
      <c r="F42" s="24">
        <v>31</v>
      </c>
      <c r="G42" s="24">
        <v>12</v>
      </c>
      <c r="H42" s="24">
        <v>14</v>
      </c>
      <c r="I42" s="24">
        <v>20</v>
      </c>
      <c r="J42" s="24">
        <v>0</v>
      </c>
      <c r="K42" s="24">
        <v>2</v>
      </c>
      <c r="L42" s="24">
        <v>0</v>
      </c>
      <c r="M42" s="24">
        <v>0</v>
      </c>
      <c r="N42" s="24">
        <v>2</v>
      </c>
      <c r="O42" s="24">
        <v>1</v>
      </c>
      <c r="P42" s="26">
        <v>33</v>
      </c>
    </row>
    <row r="43" spans="1:16" x14ac:dyDescent="0.25">
      <c r="A43" s="27" t="s">
        <v>387</v>
      </c>
      <c r="B43" s="27" t="s">
        <v>388</v>
      </c>
      <c r="C43" s="12">
        <v>10</v>
      </c>
      <c r="D43" s="12">
        <v>24</v>
      </c>
      <c r="E43" s="28">
        <v>-0.58333333333333304</v>
      </c>
      <c r="F43" s="12">
        <v>1</v>
      </c>
      <c r="G43" s="12">
        <v>2</v>
      </c>
      <c r="H43" s="12">
        <v>1</v>
      </c>
      <c r="I43" s="12">
        <v>0</v>
      </c>
      <c r="J43" s="12">
        <v>0</v>
      </c>
      <c r="K43" s="12">
        <v>0</v>
      </c>
      <c r="L43" s="12">
        <v>0</v>
      </c>
      <c r="M43" s="12">
        <v>0</v>
      </c>
      <c r="N43" s="12">
        <v>0</v>
      </c>
      <c r="O43" s="12">
        <v>0</v>
      </c>
      <c r="P43" s="22">
        <v>14</v>
      </c>
    </row>
    <row r="44" spans="1:16" ht="22.5" x14ac:dyDescent="0.25">
      <c r="A44" s="27" t="s">
        <v>389</v>
      </c>
      <c r="B44" s="27" t="s">
        <v>390</v>
      </c>
      <c r="C44" s="12">
        <v>96</v>
      </c>
      <c r="D44" s="12">
        <v>56</v>
      </c>
      <c r="E44" s="28">
        <v>0.71428571428571397</v>
      </c>
      <c r="F44" s="12">
        <v>30</v>
      </c>
      <c r="G44" s="12">
        <v>10</v>
      </c>
      <c r="H44" s="12">
        <v>13</v>
      </c>
      <c r="I44" s="12">
        <v>20</v>
      </c>
      <c r="J44" s="12">
        <v>0</v>
      </c>
      <c r="K44" s="12">
        <v>2</v>
      </c>
      <c r="L44" s="12">
        <v>0</v>
      </c>
      <c r="M44" s="12">
        <v>0</v>
      </c>
      <c r="N44" s="12">
        <v>2</v>
      </c>
      <c r="O44" s="12">
        <v>1</v>
      </c>
      <c r="P44" s="22">
        <v>19</v>
      </c>
    </row>
    <row r="45" spans="1:16" x14ac:dyDescent="0.25">
      <c r="A45" s="27" t="s">
        <v>391</v>
      </c>
      <c r="B45" s="27" t="s">
        <v>392</v>
      </c>
      <c r="C45" s="12">
        <v>0</v>
      </c>
      <c r="D45" s="12">
        <v>0</v>
      </c>
      <c r="E45" s="28">
        <v>0</v>
      </c>
      <c r="F45" s="12">
        <v>0</v>
      </c>
      <c r="G45" s="12">
        <v>0</v>
      </c>
      <c r="H45" s="12">
        <v>0</v>
      </c>
      <c r="I45" s="12">
        <v>0</v>
      </c>
      <c r="J45" s="12">
        <v>0</v>
      </c>
      <c r="K45" s="12">
        <v>0</v>
      </c>
      <c r="L45" s="12">
        <v>0</v>
      </c>
      <c r="M45" s="12">
        <v>0</v>
      </c>
      <c r="N45" s="12">
        <v>0</v>
      </c>
      <c r="O45" s="12">
        <v>0</v>
      </c>
      <c r="P45" s="22">
        <v>0</v>
      </c>
    </row>
    <row r="46" spans="1:16" ht="22.5" x14ac:dyDescent="0.25">
      <c r="A46" s="27" t="s">
        <v>393</v>
      </c>
      <c r="B46" s="27" t="s">
        <v>394</v>
      </c>
      <c r="C46" s="12">
        <v>0</v>
      </c>
      <c r="D46" s="12">
        <v>1</v>
      </c>
      <c r="E46" s="28">
        <v>-1</v>
      </c>
      <c r="F46" s="12">
        <v>0</v>
      </c>
      <c r="G46" s="12">
        <v>0</v>
      </c>
      <c r="H46" s="12">
        <v>0</v>
      </c>
      <c r="I46" s="12">
        <v>0</v>
      </c>
      <c r="J46" s="12">
        <v>0</v>
      </c>
      <c r="K46" s="12">
        <v>0</v>
      </c>
      <c r="L46" s="12">
        <v>0</v>
      </c>
      <c r="M46" s="12">
        <v>0</v>
      </c>
      <c r="N46" s="12">
        <v>0</v>
      </c>
      <c r="O46" s="12">
        <v>0</v>
      </c>
      <c r="P46" s="22">
        <v>0</v>
      </c>
    </row>
    <row r="47" spans="1:16" ht="22.5" x14ac:dyDescent="0.25">
      <c r="A47" s="27" t="s">
        <v>395</v>
      </c>
      <c r="B47" s="27" t="s">
        <v>396</v>
      </c>
      <c r="C47" s="12">
        <v>0</v>
      </c>
      <c r="D47" s="12">
        <v>0</v>
      </c>
      <c r="E47" s="28">
        <v>0</v>
      </c>
      <c r="F47" s="12">
        <v>0</v>
      </c>
      <c r="G47" s="12">
        <v>0</v>
      </c>
      <c r="H47" s="12">
        <v>0</v>
      </c>
      <c r="I47" s="12">
        <v>0</v>
      </c>
      <c r="J47" s="12">
        <v>0</v>
      </c>
      <c r="K47" s="12">
        <v>0</v>
      </c>
      <c r="L47" s="12">
        <v>0</v>
      </c>
      <c r="M47" s="12">
        <v>0</v>
      </c>
      <c r="N47" s="12">
        <v>0</v>
      </c>
      <c r="O47" s="12">
        <v>0</v>
      </c>
      <c r="P47" s="22">
        <v>0</v>
      </c>
    </row>
    <row r="48" spans="1:16" x14ac:dyDescent="0.25">
      <c r="A48" s="27" t="s">
        <v>397</v>
      </c>
      <c r="B48" s="27" t="s">
        <v>398</v>
      </c>
      <c r="C48" s="12">
        <v>5</v>
      </c>
      <c r="D48" s="12">
        <v>3</v>
      </c>
      <c r="E48" s="28">
        <v>0.66666666666666696</v>
      </c>
      <c r="F48" s="12">
        <v>0</v>
      </c>
      <c r="G48" s="12">
        <v>0</v>
      </c>
      <c r="H48" s="12">
        <v>0</v>
      </c>
      <c r="I48" s="12">
        <v>0</v>
      </c>
      <c r="J48" s="12">
        <v>0</v>
      </c>
      <c r="K48" s="12">
        <v>0</v>
      </c>
      <c r="L48" s="12">
        <v>0</v>
      </c>
      <c r="M48" s="12">
        <v>0</v>
      </c>
      <c r="N48" s="12">
        <v>0</v>
      </c>
      <c r="O48" s="12">
        <v>0</v>
      </c>
      <c r="P48" s="22">
        <v>0</v>
      </c>
    </row>
    <row r="49" spans="1:16" x14ac:dyDescent="0.25">
      <c r="A49" s="27" t="s">
        <v>399</v>
      </c>
      <c r="B49" s="27" t="s">
        <v>400</v>
      </c>
      <c r="C49" s="12">
        <v>1</v>
      </c>
      <c r="D49" s="12">
        <v>0</v>
      </c>
      <c r="E49" s="28">
        <v>0</v>
      </c>
      <c r="F49" s="12">
        <v>0</v>
      </c>
      <c r="G49" s="12">
        <v>0</v>
      </c>
      <c r="H49" s="12">
        <v>0</v>
      </c>
      <c r="I49" s="12">
        <v>0</v>
      </c>
      <c r="J49" s="12">
        <v>0</v>
      </c>
      <c r="K49" s="12">
        <v>0</v>
      </c>
      <c r="L49" s="12">
        <v>0</v>
      </c>
      <c r="M49" s="12">
        <v>0</v>
      </c>
      <c r="N49" s="12">
        <v>0</v>
      </c>
      <c r="O49" s="12">
        <v>0</v>
      </c>
      <c r="P49" s="22">
        <v>0</v>
      </c>
    </row>
    <row r="50" spans="1:16" x14ac:dyDescent="0.25">
      <c r="A50" s="198" t="s">
        <v>401</v>
      </c>
      <c r="B50" s="199"/>
      <c r="C50" s="24">
        <v>223</v>
      </c>
      <c r="D50" s="24">
        <v>170</v>
      </c>
      <c r="E50" s="25">
        <v>0.311764705882353</v>
      </c>
      <c r="F50" s="24">
        <v>11</v>
      </c>
      <c r="G50" s="24">
        <v>8</v>
      </c>
      <c r="H50" s="24">
        <v>38</v>
      </c>
      <c r="I50" s="24">
        <v>32</v>
      </c>
      <c r="J50" s="24">
        <v>16</v>
      </c>
      <c r="K50" s="24">
        <v>18</v>
      </c>
      <c r="L50" s="24">
        <v>0</v>
      </c>
      <c r="M50" s="24">
        <v>0</v>
      </c>
      <c r="N50" s="24">
        <v>29</v>
      </c>
      <c r="O50" s="24">
        <v>13</v>
      </c>
      <c r="P50" s="26">
        <v>34</v>
      </c>
    </row>
    <row r="51" spans="1:16" x14ac:dyDescent="0.25">
      <c r="A51" s="27" t="s">
        <v>402</v>
      </c>
      <c r="B51" s="27" t="s">
        <v>403</v>
      </c>
      <c r="C51" s="12">
        <v>139</v>
      </c>
      <c r="D51" s="12">
        <v>105</v>
      </c>
      <c r="E51" s="28">
        <v>0.32380952380952399</v>
      </c>
      <c r="F51" s="12">
        <v>8</v>
      </c>
      <c r="G51" s="12">
        <v>5</v>
      </c>
      <c r="H51" s="12">
        <v>17</v>
      </c>
      <c r="I51" s="12">
        <v>12</v>
      </c>
      <c r="J51" s="12">
        <v>9</v>
      </c>
      <c r="K51" s="12">
        <v>6</v>
      </c>
      <c r="L51" s="12">
        <v>0</v>
      </c>
      <c r="M51" s="12">
        <v>0</v>
      </c>
      <c r="N51" s="12">
        <v>11</v>
      </c>
      <c r="O51" s="12">
        <v>9</v>
      </c>
      <c r="P51" s="22">
        <v>11</v>
      </c>
    </row>
    <row r="52" spans="1:16" x14ac:dyDescent="0.25">
      <c r="A52" s="27" t="s">
        <v>404</v>
      </c>
      <c r="B52" s="27" t="s">
        <v>405</v>
      </c>
      <c r="C52" s="12">
        <v>3</v>
      </c>
      <c r="D52" s="12">
        <v>0</v>
      </c>
      <c r="E52" s="28">
        <v>0</v>
      </c>
      <c r="F52" s="12">
        <v>0</v>
      </c>
      <c r="G52" s="12">
        <v>0</v>
      </c>
      <c r="H52" s="12">
        <v>0</v>
      </c>
      <c r="I52" s="12">
        <v>0</v>
      </c>
      <c r="J52" s="12">
        <v>0</v>
      </c>
      <c r="K52" s="12">
        <v>3</v>
      </c>
      <c r="L52" s="12">
        <v>0</v>
      </c>
      <c r="M52" s="12">
        <v>0</v>
      </c>
      <c r="N52" s="12">
        <v>0</v>
      </c>
      <c r="O52" s="12">
        <v>0</v>
      </c>
      <c r="P52" s="22">
        <v>1</v>
      </c>
    </row>
    <row r="53" spans="1:16" x14ac:dyDescent="0.25">
      <c r="A53" s="27" t="s">
        <v>406</v>
      </c>
      <c r="B53" s="27" t="s">
        <v>407</v>
      </c>
      <c r="C53" s="12">
        <v>21</v>
      </c>
      <c r="D53" s="12">
        <v>18</v>
      </c>
      <c r="E53" s="28">
        <v>0.16666666666666699</v>
      </c>
      <c r="F53" s="12">
        <v>0</v>
      </c>
      <c r="G53" s="12">
        <v>0</v>
      </c>
      <c r="H53" s="12">
        <v>3</v>
      </c>
      <c r="I53" s="12">
        <v>6</v>
      </c>
      <c r="J53" s="12">
        <v>1</v>
      </c>
      <c r="K53" s="12">
        <v>2</v>
      </c>
      <c r="L53" s="12">
        <v>0</v>
      </c>
      <c r="M53" s="12">
        <v>0</v>
      </c>
      <c r="N53" s="12">
        <v>2</v>
      </c>
      <c r="O53" s="12">
        <v>1</v>
      </c>
      <c r="P53" s="22">
        <v>6</v>
      </c>
    </row>
    <row r="54" spans="1:16" ht="22.5" x14ac:dyDescent="0.25">
      <c r="A54" s="27" t="s">
        <v>408</v>
      </c>
      <c r="B54" s="27" t="s">
        <v>409</v>
      </c>
      <c r="C54" s="12">
        <v>0</v>
      </c>
      <c r="D54" s="12">
        <v>1</v>
      </c>
      <c r="E54" s="28">
        <v>-1</v>
      </c>
      <c r="F54" s="12">
        <v>0</v>
      </c>
      <c r="G54" s="12">
        <v>0</v>
      </c>
      <c r="H54" s="12">
        <v>0</v>
      </c>
      <c r="I54" s="12">
        <v>0</v>
      </c>
      <c r="J54" s="12">
        <v>1</v>
      </c>
      <c r="K54" s="12">
        <v>0</v>
      </c>
      <c r="L54" s="12">
        <v>0</v>
      </c>
      <c r="M54" s="12">
        <v>0</v>
      </c>
      <c r="N54" s="12">
        <v>0</v>
      </c>
      <c r="O54" s="12">
        <v>0</v>
      </c>
      <c r="P54" s="22">
        <v>0</v>
      </c>
    </row>
    <row r="55" spans="1:16" x14ac:dyDescent="0.25">
      <c r="A55" s="27" t="s">
        <v>410</v>
      </c>
      <c r="B55" s="27" t="s">
        <v>411</v>
      </c>
      <c r="C55" s="12">
        <v>1</v>
      </c>
      <c r="D55" s="12">
        <v>1</v>
      </c>
      <c r="E55" s="28">
        <v>0</v>
      </c>
      <c r="F55" s="12">
        <v>0</v>
      </c>
      <c r="G55" s="12">
        <v>0</v>
      </c>
      <c r="H55" s="12">
        <v>0</v>
      </c>
      <c r="I55" s="12">
        <v>0</v>
      </c>
      <c r="J55" s="12">
        <v>0</v>
      </c>
      <c r="K55" s="12">
        <v>0</v>
      </c>
      <c r="L55" s="12">
        <v>0</v>
      </c>
      <c r="M55" s="12">
        <v>0</v>
      </c>
      <c r="N55" s="12">
        <v>0</v>
      </c>
      <c r="O55" s="12">
        <v>0</v>
      </c>
      <c r="P55" s="22">
        <v>0</v>
      </c>
    </row>
    <row r="56" spans="1:16" x14ac:dyDescent="0.25">
      <c r="A56" s="27" t="s">
        <v>412</v>
      </c>
      <c r="B56" s="27" t="s">
        <v>413</v>
      </c>
      <c r="C56" s="12">
        <v>10</v>
      </c>
      <c r="D56" s="12">
        <v>2</v>
      </c>
      <c r="E56" s="28">
        <v>4</v>
      </c>
      <c r="F56" s="12">
        <v>0</v>
      </c>
      <c r="G56" s="12">
        <v>0</v>
      </c>
      <c r="H56" s="12">
        <v>2</v>
      </c>
      <c r="I56" s="12">
        <v>0</v>
      </c>
      <c r="J56" s="12">
        <v>0</v>
      </c>
      <c r="K56" s="12">
        <v>0</v>
      </c>
      <c r="L56" s="12">
        <v>0</v>
      </c>
      <c r="M56" s="12">
        <v>0</v>
      </c>
      <c r="N56" s="12">
        <v>0</v>
      </c>
      <c r="O56" s="12">
        <v>0</v>
      </c>
      <c r="P56" s="22">
        <v>0</v>
      </c>
    </row>
    <row r="57" spans="1:16" ht="22.5" x14ac:dyDescent="0.25">
      <c r="A57" s="27" t="s">
        <v>414</v>
      </c>
      <c r="B57" s="27" t="s">
        <v>415</v>
      </c>
      <c r="C57" s="12">
        <v>4</v>
      </c>
      <c r="D57" s="12">
        <v>3</v>
      </c>
      <c r="E57" s="28">
        <v>0.33333333333333298</v>
      </c>
      <c r="F57" s="12">
        <v>3</v>
      </c>
      <c r="G57" s="12">
        <v>3</v>
      </c>
      <c r="H57" s="12">
        <v>1</v>
      </c>
      <c r="I57" s="12">
        <v>2</v>
      </c>
      <c r="J57" s="12">
        <v>0</v>
      </c>
      <c r="K57" s="12">
        <v>0</v>
      </c>
      <c r="L57" s="12">
        <v>0</v>
      </c>
      <c r="M57" s="12">
        <v>0</v>
      </c>
      <c r="N57" s="12">
        <v>0</v>
      </c>
      <c r="O57" s="12">
        <v>0</v>
      </c>
      <c r="P57" s="22">
        <v>6</v>
      </c>
    </row>
    <row r="58" spans="1:16" ht="22.5" x14ac:dyDescent="0.25">
      <c r="A58" s="27" t="s">
        <v>416</v>
      </c>
      <c r="B58" s="27" t="s">
        <v>417</v>
      </c>
      <c r="C58" s="12">
        <v>0</v>
      </c>
      <c r="D58" s="12">
        <v>0</v>
      </c>
      <c r="E58" s="28">
        <v>0</v>
      </c>
      <c r="F58" s="12">
        <v>0</v>
      </c>
      <c r="G58" s="12">
        <v>0</v>
      </c>
      <c r="H58" s="12">
        <v>0</v>
      </c>
      <c r="I58" s="12">
        <v>0</v>
      </c>
      <c r="J58" s="12">
        <v>0</v>
      </c>
      <c r="K58" s="12">
        <v>0</v>
      </c>
      <c r="L58" s="12">
        <v>0</v>
      </c>
      <c r="M58" s="12">
        <v>0</v>
      </c>
      <c r="N58" s="12">
        <v>0</v>
      </c>
      <c r="O58" s="12">
        <v>0</v>
      </c>
      <c r="P58" s="22">
        <v>0</v>
      </c>
    </row>
    <row r="59" spans="1:16" ht="22.5" x14ac:dyDescent="0.25">
      <c r="A59" s="27" t="s">
        <v>418</v>
      </c>
      <c r="B59" s="27" t="s">
        <v>419</v>
      </c>
      <c r="C59" s="12">
        <v>1</v>
      </c>
      <c r="D59" s="12">
        <v>0</v>
      </c>
      <c r="E59" s="28">
        <v>0</v>
      </c>
      <c r="F59" s="12">
        <v>0</v>
      </c>
      <c r="G59" s="12">
        <v>0</v>
      </c>
      <c r="H59" s="12">
        <v>0</v>
      </c>
      <c r="I59" s="12">
        <v>0</v>
      </c>
      <c r="J59" s="12">
        <v>0</v>
      </c>
      <c r="K59" s="12">
        <v>0</v>
      </c>
      <c r="L59" s="12">
        <v>0</v>
      </c>
      <c r="M59" s="12">
        <v>0</v>
      </c>
      <c r="N59" s="12">
        <v>0</v>
      </c>
      <c r="O59" s="12">
        <v>0</v>
      </c>
      <c r="P59" s="22">
        <v>0</v>
      </c>
    </row>
    <row r="60" spans="1:16" ht="22.5" x14ac:dyDescent="0.25">
      <c r="A60" s="27" t="s">
        <v>420</v>
      </c>
      <c r="B60" s="27" t="s">
        <v>421</v>
      </c>
      <c r="C60" s="12">
        <v>0</v>
      </c>
      <c r="D60" s="12">
        <v>0</v>
      </c>
      <c r="E60" s="28">
        <v>0</v>
      </c>
      <c r="F60" s="12">
        <v>0</v>
      </c>
      <c r="G60" s="12">
        <v>0</v>
      </c>
      <c r="H60" s="12">
        <v>0</v>
      </c>
      <c r="I60" s="12">
        <v>0</v>
      </c>
      <c r="J60" s="12">
        <v>0</v>
      </c>
      <c r="K60" s="12">
        <v>0</v>
      </c>
      <c r="L60" s="12">
        <v>0</v>
      </c>
      <c r="M60" s="12">
        <v>0</v>
      </c>
      <c r="N60" s="12">
        <v>0</v>
      </c>
      <c r="O60" s="12">
        <v>0</v>
      </c>
      <c r="P60" s="22">
        <v>0</v>
      </c>
    </row>
    <row r="61" spans="1:16" ht="33.75" x14ac:dyDescent="0.25">
      <c r="A61" s="27" t="s">
        <v>422</v>
      </c>
      <c r="B61" s="27" t="s">
        <v>423</v>
      </c>
      <c r="C61" s="12">
        <v>4</v>
      </c>
      <c r="D61" s="12">
        <v>5</v>
      </c>
      <c r="E61" s="28">
        <v>-0.2</v>
      </c>
      <c r="F61" s="12">
        <v>0</v>
      </c>
      <c r="G61" s="12">
        <v>0</v>
      </c>
      <c r="H61" s="12">
        <v>2</v>
      </c>
      <c r="I61" s="12">
        <v>1</v>
      </c>
      <c r="J61" s="12">
        <v>0</v>
      </c>
      <c r="K61" s="12">
        <v>0</v>
      </c>
      <c r="L61" s="12">
        <v>0</v>
      </c>
      <c r="M61" s="12">
        <v>0</v>
      </c>
      <c r="N61" s="12">
        <v>0</v>
      </c>
      <c r="O61" s="12">
        <v>0</v>
      </c>
      <c r="P61" s="22">
        <v>1</v>
      </c>
    </row>
    <row r="62" spans="1:16" x14ac:dyDescent="0.25">
      <c r="A62" s="27" t="s">
        <v>424</v>
      </c>
      <c r="B62" s="27" t="s">
        <v>425</v>
      </c>
      <c r="C62" s="12">
        <v>2</v>
      </c>
      <c r="D62" s="12">
        <v>5</v>
      </c>
      <c r="E62" s="28">
        <v>-0.6</v>
      </c>
      <c r="F62" s="12">
        <v>0</v>
      </c>
      <c r="G62" s="12">
        <v>0</v>
      </c>
      <c r="H62" s="12">
        <v>1</v>
      </c>
      <c r="I62" s="12">
        <v>2</v>
      </c>
      <c r="J62" s="12">
        <v>0</v>
      </c>
      <c r="K62" s="12">
        <v>0</v>
      </c>
      <c r="L62" s="12">
        <v>0</v>
      </c>
      <c r="M62" s="12">
        <v>0</v>
      </c>
      <c r="N62" s="12">
        <v>0</v>
      </c>
      <c r="O62" s="12">
        <v>0</v>
      </c>
      <c r="P62" s="22">
        <v>1</v>
      </c>
    </row>
    <row r="63" spans="1:16" ht="22.5" x14ac:dyDescent="0.25">
      <c r="A63" s="27" t="s">
        <v>426</v>
      </c>
      <c r="B63" s="27" t="s">
        <v>427</v>
      </c>
      <c r="C63" s="12">
        <v>13</v>
      </c>
      <c r="D63" s="12">
        <v>15</v>
      </c>
      <c r="E63" s="28">
        <v>-0.133333333333333</v>
      </c>
      <c r="F63" s="12">
        <v>0</v>
      </c>
      <c r="G63" s="12">
        <v>0</v>
      </c>
      <c r="H63" s="12">
        <v>10</v>
      </c>
      <c r="I63" s="12">
        <v>6</v>
      </c>
      <c r="J63" s="12">
        <v>1</v>
      </c>
      <c r="K63" s="12">
        <v>3</v>
      </c>
      <c r="L63" s="12">
        <v>0</v>
      </c>
      <c r="M63" s="12">
        <v>0</v>
      </c>
      <c r="N63" s="12">
        <v>6</v>
      </c>
      <c r="O63" s="12">
        <v>0</v>
      </c>
      <c r="P63" s="22">
        <v>6</v>
      </c>
    </row>
    <row r="64" spans="1:16" ht="22.5" x14ac:dyDescent="0.25">
      <c r="A64" s="27" t="s">
        <v>428</v>
      </c>
      <c r="B64" s="27" t="s">
        <v>429</v>
      </c>
      <c r="C64" s="12">
        <v>22</v>
      </c>
      <c r="D64" s="12">
        <v>14</v>
      </c>
      <c r="E64" s="28">
        <v>0.57142857142857095</v>
      </c>
      <c r="F64" s="12">
        <v>0</v>
      </c>
      <c r="G64" s="12">
        <v>0</v>
      </c>
      <c r="H64" s="12">
        <v>2</v>
      </c>
      <c r="I64" s="12">
        <v>3</v>
      </c>
      <c r="J64" s="12">
        <v>3</v>
      </c>
      <c r="K64" s="12">
        <v>2</v>
      </c>
      <c r="L64" s="12">
        <v>0</v>
      </c>
      <c r="M64" s="12">
        <v>0</v>
      </c>
      <c r="N64" s="12">
        <v>10</v>
      </c>
      <c r="O64" s="12">
        <v>2</v>
      </c>
      <c r="P64" s="22">
        <v>0</v>
      </c>
    </row>
    <row r="65" spans="1:16" ht="33.75" x14ac:dyDescent="0.25">
      <c r="A65" s="27" t="s">
        <v>430</v>
      </c>
      <c r="B65" s="27" t="s">
        <v>431</v>
      </c>
      <c r="C65" s="12">
        <v>0</v>
      </c>
      <c r="D65" s="12">
        <v>1</v>
      </c>
      <c r="E65" s="28">
        <v>-1</v>
      </c>
      <c r="F65" s="12">
        <v>0</v>
      </c>
      <c r="G65" s="12">
        <v>0</v>
      </c>
      <c r="H65" s="12">
        <v>0</v>
      </c>
      <c r="I65" s="12">
        <v>0</v>
      </c>
      <c r="J65" s="12">
        <v>0</v>
      </c>
      <c r="K65" s="12">
        <v>0</v>
      </c>
      <c r="L65" s="12">
        <v>0</v>
      </c>
      <c r="M65" s="12">
        <v>0</v>
      </c>
      <c r="N65" s="12">
        <v>0</v>
      </c>
      <c r="O65" s="12">
        <v>0</v>
      </c>
      <c r="P65" s="22">
        <v>0</v>
      </c>
    </row>
    <row r="66" spans="1:16" ht="33.75" x14ac:dyDescent="0.25">
      <c r="A66" s="27" t="s">
        <v>432</v>
      </c>
      <c r="B66" s="27" t="s">
        <v>433</v>
      </c>
      <c r="C66" s="12">
        <v>1</v>
      </c>
      <c r="D66" s="12">
        <v>0</v>
      </c>
      <c r="E66" s="28">
        <v>0</v>
      </c>
      <c r="F66" s="12">
        <v>0</v>
      </c>
      <c r="G66" s="12">
        <v>0</v>
      </c>
      <c r="H66" s="12">
        <v>0</v>
      </c>
      <c r="I66" s="12">
        <v>0</v>
      </c>
      <c r="J66" s="12">
        <v>0</v>
      </c>
      <c r="K66" s="12">
        <v>0</v>
      </c>
      <c r="L66" s="12">
        <v>0</v>
      </c>
      <c r="M66" s="12">
        <v>0</v>
      </c>
      <c r="N66" s="12">
        <v>0</v>
      </c>
      <c r="O66" s="12">
        <v>0</v>
      </c>
      <c r="P66" s="22">
        <v>0</v>
      </c>
    </row>
    <row r="67" spans="1:16" ht="33.75" x14ac:dyDescent="0.25">
      <c r="A67" s="27" t="s">
        <v>434</v>
      </c>
      <c r="B67" s="27" t="s">
        <v>435</v>
      </c>
      <c r="C67" s="12">
        <v>2</v>
      </c>
      <c r="D67" s="12">
        <v>0</v>
      </c>
      <c r="E67" s="28">
        <v>0</v>
      </c>
      <c r="F67" s="12">
        <v>0</v>
      </c>
      <c r="G67" s="12">
        <v>0</v>
      </c>
      <c r="H67" s="12">
        <v>0</v>
      </c>
      <c r="I67" s="12">
        <v>0</v>
      </c>
      <c r="J67" s="12">
        <v>1</v>
      </c>
      <c r="K67" s="12">
        <v>2</v>
      </c>
      <c r="L67" s="12">
        <v>0</v>
      </c>
      <c r="M67" s="12">
        <v>0</v>
      </c>
      <c r="N67" s="12">
        <v>0</v>
      </c>
      <c r="O67" s="12">
        <v>1</v>
      </c>
      <c r="P67" s="22">
        <v>2</v>
      </c>
    </row>
    <row r="68" spans="1:16" ht="33.75" x14ac:dyDescent="0.25">
      <c r="A68" s="27" t="s">
        <v>436</v>
      </c>
      <c r="B68" s="27" t="s">
        <v>437</v>
      </c>
      <c r="C68" s="12">
        <v>0</v>
      </c>
      <c r="D68" s="12">
        <v>0</v>
      </c>
      <c r="E68" s="28">
        <v>0</v>
      </c>
      <c r="F68" s="12">
        <v>0</v>
      </c>
      <c r="G68" s="12">
        <v>0</v>
      </c>
      <c r="H68" s="12">
        <v>0</v>
      </c>
      <c r="I68" s="12">
        <v>0</v>
      </c>
      <c r="J68" s="12">
        <v>0</v>
      </c>
      <c r="K68" s="12">
        <v>0</v>
      </c>
      <c r="L68" s="12">
        <v>0</v>
      </c>
      <c r="M68" s="12">
        <v>0</v>
      </c>
      <c r="N68" s="12">
        <v>0</v>
      </c>
      <c r="O68" s="12">
        <v>0</v>
      </c>
      <c r="P68" s="22">
        <v>0</v>
      </c>
    </row>
    <row r="69" spans="1:16" ht="33.75" x14ac:dyDescent="0.25">
      <c r="A69" s="27" t="s">
        <v>438</v>
      </c>
      <c r="B69" s="27" t="s">
        <v>439</v>
      </c>
      <c r="C69" s="12">
        <v>0</v>
      </c>
      <c r="D69" s="12">
        <v>0</v>
      </c>
      <c r="E69" s="28">
        <v>0</v>
      </c>
      <c r="F69" s="12">
        <v>0</v>
      </c>
      <c r="G69" s="12">
        <v>0</v>
      </c>
      <c r="H69" s="12">
        <v>0</v>
      </c>
      <c r="I69" s="12">
        <v>0</v>
      </c>
      <c r="J69" s="12">
        <v>0</v>
      </c>
      <c r="K69" s="12">
        <v>0</v>
      </c>
      <c r="L69" s="12">
        <v>0</v>
      </c>
      <c r="M69" s="12">
        <v>0</v>
      </c>
      <c r="N69" s="12">
        <v>0</v>
      </c>
      <c r="O69" s="12">
        <v>0</v>
      </c>
      <c r="P69" s="22">
        <v>0</v>
      </c>
    </row>
    <row r="70" spans="1:16" ht="33.75" x14ac:dyDescent="0.25">
      <c r="A70" s="27" t="s">
        <v>440</v>
      </c>
      <c r="B70" s="27" t="s">
        <v>441</v>
      </c>
      <c r="C70" s="12">
        <v>0</v>
      </c>
      <c r="D70" s="12">
        <v>0</v>
      </c>
      <c r="E70" s="28">
        <v>0</v>
      </c>
      <c r="F70" s="12">
        <v>0</v>
      </c>
      <c r="G70" s="12">
        <v>0</v>
      </c>
      <c r="H70" s="12">
        <v>0</v>
      </c>
      <c r="I70" s="12">
        <v>0</v>
      </c>
      <c r="J70" s="12">
        <v>0</v>
      </c>
      <c r="K70" s="12">
        <v>0</v>
      </c>
      <c r="L70" s="12">
        <v>0</v>
      </c>
      <c r="M70" s="12">
        <v>0</v>
      </c>
      <c r="N70" s="12">
        <v>0</v>
      </c>
      <c r="O70" s="12">
        <v>0</v>
      </c>
      <c r="P70" s="22">
        <v>0</v>
      </c>
    </row>
    <row r="71" spans="1:16" ht="22.5" x14ac:dyDescent="0.25">
      <c r="A71" s="27" t="s">
        <v>442</v>
      </c>
      <c r="B71" s="27" t="s">
        <v>443</v>
      </c>
      <c r="C71" s="12">
        <v>0</v>
      </c>
      <c r="D71" s="12">
        <v>0</v>
      </c>
      <c r="E71" s="28">
        <v>0</v>
      </c>
      <c r="F71" s="12">
        <v>0</v>
      </c>
      <c r="G71" s="12">
        <v>0</v>
      </c>
      <c r="H71" s="12">
        <v>0</v>
      </c>
      <c r="I71" s="12">
        <v>0</v>
      </c>
      <c r="J71" s="12">
        <v>0</v>
      </c>
      <c r="K71" s="12">
        <v>0</v>
      </c>
      <c r="L71" s="12">
        <v>0</v>
      </c>
      <c r="M71" s="12">
        <v>0</v>
      </c>
      <c r="N71" s="12">
        <v>0</v>
      </c>
      <c r="O71" s="12">
        <v>0</v>
      </c>
      <c r="P71" s="22">
        <v>0</v>
      </c>
    </row>
    <row r="72" spans="1:16" x14ac:dyDescent="0.25">
      <c r="A72" s="198" t="s">
        <v>444</v>
      </c>
      <c r="B72" s="199"/>
      <c r="C72" s="24">
        <v>0</v>
      </c>
      <c r="D72" s="24">
        <v>0</v>
      </c>
      <c r="E72" s="25">
        <v>0</v>
      </c>
      <c r="F72" s="24">
        <v>0</v>
      </c>
      <c r="G72" s="24">
        <v>0</v>
      </c>
      <c r="H72" s="24">
        <v>1</v>
      </c>
      <c r="I72" s="24">
        <v>1</v>
      </c>
      <c r="J72" s="24">
        <v>0</v>
      </c>
      <c r="K72" s="24">
        <v>0</v>
      </c>
      <c r="L72" s="24">
        <v>0</v>
      </c>
      <c r="M72" s="24">
        <v>0</v>
      </c>
      <c r="N72" s="24">
        <v>2</v>
      </c>
      <c r="O72" s="24">
        <v>0</v>
      </c>
      <c r="P72" s="26">
        <v>0</v>
      </c>
    </row>
    <row r="73" spans="1:16" x14ac:dyDescent="0.25">
      <c r="A73" s="27" t="s">
        <v>445</v>
      </c>
      <c r="B73" s="27" t="s">
        <v>446</v>
      </c>
      <c r="C73" s="12">
        <v>0</v>
      </c>
      <c r="D73" s="12">
        <v>0</v>
      </c>
      <c r="E73" s="28">
        <v>0</v>
      </c>
      <c r="F73" s="12">
        <v>0</v>
      </c>
      <c r="G73" s="12">
        <v>0</v>
      </c>
      <c r="H73" s="12">
        <v>1</v>
      </c>
      <c r="I73" s="12">
        <v>1</v>
      </c>
      <c r="J73" s="12">
        <v>0</v>
      </c>
      <c r="K73" s="12">
        <v>0</v>
      </c>
      <c r="L73" s="12">
        <v>0</v>
      </c>
      <c r="M73" s="12">
        <v>0</v>
      </c>
      <c r="N73" s="12">
        <v>2</v>
      </c>
      <c r="O73" s="12">
        <v>0</v>
      </c>
      <c r="P73" s="22">
        <v>0</v>
      </c>
    </row>
    <row r="74" spans="1:16" x14ac:dyDescent="0.25">
      <c r="A74" s="198" t="s">
        <v>447</v>
      </c>
      <c r="B74" s="199"/>
      <c r="C74" s="24">
        <v>51</v>
      </c>
      <c r="D74" s="24">
        <v>30</v>
      </c>
      <c r="E74" s="25">
        <v>0.7</v>
      </c>
      <c r="F74" s="24">
        <v>2</v>
      </c>
      <c r="G74" s="24">
        <v>1</v>
      </c>
      <c r="H74" s="24">
        <v>9</v>
      </c>
      <c r="I74" s="24">
        <v>11</v>
      </c>
      <c r="J74" s="24">
        <v>0</v>
      </c>
      <c r="K74" s="24">
        <v>0</v>
      </c>
      <c r="L74" s="24">
        <v>1</v>
      </c>
      <c r="M74" s="24">
        <v>2</v>
      </c>
      <c r="N74" s="24">
        <v>0</v>
      </c>
      <c r="O74" s="24">
        <v>1</v>
      </c>
      <c r="P74" s="26">
        <v>5</v>
      </c>
    </row>
    <row r="75" spans="1:16" x14ac:dyDescent="0.25">
      <c r="A75" s="27" t="s">
        <v>448</v>
      </c>
      <c r="B75" s="27" t="s">
        <v>449</v>
      </c>
      <c r="C75" s="12">
        <v>13</v>
      </c>
      <c r="D75" s="12">
        <v>2</v>
      </c>
      <c r="E75" s="28">
        <v>5.5</v>
      </c>
      <c r="F75" s="12">
        <v>0</v>
      </c>
      <c r="G75" s="12">
        <v>0</v>
      </c>
      <c r="H75" s="12">
        <v>3</v>
      </c>
      <c r="I75" s="12">
        <v>7</v>
      </c>
      <c r="J75" s="12">
        <v>0</v>
      </c>
      <c r="K75" s="12">
        <v>0</v>
      </c>
      <c r="L75" s="12">
        <v>0</v>
      </c>
      <c r="M75" s="12">
        <v>0</v>
      </c>
      <c r="N75" s="12">
        <v>0</v>
      </c>
      <c r="O75" s="12">
        <v>0</v>
      </c>
      <c r="P75" s="22">
        <v>4</v>
      </c>
    </row>
    <row r="76" spans="1:16" ht="33.75" x14ac:dyDescent="0.25">
      <c r="A76" s="27" t="s">
        <v>450</v>
      </c>
      <c r="B76" s="27" t="s">
        <v>451</v>
      </c>
      <c r="C76" s="12">
        <v>1</v>
      </c>
      <c r="D76" s="12">
        <v>0</v>
      </c>
      <c r="E76" s="28">
        <v>0</v>
      </c>
      <c r="F76" s="12">
        <v>0</v>
      </c>
      <c r="G76" s="12">
        <v>0</v>
      </c>
      <c r="H76" s="12">
        <v>0</v>
      </c>
      <c r="I76" s="12">
        <v>2</v>
      </c>
      <c r="J76" s="12">
        <v>0</v>
      </c>
      <c r="K76" s="12">
        <v>0</v>
      </c>
      <c r="L76" s="12">
        <v>0</v>
      </c>
      <c r="M76" s="12">
        <v>0</v>
      </c>
      <c r="N76" s="12">
        <v>0</v>
      </c>
      <c r="O76" s="12">
        <v>0</v>
      </c>
      <c r="P76" s="22">
        <v>0</v>
      </c>
    </row>
    <row r="77" spans="1:16" x14ac:dyDescent="0.25">
      <c r="A77" s="27" t="s">
        <v>452</v>
      </c>
      <c r="B77" s="27" t="s">
        <v>453</v>
      </c>
      <c r="C77" s="12">
        <v>21</v>
      </c>
      <c r="D77" s="12">
        <v>14</v>
      </c>
      <c r="E77" s="28">
        <v>0.5</v>
      </c>
      <c r="F77" s="12">
        <v>2</v>
      </c>
      <c r="G77" s="12">
        <v>1</v>
      </c>
      <c r="H77" s="12">
        <v>1</v>
      </c>
      <c r="I77" s="12">
        <v>0</v>
      </c>
      <c r="J77" s="12">
        <v>0</v>
      </c>
      <c r="K77" s="12">
        <v>0</v>
      </c>
      <c r="L77" s="12">
        <v>1</v>
      </c>
      <c r="M77" s="12">
        <v>2</v>
      </c>
      <c r="N77" s="12">
        <v>0</v>
      </c>
      <c r="O77" s="12">
        <v>1</v>
      </c>
      <c r="P77" s="22">
        <v>1</v>
      </c>
    </row>
    <row r="78" spans="1:16" x14ac:dyDescent="0.25">
      <c r="A78" s="27" t="s">
        <v>454</v>
      </c>
      <c r="B78" s="27" t="s">
        <v>455</v>
      </c>
      <c r="C78" s="12">
        <v>0</v>
      </c>
      <c r="D78" s="12">
        <v>0</v>
      </c>
      <c r="E78" s="28">
        <v>0</v>
      </c>
      <c r="F78" s="12">
        <v>0</v>
      </c>
      <c r="G78" s="12">
        <v>0</v>
      </c>
      <c r="H78" s="12">
        <v>0</v>
      </c>
      <c r="I78" s="12">
        <v>0</v>
      </c>
      <c r="J78" s="12">
        <v>0</v>
      </c>
      <c r="K78" s="12">
        <v>0</v>
      </c>
      <c r="L78" s="12">
        <v>0</v>
      </c>
      <c r="M78" s="12">
        <v>0</v>
      </c>
      <c r="N78" s="12">
        <v>0</v>
      </c>
      <c r="O78" s="12">
        <v>0</v>
      </c>
      <c r="P78" s="22">
        <v>0</v>
      </c>
    </row>
    <row r="79" spans="1:16" ht="22.5" x14ac:dyDescent="0.25">
      <c r="A79" s="27" t="s">
        <v>456</v>
      </c>
      <c r="B79" s="27" t="s">
        <v>457</v>
      </c>
      <c r="C79" s="12">
        <v>16</v>
      </c>
      <c r="D79" s="12">
        <v>14</v>
      </c>
      <c r="E79" s="28">
        <v>0.14285714285714299</v>
      </c>
      <c r="F79" s="12">
        <v>0</v>
      </c>
      <c r="G79" s="12">
        <v>0</v>
      </c>
      <c r="H79" s="12">
        <v>5</v>
      </c>
      <c r="I79" s="12">
        <v>0</v>
      </c>
      <c r="J79" s="12">
        <v>0</v>
      </c>
      <c r="K79" s="12">
        <v>0</v>
      </c>
      <c r="L79" s="12">
        <v>0</v>
      </c>
      <c r="M79" s="12">
        <v>0</v>
      </c>
      <c r="N79" s="12">
        <v>0</v>
      </c>
      <c r="O79" s="12">
        <v>0</v>
      </c>
      <c r="P79" s="22">
        <v>0</v>
      </c>
    </row>
    <row r="80" spans="1:16" ht="33.75" x14ac:dyDescent="0.25">
      <c r="A80" s="27" t="s">
        <v>458</v>
      </c>
      <c r="B80" s="27" t="s">
        <v>459</v>
      </c>
      <c r="C80" s="12">
        <v>0</v>
      </c>
      <c r="D80" s="12">
        <v>0</v>
      </c>
      <c r="E80" s="28">
        <v>0</v>
      </c>
      <c r="F80" s="12">
        <v>0</v>
      </c>
      <c r="G80" s="12">
        <v>0</v>
      </c>
      <c r="H80" s="12">
        <v>0</v>
      </c>
      <c r="I80" s="12">
        <v>0</v>
      </c>
      <c r="J80" s="12">
        <v>0</v>
      </c>
      <c r="K80" s="12">
        <v>0</v>
      </c>
      <c r="L80" s="12">
        <v>0</v>
      </c>
      <c r="M80" s="12">
        <v>0</v>
      </c>
      <c r="N80" s="12">
        <v>0</v>
      </c>
      <c r="O80" s="12">
        <v>0</v>
      </c>
      <c r="P80" s="22">
        <v>0</v>
      </c>
    </row>
    <row r="81" spans="1:16" ht="22.5" x14ac:dyDescent="0.25">
      <c r="A81" s="27" t="s">
        <v>460</v>
      </c>
      <c r="B81" s="27" t="s">
        <v>461</v>
      </c>
      <c r="C81" s="12">
        <v>0</v>
      </c>
      <c r="D81" s="12">
        <v>0</v>
      </c>
      <c r="E81" s="28">
        <v>0</v>
      </c>
      <c r="F81" s="12">
        <v>0</v>
      </c>
      <c r="G81" s="12">
        <v>0</v>
      </c>
      <c r="H81" s="12">
        <v>0</v>
      </c>
      <c r="I81" s="12">
        <v>2</v>
      </c>
      <c r="J81" s="12">
        <v>0</v>
      </c>
      <c r="K81" s="12">
        <v>0</v>
      </c>
      <c r="L81" s="12">
        <v>0</v>
      </c>
      <c r="M81" s="12">
        <v>0</v>
      </c>
      <c r="N81" s="12">
        <v>0</v>
      </c>
      <c r="O81" s="12">
        <v>0</v>
      </c>
      <c r="P81" s="22">
        <v>0</v>
      </c>
    </row>
    <row r="82" spans="1:16" x14ac:dyDescent="0.25">
      <c r="A82" s="198" t="s">
        <v>462</v>
      </c>
      <c r="B82" s="199"/>
      <c r="C82" s="24">
        <v>76</v>
      </c>
      <c r="D82" s="24">
        <v>80</v>
      </c>
      <c r="E82" s="25">
        <v>-0.05</v>
      </c>
      <c r="F82" s="24">
        <v>1</v>
      </c>
      <c r="G82" s="24">
        <v>0</v>
      </c>
      <c r="H82" s="24">
        <v>1</v>
      </c>
      <c r="I82" s="24">
        <v>5</v>
      </c>
      <c r="J82" s="24">
        <v>0</v>
      </c>
      <c r="K82" s="24">
        <v>0</v>
      </c>
      <c r="L82" s="24">
        <v>0</v>
      </c>
      <c r="M82" s="24">
        <v>0</v>
      </c>
      <c r="N82" s="24">
        <v>0</v>
      </c>
      <c r="O82" s="24">
        <v>0</v>
      </c>
      <c r="P82" s="26">
        <v>2</v>
      </c>
    </row>
    <row r="83" spans="1:16" x14ac:dyDescent="0.25">
      <c r="A83" s="27" t="s">
        <v>463</v>
      </c>
      <c r="B83" s="27" t="s">
        <v>464</v>
      </c>
      <c r="C83" s="12">
        <v>22</v>
      </c>
      <c r="D83" s="12">
        <v>14</v>
      </c>
      <c r="E83" s="28">
        <v>0.57142857142857095</v>
      </c>
      <c r="F83" s="12">
        <v>0</v>
      </c>
      <c r="G83" s="12">
        <v>0</v>
      </c>
      <c r="H83" s="12">
        <v>1</v>
      </c>
      <c r="I83" s="12">
        <v>1</v>
      </c>
      <c r="J83" s="12">
        <v>0</v>
      </c>
      <c r="K83" s="12">
        <v>0</v>
      </c>
      <c r="L83" s="12">
        <v>0</v>
      </c>
      <c r="M83" s="12">
        <v>0</v>
      </c>
      <c r="N83" s="12">
        <v>0</v>
      </c>
      <c r="O83" s="12">
        <v>0</v>
      </c>
      <c r="P83" s="22">
        <v>0</v>
      </c>
    </row>
    <row r="84" spans="1:16" x14ac:dyDescent="0.25">
      <c r="A84" s="27" t="s">
        <v>465</v>
      </c>
      <c r="B84" s="27" t="s">
        <v>466</v>
      </c>
      <c r="C84" s="12">
        <v>54</v>
      </c>
      <c r="D84" s="12">
        <v>66</v>
      </c>
      <c r="E84" s="28">
        <v>-0.18181818181818199</v>
      </c>
      <c r="F84" s="12">
        <v>1</v>
      </c>
      <c r="G84" s="12">
        <v>0</v>
      </c>
      <c r="H84" s="12">
        <v>0</v>
      </c>
      <c r="I84" s="12">
        <v>4</v>
      </c>
      <c r="J84" s="12">
        <v>0</v>
      </c>
      <c r="K84" s="12">
        <v>0</v>
      </c>
      <c r="L84" s="12">
        <v>0</v>
      </c>
      <c r="M84" s="12">
        <v>0</v>
      </c>
      <c r="N84" s="12">
        <v>0</v>
      </c>
      <c r="O84" s="12">
        <v>0</v>
      </c>
      <c r="P84" s="22">
        <v>2</v>
      </c>
    </row>
    <row r="85" spans="1:16" x14ac:dyDescent="0.25">
      <c r="A85" s="198" t="s">
        <v>467</v>
      </c>
      <c r="B85" s="199"/>
      <c r="C85" s="24">
        <v>446</v>
      </c>
      <c r="D85" s="24">
        <v>483</v>
      </c>
      <c r="E85" s="25">
        <v>-7.6604554865424404E-2</v>
      </c>
      <c r="F85" s="24">
        <v>2</v>
      </c>
      <c r="G85" s="24">
        <v>2</v>
      </c>
      <c r="H85" s="24">
        <v>142</v>
      </c>
      <c r="I85" s="24">
        <v>95</v>
      </c>
      <c r="J85" s="24">
        <v>0</v>
      </c>
      <c r="K85" s="24">
        <v>0</v>
      </c>
      <c r="L85" s="24">
        <v>0</v>
      </c>
      <c r="M85" s="24">
        <v>0</v>
      </c>
      <c r="N85" s="24">
        <v>14</v>
      </c>
      <c r="O85" s="24">
        <v>0</v>
      </c>
      <c r="P85" s="26">
        <v>38</v>
      </c>
    </row>
    <row r="86" spans="1:16" x14ac:dyDescent="0.25">
      <c r="A86" s="27" t="s">
        <v>468</v>
      </c>
      <c r="B86" s="27" t="s">
        <v>469</v>
      </c>
      <c r="C86" s="12">
        <v>0</v>
      </c>
      <c r="D86" s="12">
        <v>0</v>
      </c>
      <c r="E86" s="28">
        <v>0</v>
      </c>
      <c r="F86" s="12">
        <v>0</v>
      </c>
      <c r="G86" s="12">
        <v>0</v>
      </c>
      <c r="H86" s="12">
        <v>0</v>
      </c>
      <c r="I86" s="12">
        <v>0</v>
      </c>
      <c r="J86" s="12">
        <v>0</v>
      </c>
      <c r="K86" s="12">
        <v>0</v>
      </c>
      <c r="L86" s="12">
        <v>0</v>
      </c>
      <c r="M86" s="12">
        <v>0</v>
      </c>
      <c r="N86" s="12">
        <v>0</v>
      </c>
      <c r="O86" s="12">
        <v>0</v>
      </c>
      <c r="P86" s="22">
        <v>0</v>
      </c>
    </row>
    <row r="87" spans="1:16" x14ac:dyDescent="0.25">
      <c r="A87" s="27" t="s">
        <v>470</v>
      </c>
      <c r="B87" s="27" t="s">
        <v>471</v>
      </c>
      <c r="C87" s="12">
        <v>0</v>
      </c>
      <c r="D87" s="12">
        <v>0</v>
      </c>
      <c r="E87" s="28">
        <v>0</v>
      </c>
      <c r="F87" s="12">
        <v>0</v>
      </c>
      <c r="G87" s="12">
        <v>0</v>
      </c>
      <c r="H87" s="12">
        <v>0</v>
      </c>
      <c r="I87" s="12">
        <v>0</v>
      </c>
      <c r="J87" s="12">
        <v>0</v>
      </c>
      <c r="K87" s="12">
        <v>0</v>
      </c>
      <c r="L87" s="12">
        <v>0</v>
      </c>
      <c r="M87" s="12">
        <v>0</v>
      </c>
      <c r="N87" s="12">
        <v>0</v>
      </c>
      <c r="O87" s="12">
        <v>0</v>
      </c>
      <c r="P87" s="22">
        <v>0</v>
      </c>
    </row>
    <row r="88" spans="1:16" ht="22.5" x14ac:dyDescent="0.25">
      <c r="A88" s="27" t="s">
        <v>472</v>
      </c>
      <c r="B88" s="27" t="s">
        <v>473</v>
      </c>
      <c r="C88" s="12">
        <v>0</v>
      </c>
      <c r="D88" s="12">
        <v>0</v>
      </c>
      <c r="E88" s="28">
        <v>0</v>
      </c>
      <c r="F88" s="12">
        <v>0</v>
      </c>
      <c r="G88" s="12">
        <v>0</v>
      </c>
      <c r="H88" s="12">
        <v>0</v>
      </c>
      <c r="I88" s="12">
        <v>0</v>
      </c>
      <c r="J88" s="12">
        <v>0</v>
      </c>
      <c r="K88" s="12">
        <v>0</v>
      </c>
      <c r="L88" s="12">
        <v>0</v>
      </c>
      <c r="M88" s="12">
        <v>0</v>
      </c>
      <c r="N88" s="12">
        <v>0</v>
      </c>
      <c r="O88" s="12">
        <v>0</v>
      </c>
      <c r="P88" s="22">
        <v>0</v>
      </c>
    </row>
    <row r="89" spans="1:16" ht="22.5" x14ac:dyDescent="0.25">
      <c r="A89" s="27" t="s">
        <v>474</v>
      </c>
      <c r="B89" s="27" t="s">
        <v>475</v>
      </c>
      <c r="C89" s="12">
        <v>1</v>
      </c>
      <c r="D89" s="12">
        <v>0</v>
      </c>
      <c r="E89" s="28">
        <v>0</v>
      </c>
      <c r="F89" s="12">
        <v>0</v>
      </c>
      <c r="G89" s="12">
        <v>1</v>
      </c>
      <c r="H89" s="12">
        <v>0</v>
      </c>
      <c r="I89" s="12">
        <v>0</v>
      </c>
      <c r="J89" s="12">
        <v>0</v>
      </c>
      <c r="K89" s="12">
        <v>0</v>
      </c>
      <c r="L89" s="12">
        <v>0</v>
      </c>
      <c r="M89" s="12">
        <v>0</v>
      </c>
      <c r="N89" s="12">
        <v>0</v>
      </c>
      <c r="O89" s="12">
        <v>0</v>
      </c>
      <c r="P89" s="22">
        <v>1</v>
      </c>
    </row>
    <row r="90" spans="1:16" ht="22.5" x14ac:dyDescent="0.25">
      <c r="A90" s="27" t="s">
        <v>476</v>
      </c>
      <c r="B90" s="27" t="s">
        <v>477</v>
      </c>
      <c r="C90" s="12">
        <v>0</v>
      </c>
      <c r="D90" s="12">
        <v>0</v>
      </c>
      <c r="E90" s="28">
        <v>0</v>
      </c>
      <c r="F90" s="12">
        <v>0</v>
      </c>
      <c r="G90" s="12">
        <v>0</v>
      </c>
      <c r="H90" s="12">
        <v>0</v>
      </c>
      <c r="I90" s="12">
        <v>0</v>
      </c>
      <c r="J90" s="12">
        <v>0</v>
      </c>
      <c r="K90" s="12">
        <v>0</v>
      </c>
      <c r="L90" s="12">
        <v>0</v>
      </c>
      <c r="M90" s="12">
        <v>0</v>
      </c>
      <c r="N90" s="12">
        <v>0</v>
      </c>
      <c r="O90" s="12">
        <v>0</v>
      </c>
      <c r="P90" s="22">
        <v>0</v>
      </c>
    </row>
    <row r="91" spans="1:16" x14ac:dyDescent="0.25">
      <c r="A91" s="27" t="s">
        <v>478</v>
      </c>
      <c r="B91" s="27" t="s">
        <v>479</v>
      </c>
      <c r="C91" s="12">
        <v>10</v>
      </c>
      <c r="D91" s="12">
        <v>11</v>
      </c>
      <c r="E91" s="28">
        <v>-9.0909090909090898E-2</v>
      </c>
      <c r="F91" s="12">
        <v>0</v>
      </c>
      <c r="G91" s="12">
        <v>0</v>
      </c>
      <c r="H91" s="12">
        <v>3</v>
      </c>
      <c r="I91" s="12">
        <v>1</v>
      </c>
      <c r="J91" s="12">
        <v>0</v>
      </c>
      <c r="K91" s="12">
        <v>0</v>
      </c>
      <c r="L91" s="12">
        <v>0</v>
      </c>
      <c r="M91" s="12">
        <v>0</v>
      </c>
      <c r="N91" s="12">
        <v>0</v>
      </c>
      <c r="O91" s="12">
        <v>0</v>
      </c>
      <c r="P91" s="22">
        <v>0</v>
      </c>
    </row>
    <row r="92" spans="1:16" x14ac:dyDescent="0.25">
      <c r="A92" s="27" t="s">
        <v>480</v>
      </c>
      <c r="B92" s="27" t="s">
        <v>481</v>
      </c>
      <c r="C92" s="12">
        <v>220</v>
      </c>
      <c r="D92" s="12">
        <v>150</v>
      </c>
      <c r="E92" s="28">
        <v>0.46666666666666701</v>
      </c>
      <c r="F92" s="12">
        <v>0</v>
      </c>
      <c r="G92" s="12">
        <v>0</v>
      </c>
      <c r="H92" s="12">
        <v>7</v>
      </c>
      <c r="I92" s="12">
        <v>23</v>
      </c>
      <c r="J92" s="12">
        <v>0</v>
      </c>
      <c r="K92" s="12">
        <v>0</v>
      </c>
      <c r="L92" s="12">
        <v>0</v>
      </c>
      <c r="M92" s="12">
        <v>0</v>
      </c>
      <c r="N92" s="12">
        <v>14</v>
      </c>
      <c r="O92" s="12">
        <v>0</v>
      </c>
      <c r="P92" s="22">
        <v>5</v>
      </c>
    </row>
    <row r="93" spans="1:16" x14ac:dyDescent="0.25">
      <c r="A93" s="27" t="s">
        <v>482</v>
      </c>
      <c r="B93" s="27" t="s">
        <v>483</v>
      </c>
      <c r="C93" s="12">
        <v>13</v>
      </c>
      <c r="D93" s="12">
        <v>5</v>
      </c>
      <c r="E93" s="28">
        <v>1.6</v>
      </c>
      <c r="F93" s="12">
        <v>1</v>
      </c>
      <c r="G93" s="12">
        <v>0</v>
      </c>
      <c r="H93" s="12">
        <v>1</v>
      </c>
      <c r="I93" s="12">
        <v>4</v>
      </c>
      <c r="J93" s="12">
        <v>0</v>
      </c>
      <c r="K93" s="12">
        <v>0</v>
      </c>
      <c r="L93" s="12">
        <v>0</v>
      </c>
      <c r="M93" s="12">
        <v>0</v>
      </c>
      <c r="N93" s="12">
        <v>0</v>
      </c>
      <c r="O93" s="12">
        <v>0</v>
      </c>
      <c r="P93" s="22">
        <v>0</v>
      </c>
    </row>
    <row r="94" spans="1:16" x14ac:dyDescent="0.25">
      <c r="A94" s="27" t="s">
        <v>484</v>
      </c>
      <c r="B94" s="27" t="s">
        <v>485</v>
      </c>
      <c r="C94" s="12">
        <v>202</v>
      </c>
      <c r="D94" s="12">
        <v>316</v>
      </c>
      <c r="E94" s="28">
        <v>-0.360759493670886</v>
      </c>
      <c r="F94" s="12">
        <v>1</v>
      </c>
      <c r="G94" s="12">
        <v>1</v>
      </c>
      <c r="H94" s="12">
        <v>131</v>
      </c>
      <c r="I94" s="12">
        <v>67</v>
      </c>
      <c r="J94" s="12">
        <v>0</v>
      </c>
      <c r="K94" s="12">
        <v>0</v>
      </c>
      <c r="L94" s="12">
        <v>0</v>
      </c>
      <c r="M94" s="12">
        <v>0</v>
      </c>
      <c r="N94" s="12">
        <v>0</v>
      </c>
      <c r="O94" s="12">
        <v>0</v>
      </c>
      <c r="P94" s="22">
        <v>32</v>
      </c>
    </row>
    <row r="95" spans="1:16" ht="22.5" x14ac:dyDescent="0.25">
      <c r="A95" s="27" t="s">
        <v>486</v>
      </c>
      <c r="B95" s="27" t="s">
        <v>487</v>
      </c>
      <c r="C95" s="12">
        <v>0</v>
      </c>
      <c r="D95" s="12">
        <v>1</v>
      </c>
      <c r="E95" s="28">
        <v>-1</v>
      </c>
      <c r="F95" s="12">
        <v>0</v>
      </c>
      <c r="G95" s="12">
        <v>0</v>
      </c>
      <c r="H95" s="12">
        <v>0</v>
      </c>
      <c r="I95" s="12">
        <v>0</v>
      </c>
      <c r="J95" s="12">
        <v>0</v>
      </c>
      <c r="K95" s="12">
        <v>0</v>
      </c>
      <c r="L95" s="12">
        <v>0</v>
      </c>
      <c r="M95" s="12">
        <v>0</v>
      </c>
      <c r="N95" s="12">
        <v>0</v>
      </c>
      <c r="O95" s="12">
        <v>0</v>
      </c>
      <c r="P95" s="22">
        <v>0</v>
      </c>
    </row>
    <row r="96" spans="1:16" ht="22.5" x14ac:dyDescent="0.25">
      <c r="A96" s="27" t="s">
        <v>488</v>
      </c>
      <c r="B96" s="27" t="s">
        <v>489</v>
      </c>
      <c r="C96" s="12">
        <v>0</v>
      </c>
      <c r="D96" s="12">
        <v>0</v>
      </c>
      <c r="E96" s="28">
        <v>0</v>
      </c>
      <c r="F96" s="12">
        <v>0</v>
      </c>
      <c r="G96" s="12">
        <v>0</v>
      </c>
      <c r="H96" s="12">
        <v>0</v>
      </c>
      <c r="I96" s="12">
        <v>0</v>
      </c>
      <c r="J96" s="12">
        <v>0</v>
      </c>
      <c r="K96" s="12">
        <v>0</v>
      </c>
      <c r="L96" s="12">
        <v>0</v>
      </c>
      <c r="M96" s="12">
        <v>0</v>
      </c>
      <c r="N96" s="12">
        <v>0</v>
      </c>
      <c r="O96" s="12">
        <v>0</v>
      </c>
      <c r="P96" s="22">
        <v>0</v>
      </c>
    </row>
    <row r="97" spans="1:16" x14ac:dyDescent="0.25">
      <c r="A97" s="198" t="s">
        <v>490</v>
      </c>
      <c r="B97" s="199"/>
      <c r="C97" s="24">
        <v>2743</v>
      </c>
      <c r="D97" s="24">
        <v>2291</v>
      </c>
      <c r="E97" s="25">
        <v>0.197293758184199</v>
      </c>
      <c r="F97" s="24">
        <v>247</v>
      </c>
      <c r="G97" s="24">
        <v>225</v>
      </c>
      <c r="H97" s="24">
        <v>715</v>
      </c>
      <c r="I97" s="24">
        <v>553</v>
      </c>
      <c r="J97" s="24">
        <v>0</v>
      </c>
      <c r="K97" s="24">
        <v>0</v>
      </c>
      <c r="L97" s="24">
        <v>0</v>
      </c>
      <c r="M97" s="24">
        <v>2</v>
      </c>
      <c r="N97" s="24">
        <v>6</v>
      </c>
      <c r="O97" s="24">
        <v>38</v>
      </c>
      <c r="P97" s="26">
        <v>469</v>
      </c>
    </row>
    <row r="98" spans="1:16" x14ac:dyDescent="0.25">
      <c r="A98" s="27" t="s">
        <v>491</v>
      </c>
      <c r="B98" s="27" t="s">
        <v>492</v>
      </c>
      <c r="C98" s="12">
        <v>529</v>
      </c>
      <c r="D98" s="12">
        <v>468</v>
      </c>
      <c r="E98" s="28">
        <v>0.13034188034187999</v>
      </c>
      <c r="F98" s="12">
        <v>54</v>
      </c>
      <c r="G98" s="12">
        <v>48</v>
      </c>
      <c r="H98" s="12">
        <v>136</v>
      </c>
      <c r="I98" s="12">
        <v>90</v>
      </c>
      <c r="J98" s="12">
        <v>0</v>
      </c>
      <c r="K98" s="12">
        <v>0</v>
      </c>
      <c r="L98" s="12">
        <v>0</v>
      </c>
      <c r="M98" s="12">
        <v>0</v>
      </c>
      <c r="N98" s="12">
        <v>0</v>
      </c>
      <c r="O98" s="12">
        <v>0</v>
      </c>
      <c r="P98" s="22">
        <v>87</v>
      </c>
    </row>
    <row r="99" spans="1:16" x14ac:dyDescent="0.25">
      <c r="A99" s="27" t="s">
        <v>493</v>
      </c>
      <c r="B99" s="27" t="s">
        <v>494</v>
      </c>
      <c r="C99" s="12">
        <v>337</v>
      </c>
      <c r="D99" s="12">
        <v>289</v>
      </c>
      <c r="E99" s="28">
        <v>0.16608996539792401</v>
      </c>
      <c r="F99" s="12">
        <v>67</v>
      </c>
      <c r="G99" s="12">
        <v>48</v>
      </c>
      <c r="H99" s="12">
        <v>209</v>
      </c>
      <c r="I99" s="12">
        <v>72</v>
      </c>
      <c r="J99" s="12">
        <v>0</v>
      </c>
      <c r="K99" s="12">
        <v>0</v>
      </c>
      <c r="L99" s="12">
        <v>0</v>
      </c>
      <c r="M99" s="12">
        <v>0</v>
      </c>
      <c r="N99" s="12">
        <v>0</v>
      </c>
      <c r="O99" s="12">
        <v>7</v>
      </c>
      <c r="P99" s="22">
        <v>124</v>
      </c>
    </row>
    <row r="100" spans="1:16" ht="33.75" x14ac:dyDescent="0.25">
      <c r="A100" s="27" t="s">
        <v>495</v>
      </c>
      <c r="B100" s="27" t="s">
        <v>496</v>
      </c>
      <c r="C100" s="12">
        <v>23</v>
      </c>
      <c r="D100" s="12">
        <v>9</v>
      </c>
      <c r="E100" s="28">
        <v>1.55555555555556</v>
      </c>
      <c r="F100" s="12">
        <v>36</v>
      </c>
      <c r="G100" s="12">
        <v>46</v>
      </c>
      <c r="H100" s="12">
        <v>9</v>
      </c>
      <c r="I100" s="12">
        <v>78</v>
      </c>
      <c r="J100" s="12">
        <v>0</v>
      </c>
      <c r="K100" s="12">
        <v>0</v>
      </c>
      <c r="L100" s="12">
        <v>0</v>
      </c>
      <c r="M100" s="12">
        <v>0</v>
      </c>
      <c r="N100" s="12">
        <v>0</v>
      </c>
      <c r="O100" s="12">
        <v>8</v>
      </c>
      <c r="P100" s="22">
        <v>60</v>
      </c>
    </row>
    <row r="101" spans="1:16" ht="22.5" x14ac:dyDescent="0.25">
      <c r="A101" s="27" t="s">
        <v>497</v>
      </c>
      <c r="B101" s="27" t="s">
        <v>498</v>
      </c>
      <c r="C101" s="12">
        <v>204</v>
      </c>
      <c r="D101" s="12">
        <v>148</v>
      </c>
      <c r="E101" s="28">
        <v>0.37837837837837801</v>
      </c>
      <c r="F101" s="12">
        <v>51</v>
      </c>
      <c r="G101" s="12">
        <v>32</v>
      </c>
      <c r="H101" s="12">
        <v>60</v>
      </c>
      <c r="I101" s="12">
        <v>70</v>
      </c>
      <c r="J101" s="12">
        <v>0</v>
      </c>
      <c r="K101" s="12">
        <v>0</v>
      </c>
      <c r="L101" s="12">
        <v>0</v>
      </c>
      <c r="M101" s="12">
        <v>1</v>
      </c>
      <c r="N101" s="12">
        <v>0</v>
      </c>
      <c r="O101" s="12">
        <v>23</v>
      </c>
      <c r="P101" s="22">
        <v>27</v>
      </c>
    </row>
    <row r="102" spans="1:16" x14ac:dyDescent="0.25">
      <c r="A102" s="27" t="s">
        <v>499</v>
      </c>
      <c r="B102" s="27" t="s">
        <v>500</v>
      </c>
      <c r="C102" s="12">
        <v>18</v>
      </c>
      <c r="D102" s="12">
        <v>10</v>
      </c>
      <c r="E102" s="28">
        <v>0.8</v>
      </c>
      <c r="F102" s="12">
        <v>1</v>
      </c>
      <c r="G102" s="12">
        <v>1</v>
      </c>
      <c r="H102" s="12">
        <v>8</v>
      </c>
      <c r="I102" s="12">
        <v>5</v>
      </c>
      <c r="J102" s="12">
        <v>0</v>
      </c>
      <c r="K102" s="12">
        <v>0</v>
      </c>
      <c r="L102" s="12">
        <v>0</v>
      </c>
      <c r="M102" s="12">
        <v>0</v>
      </c>
      <c r="N102" s="12">
        <v>1</v>
      </c>
      <c r="O102" s="12">
        <v>0</v>
      </c>
      <c r="P102" s="22">
        <v>3</v>
      </c>
    </row>
    <row r="103" spans="1:16" ht="22.5" x14ac:dyDescent="0.25">
      <c r="A103" s="27" t="s">
        <v>501</v>
      </c>
      <c r="B103" s="27" t="s">
        <v>502</v>
      </c>
      <c r="C103" s="12">
        <v>34</v>
      </c>
      <c r="D103" s="12">
        <v>16</v>
      </c>
      <c r="E103" s="28">
        <v>1.125</v>
      </c>
      <c r="F103" s="12">
        <v>4</v>
      </c>
      <c r="G103" s="12">
        <v>3</v>
      </c>
      <c r="H103" s="12">
        <v>6</v>
      </c>
      <c r="I103" s="12">
        <v>7</v>
      </c>
      <c r="J103" s="12">
        <v>0</v>
      </c>
      <c r="K103" s="12">
        <v>0</v>
      </c>
      <c r="L103" s="12">
        <v>0</v>
      </c>
      <c r="M103" s="12">
        <v>0</v>
      </c>
      <c r="N103" s="12">
        <v>0</v>
      </c>
      <c r="O103" s="12">
        <v>0</v>
      </c>
      <c r="P103" s="22">
        <v>5</v>
      </c>
    </row>
    <row r="104" spans="1:16" x14ac:dyDescent="0.25">
      <c r="A104" s="27" t="s">
        <v>503</v>
      </c>
      <c r="B104" s="27" t="s">
        <v>504</v>
      </c>
      <c r="C104" s="12">
        <v>114</v>
      </c>
      <c r="D104" s="12">
        <v>95</v>
      </c>
      <c r="E104" s="28">
        <v>0.2</v>
      </c>
      <c r="F104" s="12">
        <v>0</v>
      </c>
      <c r="G104" s="12">
        <v>0</v>
      </c>
      <c r="H104" s="12">
        <v>2</v>
      </c>
      <c r="I104" s="12">
        <v>1</v>
      </c>
      <c r="J104" s="12">
        <v>0</v>
      </c>
      <c r="K104" s="12">
        <v>0</v>
      </c>
      <c r="L104" s="12">
        <v>0</v>
      </c>
      <c r="M104" s="12">
        <v>0</v>
      </c>
      <c r="N104" s="12">
        <v>1</v>
      </c>
      <c r="O104" s="12">
        <v>0</v>
      </c>
      <c r="P104" s="22">
        <v>5</v>
      </c>
    </row>
    <row r="105" spans="1:16" x14ac:dyDescent="0.25">
      <c r="A105" s="27" t="s">
        <v>505</v>
      </c>
      <c r="B105" s="27" t="s">
        <v>506</v>
      </c>
      <c r="C105" s="12">
        <v>875</v>
      </c>
      <c r="D105" s="12">
        <v>696</v>
      </c>
      <c r="E105" s="28">
        <v>0.25718390804597702</v>
      </c>
      <c r="F105" s="12">
        <v>12</v>
      </c>
      <c r="G105" s="12">
        <v>14</v>
      </c>
      <c r="H105" s="12">
        <v>166</v>
      </c>
      <c r="I105" s="12">
        <v>117</v>
      </c>
      <c r="J105" s="12">
        <v>0</v>
      </c>
      <c r="K105" s="12">
        <v>0</v>
      </c>
      <c r="L105" s="12">
        <v>0</v>
      </c>
      <c r="M105" s="12">
        <v>0</v>
      </c>
      <c r="N105" s="12">
        <v>4</v>
      </c>
      <c r="O105" s="12">
        <v>0</v>
      </c>
      <c r="P105" s="22">
        <v>65</v>
      </c>
    </row>
    <row r="106" spans="1:16" ht="22.5" x14ac:dyDescent="0.25">
      <c r="A106" s="27" t="s">
        <v>507</v>
      </c>
      <c r="B106" s="27" t="s">
        <v>508</v>
      </c>
      <c r="C106" s="12">
        <v>161</v>
      </c>
      <c r="D106" s="12">
        <v>91</v>
      </c>
      <c r="E106" s="28">
        <v>0.76923076923076905</v>
      </c>
      <c r="F106" s="12">
        <v>2</v>
      </c>
      <c r="G106" s="12">
        <v>3</v>
      </c>
      <c r="H106" s="12">
        <v>21</v>
      </c>
      <c r="I106" s="12">
        <v>16</v>
      </c>
      <c r="J106" s="12">
        <v>0</v>
      </c>
      <c r="K106" s="12">
        <v>0</v>
      </c>
      <c r="L106" s="12">
        <v>0</v>
      </c>
      <c r="M106" s="12">
        <v>0</v>
      </c>
      <c r="N106" s="12">
        <v>0</v>
      </c>
      <c r="O106" s="12">
        <v>0</v>
      </c>
      <c r="P106" s="22">
        <v>11</v>
      </c>
    </row>
    <row r="107" spans="1:16" ht="22.5" x14ac:dyDescent="0.25">
      <c r="A107" s="27" t="s">
        <v>509</v>
      </c>
      <c r="B107" s="27" t="s">
        <v>510</v>
      </c>
      <c r="C107" s="12">
        <v>10</v>
      </c>
      <c r="D107" s="12">
        <v>8</v>
      </c>
      <c r="E107" s="28">
        <v>0.25</v>
      </c>
      <c r="F107" s="12">
        <v>0</v>
      </c>
      <c r="G107" s="12">
        <v>0</v>
      </c>
      <c r="H107" s="12">
        <v>3</v>
      </c>
      <c r="I107" s="12">
        <v>12</v>
      </c>
      <c r="J107" s="12">
        <v>0</v>
      </c>
      <c r="K107" s="12">
        <v>0</v>
      </c>
      <c r="L107" s="12">
        <v>0</v>
      </c>
      <c r="M107" s="12">
        <v>0</v>
      </c>
      <c r="N107" s="12">
        <v>0</v>
      </c>
      <c r="O107" s="12">
        <v>0</v>
      </c>
      <c r="P107" s="22">
        <v>8</v>
      </c>
    </row>
    <row r="108" spans="1:16" x14ac:dyDescent="0.25">
      <c r="A108" s="27" t="s">
        <v>511</v>
      </c>
      <c r="B108" s="27" t="s">
        <v>512</v>
      </c>
      <c r="C108" s="12">
        <v>4</v>
      </c>
      <c r="D108" s="12">
        <v>5</v>
      </c>
      <c r="E108" s="28">
        <v>-0.2</v>
      </c>
      <c r="F108" s="12">
        <v>0</v>
      </c>
      <c r="G108" s="12">
        <v>0</v>
      </c>
      <c r="H108" s="12">
        <v>7</v>
      </c>
      <c r="I108" s="12">
        <v>2</v>
      </c>
      <c r="J108" s="12">
        <v>0</v>
      </c>
      <c r="K108" s="12">
        <v>0</v>
      </c>
      <c r="L108" s="12">
        <v>0</v>
      </c>
      <c r="M108" s="12">
        <v>0</v>
      </c>
      <c r="N108" s="12">
        <v>0</v>
      </c>
      <c r="O108" s="12">
        <v>0</v>
      </c>
      <c r="P108" s="22">
        <v>1</v>
      </c>
    </row>
    <row r="109" spans="1:16" x14ac:dyDescent="0.25">
      <c r="A109" s="27" t="s">
        <v>513</v>
      </c>
      <c r="B109" s="27" t="s">
        <v>514</v>
      </c>
      <c r="C109" s="12">
        <v>0</v>
      </c>
      <c r="D109" s="12">
        <v>1</v>
      </c>
      <c r="E109" s="28">
        <v>-1</v>
      </c>
      <c r="F109" s="12">
        <v>0</v>
      </c>
      <c r="G109" s="12">
        <v>0</v>
      </c>
      <c r="H109" s="12">
        <v>1</v>
      </c>
      <c r="I109" s="12">
        <v>0</v>
      </c>
      <c r="J109" s="12">
        <v>0</v>
      </c>
      <c r="K109" s="12">
        <v>0</v>
      </c>
      <c r="L109" s="12">
        <v>0</v>
      </c>
      <c r="M109" s="12">
        <v>0</v>
      </c>
      <c r="N109" s="12">
        <v>0</v>
      </c>
      <c r="O109" s="12">
        <v>0</v>
      </c>
      <c r="P109" s="22">
        <v>0</v>
      </c>
    </row>
    <row r="110" spans="1:16" ht="22.5" x14ac:dyDescent="0.25">
      <c r="A110" s="27" t="s">
        <v>515</v>
      </c>
      <c r="B110" s="27" t="s">
        <v>516</v>
      </c>
      <c r="C110" s="12">
        <v>0</v>
      </c>
      <c r="D110" s="12">
        <v>0</v>
      </c>
      <c r="E110" s="28">
        <v>0</v>
      </c>
      <c r="F110" s="12">
        <v>0</v>
      </c>
      <c r="G110" s="12">
        <v>0</v>
      </c>
      <c r="H110" s="12">
        <v>0</v>
      </c>
      <c r="I110" s="12">
        <v>0</v>
      </c>
      <c r="J110" s="12">
        <v>0</v>
      </c>
      <c r="K110" s="12">
        <v>0</v>
      </c>
      <c r="L110" s="12">
        <v>0</v>
      </c>
      <c r="M110" s="12">
        <v>0</v>
      </c>
      <c r="N110" s="12">
        <v>0</v>
      </c>
      <c r="O110" s="12">
        <v>0</v>
      </c>
      <c r="P110" s="22">
        <v>0</v>
      </c>
    </row>
    <row r="111" spans="1:16" x14ac:dyDescent="0.25">
      <c r="A111" s="27" t="s">
        <v>517</v>
      </c>
      <c r="B111" s="27" t="s">
        <v>518</v>
      </c>
      <c r="C111" s="12">
        <v>383</v>
      </c>
      <c r="D111" s="12">
        <v>419</v>
      </c>
      <c r="E111" s="28">
        <v>-8.5918854415274498E-2</v>
      </c>
      <c r="F111" s="12">
        <v>15</v>
      </c>
      <c r="G111" s="12">
        <v>27</v>
      </c>
      <c r="H111" s="12">
        <v>57</v>
      </c>
      <c r="I111" s="12">
        <v>59</v>
      </c>
      <c r="J111" s="12">
        <v>0</v>
      </c>
      <c r="K111" s="12">
        <v>0</v>
      </c>
      <c r="L111" s="12">
        <v>0</v>
      </c>
      <c r="M111" s="12">
        <v>1</v>
      </c>
      <c r="N111" s="12">
        <v>0</v>
      </c>
      <c r="O111" s="12">
        <v>0</v>
      </c>
      <c r="P111" s="22">
        <v>58</v>
      </c>
    </row>
    <row r="112" spans="1:16" ht="22.5" x14ac:dyDescent="0.25">
      <c r="A112" s="27" t="s">
        <v>519</v>
      </c>
      <c r="B112" s="27" t="s">
        <v>520</v>
      </c>
      <c r="C112" s="12">
        <v>0</v>
      </c>
      <c r="D112" s="12">
        <v>1</v>
      </c>
      <c r="E112" s="28">
        <v>-1</v>
      </c>
      <c r="F112" s="12">
        <v>0</v>
      </c>
      <c r="G112" s="12">
        <v>0</v>
      </c>
      <c r="H112" s="12">
        <v>0</v>
      </c>
      <c r="I112" s="12">
        <v>0</v>
      </c>
      <c r="J112" s="12">
        <v>0</v>
      </c>
      <c r="K112" s="12">
        <v>0</v>
      </c>
      <c r="L112" s="12">
        <v>0</v>
      </c>
      <c r="M112" s="12">
        <v>0</v>
      </c>
      <c r="N112" s="12">
        <v>0</v>
      </c>
      <c r="O112" s="12">
        <v>0</v>
      </c>
      <c r="P112" s="22">
        <v>0</v>
      </c>
    </row>
    <row r="113" spans="1:16" ht="22.5" x14ac:dyDescent="0.25">
      <c r="A113" s="27" t="s">
        <v>521</v>
      </c>
      <c r="B113" s="27" t="s">
        <v>522</v>
      </c>
      <c r="C113" s="12">
        <v>1</v>
      </c>
      <c r="D113" s="12">
        <v>1</v>
      </c>
      <c r="E113" s="28">
        <v>0</v>
      </c>
      <c r="F113" s="12">
        <v>0</v>
      </c>
      <c r="G113" s="12">
        <v>0</v>
      </c>
      <c r="H113" s="12">
        <v>0</v>
      </c>
      <c r="I113" s="12">
        <v>3</v>
      </c>
      <c r="J113" s="12">
        <v>0</v>
      </c>
      <c r="K113" s="12">
        <v>0</v>
      </c>
      <c r="L113" s="12">
        <v>0</v>
      </c>
      <c r="M113" s="12">
        <v>0</v>
      </c>
      <c r="N113" s="12">
        <v>0</v>
      </c>
      <c r="O113" s="12">
        <v>0</v>
      </c>
      <c r="P113" s="22">
        <v>0</v>
      </c>
    </row>
    <row r="114" spans="1:16" x14ac:dyDescent="0.25">
      <c r="A114" s="27" t="s">
        <v>523</v>
      </c>
      <c r="B114" s="27" t="s">
        <v>524</v>
      </c>
      <c r="C114" s="12">
        <v>5</v>
      </c>
      <c r="D114" s="12">
        <v>1</v>
      </c>
      <c r="E114" s="28">
        <v>4</v>
      </c>
      <c r="F114" s="12">
        <v>0</v>
      </c>
      <c r="G114" s="12">
        <v>0</v>
      </c>
      <c r="H114" s="12">
        <v>0</v>
      </c>
      <c r="I114" s="12">
        <v>0</v>
      </c>
      <c r="J114" s="12">
        <v>0</v>
      </c>
      <c r="K114" s="12">
        <v>0</v>
      </c>
      <c r="L114" s="12">
        <v>0</v>
      </c>
      <c r="M114" s="12">
        <v>0</v>
      </c>
      <c r="N114" s="12">
        <v>0</v>
      </c>
      <c r="O114" s="12">
        <v>0</v>
      </c>
      <c r="P114" s="22">
        <v>0</v>
      </c>
    </row>
    <row r="115" spans="1:16" ht="22.5" x14ac:dyDescent="0.25">
      <c r="A115" s="27" t="s">
        <v>525</v>
      </c>
      <c r="B115" s="27" t="s">
        <v>526</v>
      </c>
      <c r="C115" s="12">
        <v>3</v>
      </c>
      <c r="D115" s="12">
        <v>2</v>
      </c>
      <c r="E115" s="28">
        <v>0.5</v>
      </c>
      <c r="F115" s="12">
        <v>1</v>
      </c>
      <c r="G115" s="12">
        <v>1</v>
      </c>
      <c r="H115" s="12">
        <v>0</v>
      </c>
      <c r="I115" s="12">
        <v>0</v>
      </c>
      <c r="J115" s="12">
        <v>0</v>
      </c>
      <c r="K115" s="12">
        <v>0</v>
      </c>
      <c r="L115" s="12">
        <v>0</v>
      </c>
      <c r="M115" s="12">
        <v>0</v>
      </c>
      <c r="N115" s="12">
        <v>0</v>
      </c>
      <c r="O115" s="12">
        <v>0</v>
      </c>
      <c r="P115" s="22">
        <v>3</v>
      </c>
    </row>
    <row r="116" spans="1:16" ht="22.5" x14ac:dyDescent="0.25">
      <c r="A116" s="27" t="s">
        <v>527</v>
      </c>
      <c r="B116" s="27" t="s">
        <v>528</v>
      </c>
      <c r="C116" s="12">
        <v>11</v>
      </c>
      <c r="D116" s="12">
        <v>2</v>
      </c>
      <c r="E116" s="28">
        <v>4.5</v>
      </c>
      <c r="F116" s="12">
        <v>2</v>
      </c>
      <c r="G116" s="12">
        <v>2</v>
      </c>
      <c r="H116" s="12">
        <v>5</v>
      </c>
      <c r="I116" s="12">
        <v>6</v>
      </c>
      <c r="J116" s="12">
        <v>0</v>
      </c>
      <c r="K116" s="12">
        <v>0</v>
      </c>
      <c r="L116" s="12">
        <v>0</v>
      </c>
      <c r="M116" s="12">
        <v>0</v>
      </c>
      <c r="N116" s="12">
        <v>0</v>
      </c>
      <c r="O116" s="12">
        <v>0</v>
      </c>
      <c r="P116" s="22">
        <v>6</v>
      </c>
    </row>
    <row r="117" spans="1:16" ht="22.5" x14ac:dyDescent="0.25">
      <c r="A117" s="27" t="s">
        <v>529</v>
      </c>
      <c r="B117" s="27" t="s">
        <v>530</v>
      </c>
      <c r="C117" s="12">
        <v>0</v>
      </c>
      <c r="D117" s="12">
        <v>0</v>
      </c>
      <c r="E117" s="28">
        <v>0</v>
      </c>
      <c r="F117" s="12">
        <v>0</v>
      </c>
      <c r="G117" s="12">
        <v>0</v>
      </c>
      <c r="H117" s="12">
        <v>0</v>
      </c>
      <c r="I117" s="12">
        <v>0</v>
      </c>
      <c r="J117" s="12">
        <v>0</v>
      </c>
      <c r="K117" s="12">
        <v>0</v>
      </c>
      <c r="L117" s="12">
        <v>0</v>
      </c>
      <c r="M117" s="12">
        <v>0</v>
      </c>
      <c r="N117" s="12">
        <v>0</v>
      </c>
      <c r="O117" s="12">
        <v>0</v>
      </c>
      <c r="P117" s="22">
        <v>0</v>
      </c>
    </row>
    <row r="118" spans="1:16" ht="22.5" x14ac:dyDescent="0.25">
      <c r="A118" s="27" t="s">
        <v>531</v>
      </c>
      <c r="B118" s="27" t="s">
        <v>532</v>
      </c>
      <c r="C118" s="12">
        <v>1</v>
      </c>
      <c r="D118" s="12">
        <v>0</v>
      </c>
      <c r="E118" s="28">
        <v>0</v>
      </c>
      <c r="F118" s="12">
        <v>0</v>
      </c>
      <c r="G118" s="12">
        <v>0</v>
      </c>
      <c r="H118" s="12">
        <v>0</v>
      </c>
      <c r="I118" s="12">
        <v>0</v>
      </c>
      <c r="J118" s="12">
        <v>0</v>
      </c>
      <c r="K118" s="12">
        <v>0</v>
      </c>
      <c r="L118" s="12">
        <v>0</v>
      </c>
      <c r="M118" s="12">
        <v>0</v>
      </c>
      <c r="N118" s="12">
        <v>0</v>
      </c>
      <c r="O118" s="12">
        <v>0</v>
      </c>
      <c r="P118" s="22">
        <v>0</v>
      </c>
    </row>
    <row r="119" spans="1:16" ht="22.5" x14ac:dyDescent="0.25">
      <c r="A119" s="27" t="s">
        <v>533</v>
      </c>
      <c r="B119" s="27" t="s">
        <v>534</v>
      </c>
      <c r="C119" s="12">
        <v>1</v>
      </c>
      <c r="D119" s="12">
        <v>0</v>
      </c>
      <c r="E119" s="28">
        <v>0</v>
      </c>
      <c r="F119" s="12">
        <v>0</v>
      </c>
      <c r="G119" s="12">
        <v>0</v>
      </c>
      <c r="H119" s="12">
        <v>0</v>
      </c>
      <c r="I119" s="12">
        <v>0</v>
      </c>
      <c r="J119" s="12">
        <v>0</v>
      </c>
      <c r="K119" s="12">
        <v>0</v>
      </c>
      <c r="L119" s="12">
        <v>0</v>
      </c>
      <c r="M119" s="12">
        <v>0</v>
      </c>
      <c r="N119" s="12">
        <v>0</v>
      </c>
      <c r="O119" s="12">
        <v>0</v>
      </c>
      <c r="P119" s="22">
        <v>0</v>
      </c>
    </row>
    <row r="120" spans="1:16" x14ac:dyDescent="0.25">
      <c r="A120" s="27" t="s">
        <v>535</v>
      </c>
      <c r="B120" s="27" t="s">
        <v>536</v>
      </c>
      <c r="C120" s="12">
        <v>3</v>
      </c>
      <c r="D120" s="12">
        <v>0</v>
      </c>
      <c r="E120" s="28">
        <v>0</v>
      </c>
      <c r="F120" s="12">
        <v>0</v>
      </c>
      <c r="G120" s="12">
        <v>0</v>
      </c>
      <c r="H120" s="12">
        <v>5</v>
      </c>
      <c r="I120" s="12">
        <v>0</v>
      </c>
      <c r="J120" s="12">
        <v>0</v>
      </c>
      <c r="K120" s="12">
        <v>0</v>
      </c>
      <c r="L120" s="12">
        <v>0</v>
      </c>
      <c r="M120" s="12">
        <v>0</v>
      </c>
      <c r="N120" s="12">
        <v>0</v>
      </c>
      <c r="O120" s="12">
        <v>0</v>
      </c>
      <c r="P120" s="22">
        <v>0</v>
      </c>
    </row>
    <row r="121" spans="1:16" ht="22.5" x14ac:dyDescent="0.25">
      <c r="A121" s="27" t="s">
        <v>537</v>
      </c>
      <c r="B121" s="27" t="s">
        <v>538</v>
      </c>
      <c r="C121" s="12">
        <v>8</v>
      </c>
      <c r="D121" s="12">
        <v>11</v>
      </c>
      <c r="E121" s="28">
        <v>-0.27272727272727298</v>
      </c>
      <c r="F121" s="12">
        <v>0</v>
      </c>
      <c r="G121" s="12">
        <v>0</v>
      </c>
      <c r="H121" s="12">
        <v>4</v>
      </c>
      <c r="I121" s="12">
        <v>7</v>
      </c>
      <c r="J121" s="12">
        <v>0</v>
      </c>
      <c r="K121" s="12">
        <v>0</v>
      </c>
      <c r="L121" s="12">
        <v>0</v>
      </c>
      <c r="M121" s="12">
        <v>0</v>
      </c>
      <c r="N121" s="12">
        <v>0</v>
      </c>
      <c r="O121" s="12">
        <v>0</v>
      </c>
      <c r="P121" s="22">
        <v>5</v>
      </c>
    </row>
    <row r="122" spans="1:16" x14ac:dyDescent="0.25">
      <c r="A122" s="27" t="s">
        <v>539</v>
      </c>
      <c r="B122" s="27" t="s">
        <v>540</v>
      </c>
      <c r="C122" s="12">
        <v>3</v>
      </c>
      <c r="D122" s="12">
        <v>5</v>
      </c>
      <c r="E122" s="28">
        <v>-0.4</v>
      </c>
      <c r="F122" s="12">
        <v>0</v>
      </c>
      <c r="G122" s="12">
        <v>0</v>
      </c>
      <c r="H122" s="12">
        <v>1</v>
      </c>
      <c r="I122" s="12">
        <v>1</v>
      </c>
      <c r="J122" s="12">
        <v>0</v>
      </c>
      <c r="K122" s="12">
        <v>0</v>
      </c>
      <c r="L122" s="12">
        <v>0</v>
      </c>
      <c r="M122" s="12">
        <v>0</v>
      </c>
      <c r="N122" s="12">
        <v>0</v>
      </c>
      <c r="O122" s="12">
        <v>0</v>
      </c>
      <c r="P122" s="22">
        <v>0</v>
      </c>
    </row>
    <row r="123" spans="1:16" x14ac:dyDescent="0.25">
      <c r="A123" s="27" t="s">
        <v>541</v>
      </c>
      <c r="B123" s="27" t="s">
        <v>542</v>
      </c>
      <c r="C123" s="12">
        <v>0</v>
      </c>
      <c r="D123" s="12">
        <v>0</v>
      </c>
      <c r="E123" s="28">
        <v>0</v>
      </c>
      <c r="F123" s="12">
        <v>0</v>
      </c>
      <c r="G123" s="12">
        <v>0</v>
      </c>
      <c r="H123" s="12">
        <v>0</v>
      </c>
      <c r="I123" s="12">
        <v>0</v>
      </c>
      <c r="J123" s="12">
        <v>0</v>
      </c>
      <c r="K123" s="12">
        <v>0</v>
      </c>
      <c r="L123" s="12">
        <v>0</v>
      </c>
      <c r="M123" s="12">
        <v>0</v>
      </c>
      <c r="N123" s="12">
        <v>0</v>
      </c>
      <c r="O123" s="12">
        <v>0</v>
      </c>
      <c r="P123" s="22">
        <v>0</v>
      </c>
    </row>
    <row r="124" spans="1:16" ht="22.5" x14ac:dyDescent="0.25">
      <c r="A124" s="27" t="s">
        <v>543</v>
      </c>
      <c r="B124" s="27" t="s">
        <v>544</v>
      </c>
      <c r="C124" s="12">
        <v>0</v>
      </c>
      <c r="D124" s="12">
        <v>0</v>
      </c>
      <c r="E124" s="28">
        <v>0</v>
      </c>
      <c r="F124" s="12">
        <v>0</v>
      </c>
      <c r="G124" s="12">
        <v>0</v>
      </c>
      <c r="H124" s="12">
        <v>0</v>
      </c>
      <c r="I124" s="12">
        <v>0</v>
      </c>
      <c r="J124" s="12">
        <v>0</v>
      </c>
      <c r="K124" s="12">
        <v>0</v>
      </c>
      <c r="L124" s="12">
        <v>0</v>
      </c>
      <c r="M124" s="12">
        <v>0</v>
      </c>
      <c r="N124" s="12">
        <v>0</v>
      </c>
      <c r="O124" s="12">
        <v>0</v>
      </c>
      <c r="P124" s="22">
        <v>0</v>
      </c>
    </row>
    <row r="125" spans="1:16" x14ac:dyDescent="0.25">
      <c r="A125" s="27" t="s">
        <v>545</v>
      </c>
      <c r="B125" s="27" t="s">
        <v>546</v>
      </c>
      <c r="C125" s="12">
        <v>0</v>
      </c>
      <c r="D125" s="12">
        <v>1</v>
      </c>
      <c r="E125" s="28">
        <v>-1</v>
      </c>
      <c r="F125" s="12">
        <v>0</v>
      </c>
      <c r="G125" s="12">
        <v>0</v>
      </c>
      <c r="H125" s="12">
        <v>0</v>
      </c>
      <c r="I125" s="12">
        <v>0</v>
      </c>
      <c r="J125" s="12">
        <v>0</v>
      </c>
      <c r="K125" s="12">
        <v>0</v>
      </c>
      <c r="L125" s="12">
        <v>0</v>
      </c>
      <c r="M125" s="12">
        <v>0</v>
      </c>
      <c r="N125" s="12">
        <v>0</v>
      </c>
      <c r="O125" s="12">
        <v>0</v>
      </c>
      <c r="P125" s="22">
        <v>0</v>
      </c>
    </row>
    <row r="126" spans="1:16" x14ac:dyDescent="0.25">
      <c r="A126" s="27" t="s">
        <v>547</v>
      </c>
      <c r="B126" s="27" t="s">
        <v>548</v>
      </c>
      <c r="C126" s="12">
        <v>5</v>
      </c>
      <c r="D126" s="12">
        <v>2</v>
      </c>
      <c r="E126" s="28">
        <v>1.5</v>
      </c>
      <c r="F126" s="12">
        <v>2</v>
      </c>
      <c r="G126" s="12">
        <v>0</v>
      </c>
      <c r="H126" s="12">
        <v>0</v>
      </c>
      <c r="I126" s="12">
        <v>0</v>
      </c>
      <c r="J126" s="12">
        <v>0</v>
      </c>
      <c r="K126" s="12">
        <v>0</v>
      </c>
      <c r="L126" s="12">
        <v>0</v>
      </c>
      <c r="M126" s="12">
        <v>0</v>
      </c>
      <c r="N126" s="12">
        <v>0</v>
      </c>
      <c r="O126" s="12">
        <v>0</v>
      </c>
      <c r="P126" s="22">
        <v>1</v>
      </c>
    </row>
    <row r="127" spans="1:16" ht="22.5" x14ac:dyDescent="0.25">
      <c r="A127" s="27" t="s">
        <v>549</v>
      </c>
      <c r="B127" s="27" t="s">
        <v>550</v>
      </c>
      <c r="C127" s="12">
        <v>0</v>
      </c>
      <c r="D127" s="12">
        <v>0</v>
      </c>
      <c r="E127" s="28">
        <v>0</v>
      </c>
      <c r="F127" s="12">
        <v>0</v>
      </c>
      <c r="G127" s="12">
        <v>0</v>
      </c>
      <c r="H127" s="12">
        <v>0</v>
      </c>
      <c r="I127" s="12">
        <v>0</v>
      </c>
      <c r="J127" s="12">
        <v>0</v>
      </c>
      <c r="K127" s="12">
        <v>0</v>
      </c>
      <c r="L127" s="12">
        <v>0</v>
      </c>
      <c r="M127" s="12">
        <v>0</v>
      </c>
      <c r="N127" s="12">
        <v>0</v>
      </c>
      <c r="O127" s="12">
        <v>0</v>
      </c>
      <c r="P127" s="22">
        <v>0</v>
      </c>
    </row>
    <row r="128" spans="1:16" ht="22.5" x14ac:dyDescent="0.25">
      <c r="A128" s="27" t="s">
        <v>551</v>
      </c>
      <c r="B128" s="27" t="s">
        <v>552</v>
      </c>
      <c r="C128" s="12">
        <v>8</v>
      </c>
      <c r="D128" s="12">
        <v>9</v>
      </c>
      <c r="E128" s="28">
        <v>-0.11111111111111099</v>
      </c>
      <c r="F128" s="12">
        <v>0</v>
      </c>
      <c r="G128" s="12">
        <v>0</v>
      </c>
      <c r="H128" s="12">
        <v>9</v>
      </c>
      <c r="I128" s="12">
        <v>5</v>
      </c>
      <c r="J128" s="12">
        <v>0</v>
      </c>
      <c r="K128" s="12">
        <v>0</v>
      </c>
      <c r="L128" s="12">
        <v>0</v>
      </c>
      <c r="M128" s="12">
        <v>0</v>
      </c>
      <c r="N128" s="12">
        <v>0</v>
      </c>
      <c r="O128" s="12">
        <v>0</v>
      </c>
      <c r="P128" s="22">
        <v>0</v>
      </c>
    </row>
    <row r="129" spans="1:16" ht="22.5" x14ac:dyDescent="0.25">
      <c r="A129" s="27" t="s">
        <v>553</v>
      </c>
      <c r="B129" s="27" t="s">
        <v>554</v>
      </c>
      <c r="C129" s="12">
        <v>1</v>
      </c>
      <c r="D129" s="12">
        <v>1</v>
      </c>
      <c r="E129" s="28">
        <v>0</v>
      </c>
      <c r="F129" s="12">
        <v>0</v>
      </c>
      <c r="G129" s="12">
        <v>0</v>
      </c>
      <c r="H129" s="12">
        <v>6</v>
      </c>
      <c r="I129" s="12">
        <v>2</v>
      </c>
      <c r="J129" s="12">
        <v>0</v>
      </c>
      <c r="K129" s="12">
        <v>0</v>
      </c>
      <c r="L129" s="12">
        <v>0</v>
      </c>
      <c r="M129" s="12">
        <v>0</v>
      </c>
      <c r="N129" s="12">
        <v>0</v>
      </c>
      <c r="O129" s="12">
        <v>0</v>
      </c>
      <c r="P129" s="22">
        <v>0</v>
      </c>
    </row>
    <row r="130" spans="1:16" ht="22.5" x14ac:dyDescent="0.25">
      <c r="A130" s="27" t="s">
        <v>555</v>
      </c>
      <c r="B130" s="27" t="s">
        <v>556</v>
      </c>
      <c r="C130" s="12">
        <v>1</v>
      </c>
      <c r="D130" s="12">
        <v>0</v>
      </c>
      <c r="E130" s="28">
        <v>0</v>
      </c>
      <c r="F130" s="12">
        <v>0</v>
      </c>
      <c r="G130" s="12">
        <v>0</v>
      </c>
      <c r="H130" s="12">
        <v>0</v>
      </c>
      <c r="I130" s="12">
        <v>0</v>
      </c>
      <c r="J130" s="12">
        <v>0</v>
      </c>
      <c r="K130" s="12">
        <v>0</v>
      </c>
      <c r="L130" s="12">
        <v>0</v>
      </c>
      <c r="M130" s="12">
        <v>0</v>
      </c>
      <c r="N130" s="12">
        <v>0</v>
      </c>
      <c r="O130" s="12">
        <v>0</v>
      </c>
      <c r="P130" s="22">
        <v>0</v>
      </c>
    </row>
    <row r="131" spans="1:16" x14ac:dyDescent="0.25">
      <c r="A131" s="198" t="s">
        <v>557</v>
      </c>
      <c r="B131" s="199"/>
      <c r="C131" s="24">
        <v>59</v>
      </c>
      <c r="D131" s="24">
        <v>16</v>
      </c>
      <c r="E131" s="25">
        <v>2.6875</v>
      </c>
      <c r="F131" s="24">
        <v>2</v>
      </c>
      <c r="G131" s="24">
        <v>2</v>
      </c>
      <c r="H131" s="24">
        <v>13</v>
      </c>
      <c r="I131" s="24">
        <v>10</v>
      </c>
      <c r="J131" s="24">
        <v>0</v>
      </c>
      <c r="K131" s="24">
        <v>0</v>
      </c>
      <c r="L131" s="24">
        <v>0</v>
      </c>
      <c r="M131" s="24">
        <v>0</v>
      </c>
      <c r="N131" s="24">
        <v>3</v>
      </c>
      <c r="O131" s="24">
        <v>0</v>
      </c>
      <c r="P131" s="26">
        <v>7</v>
      </c>
    </row>
    <row r="132" spans="1:16" x14ac:dyDescent="0.25">
      <c r="A132" s="27" t="s">
        <v>558</v>
      </c>
      <c r="B132" s="27" t="s">
        <v>559</v>
      </c>
      <c r="C132" s="12">
        <v>5</v>
      </c>
      <c r="D132" s="12">
        <v>0</v>
      </c>
      <c r="E132" s="28">
        <v>0</v>
      </c>
      <c r="F132" s="12">
        <v>0</v>
      </c>
      <c r="G132" s="12">
        <v>0</v>
      </c>
      <c r="H132" s="12">
        <v>3</v>
      </c>
      <c r="I132" s="12">
        <v>2</v>
      </c>
      <c r="J132" s="12">
        <v>0</v>
      </c>
      <c r="K132" s="12">
        <v>0</v>
      </c>
      <c r="L132" s="12">
        <v>0</v>
      </c>
      <c r="M132" s="12">
        <v>0</v>
      </c>
      <c r="N132" s="12">
        <v>3</v>
      </c>
      <c r="O132" s="12">
        <v>0</v>
      </c>
      <c r="P132" s="22">
        <v>1</v>
      </c>
    </row>
    <row r="133" spans="1:16" x14ac:dyDescent="0.25">
      <c r="A133" s="27" t="s">
        <v>560</v>
      </c>
      <c r="B133" s="27" t="s">
        <v>561</v>
      </c>
      <c r="C133" s="12">
        <v>0</v>
      </c>
      <c r="D133" s="12">
        <v>0</v>
      </c>
      <c r="E133" s="28">
        <v>0</v>
      </c>
      <c r="F133" s="12">
        <v>0</v>
      </c>
      <c r="G133" s="12">
        <v>0</v>
      </c>
      <c r="H133" s="12">
        <v>0</v>
      </c>
      <c r="I133" s="12">
        <v>0</v>
      </c>
      <c r="J133" s="12">
        <v>0</v>
      </c>
      <c r="K133" s="12">
        <v>0</v>
      </c>
      <c r="L133" s="12">
        <v>0</v>
      </c>
      <c r="M133" s="12">
        <v>0</v>
      </c>
      <c r="N133" s="12">
        <v>0</v>
      </c>
      <c r="O133" s="12">
        <v>0</v>
      </c>
      <c r="P133" s="22">
        <v>0</v>
      </c>
    </row>
    <row r="134" spans="1:16" x14ac:dyDescent="0.25">
      <c r="A134" s="27" t="s">
        <v>562</v>
      </c>
      <c r="B134" s="27" t="s">
        <v>563</v>
      </c>
      <c r="C134" s="12">
        <v>53</v>
      </c>
      <c r="D134" s="12">
        <v>16</v>
      </c>
      <c r="E134" s="28">
        <v>2.3125</v>
      </c>
      <c r="F134" s="12">
        <v>2</v>
      </c>
      <c r="G134" s="12">
        <v>2</v>
      </c>
      <c r="H134" s="12">
        <v>10</v>
      </c>
      <c r="I134" s="12">
        <v>3</v>
      </c>
      <c r="J134" s="12">
        <v>0</v>
      </c>
      <c r="K134" s="12">
        <v>0</v>
      </c>
      <c r="L134" s="12">
        <v>0</v>
      </c>
      <c r="M134" s="12">
        <v>0</v>
      </c>
      <c r="N134" s="12">
        <v>0</v>
      </c>
      <c r="O134" s="12">
        <v>0</v>
      </c>
      <c r="P134" s="22">
        <v>6</v>
      </c>
    </row>
    <row r="135" spans="1:16" x14ac:dyDescent="0.25">
      <c r="A135" s="27" t="s">
        <v>564</v>
      </c>
      <c r="B135" s="27" t="s">
        <v>565</v>
      </c>
      <c r="C135" s="12">
        <v>1</v>
      </c>
      <c r="D135" s="12">
        <v>0</v>
      </c>
      <c r="E135" s="28">
        <v>0</v>
      </c>
      <c r="F135" s="12">
        <v>0</v>
      </c>
      <c r="G135" s="12">
        <v>0</v>
      </c>
      <c r="H135" s="12">
        <v>0</v>
      </c>
      <c r="I135" s="12">
        <v>5</v>
      </c>
      <c r="J135" s="12">
        <v>0</v>
      </c>
      <c r="K135" s="12">
        <v>0</v>
      </c>
      <c r="L135" s="12">
        <v>0</v>
      </c>
      <c r="M135" s="12">
        <v>0</v>
      </c>
      <c r="N135" s="12">
        <v>0</v>
      </c>
      <c r="O135" s="12">
        <v>0</v>
      </c>
      <c r="P135" s="22">
        <v>0</v>
      </c>
    </row>
    <row r="136" spans="1:16" x14ac:dyDescent="0.25">
      <c r="A136" s="27" t="s">
        <v>566</v>
      </c>
      <c r="B136" s="27" t="s">
        <v>567</v>
      </c>
      <c r="C136" s="12">
        <v>0</v>
      </c>
      <c r="D136" s="12">
        <v>0</v>
      </c>
      <c r="E136" s="28">
        <v>0</v>
      </c>
      <c r="F136" s="12">
        <v>0</v>
      </c>
      <c r="G136" s="12">
        <v>0</v>
      </c>
      <c r="H136" s="12">
        <v>0</v>
      </c>
      <c r="I136" s="12">
        <v>0</v>
      </c>
      <c r="J136" s="12">
        <v>0</v>
      </c>
      <c r="K136" s="12">
        <v>0</v>
      </c>
      <c r="L136" s="12">
        <v>0</v>
      </c>
      <c r="M136" s="12">
        <v>0</v>
      </c>
      <c r="N136" s="12">
        <v>0</v>
      </c>
      <c r="O136" s="12">
        <v>0</v>
      </c>
      <c r="P136" s="22">
        <v>0</v>
      </c>
    </row>
    <row r="137" spans="1:16" x14ac:dyDescent="0.25">
      <c r="A137" s="198" t="s">
        <v>568</v>
      </c>
      <c r="B137" s="199"/>
      <c r="C137" s="24">
        <v>23</v>
      </c>
      <c r="D137" s="24">
        <v>18</v>
      </c>
      <c r="E137" s="25">
        <v>0.27777777777777801</v>
      </c>
      <c r="F137" s="24">
        <v>1</v>
      </c>
      <c r="G137" s="24">
        <v>0</v>
      </c>
      <c r="H137" s="24">
        <v>7</v>
      </c>
      <c r="I137" s="24">
        <v>8</v>
      </c>
      <c r="J137" s="24">
        <v>0</v>
      </c>
      <c r="K137" s="24">
        <v>0</v>
      </c>
      <c r="L137" s="24">
        <v>0</v>
      </c>
      <c r="M137" s="24">
        <v>0</v>
      </c>
      <c r="N137" s="24">
        <v>44</v>
      </c>
      <c r="O137" s="24">
        <v>0</v>
      </c>
      <c r="P137" s="26">
        <v>0</v>
      </c>
    </row>
    <row r="138" spans="1:16" ht="22.5" x14ac:dyDescent="0.25">
      <c r="A138" s="27" t="s">
        <v>569</v>
      </c>
      <c r="B138" s="27" t="s">
        <v>570</v>
      </c>
      <c r="C138" s="12">
        <v>1</v>
      </c>
      <c r="D138" s="12">
        <v>0</v>
      </c>
      <c r="E138" s="28">
        <v>0</v>
      </c>
      <c r="F138" s="12">
        <v>0</v>
      </c>
      <c r="G138" s="12">
        <v>0</v>
      </c>
      <c r="H138" s="12">
        <v>0</v>
      </c>
      <c r="I138" s="12">
        <v>1</v>
      </c>
      <c r="J138" s="12">
        <v>0</v>
      </c>
      <c r="K138" s="12">
        <v>0</v>
      </c>
      <c r="L138" s="12">
        <v>0</v>
      </c>
      <c r="M138" s="12">
        <v>0</v>
      </c>
      <c r="N138" s="12">
        <v>0</v>
      </c>
      <c r="O138" s="12">
        <v>0</v>
      </c>
      <c r="P138" s="22">
        <v>0</v>
      </c>
    </row>
    <row r="139" spans="1:16" x14ac:dyDescent="0.25">
      <c r="A139" s="27" t="s">
        <v>571</v>
      </c>
      <c r="B139" s="27" t="s">
        <v>572</v>
      </c>
      <c r="C139" s="12">
        <v>1</v>
      </c>
      <c r="D139" s="12">
        <v>0</v>
      </c>
      <c r="E139" s="28">
        <v>0</v>
      </c>
      <c r="F139" s="12">
        <v>0</v>
      </c>
      <c r="G139" s="12">
        <v>0</v>
      </c>
      <c r="H139" s="12">
        <v>0</v>
      </c>
      <c r="I139" s="12">
        <v>0</v>
      </c>
      <c r="J139" s="12">
        <v>0</v>
      </c>
      <c r="K139" s="12">
        <v>0</v>
      </c>
      <c r="L139" s="12">
        <v>0</v>
      </c>
      <c r="M139" s="12">
        <v>0</v>
      </c>
      <c r="N139" s="12">
        <v>0</v>
      </c>
      <c r="O139" s="12">
        <v>0</v>
      </c>
      <c r="P139" s="22">
        <v>0</v>
      </c>
    </row>
    <row r="140" spans="1:16" x14ac:dyDescent="0.25">
      <c r="A140" s="27" t="s">
        <v>573</v>
      </c>
      <c r="B140" s="27" t="s">
        <v>574</v>
      </c>
      <c r="C140" s="12">
        <v>0</v>
      </c>
      <c r="D140" s="12">
        <v>0</v>
      </c>
      <c r="E140" s="28">
        <v>0</v>
      </c>
      <c r="F140" s="12">
        <v>0</v>
      </c>
      <c r="G140" s="12">
        <v>0</v>
      </c>
      <c r="H140" s="12">
        <v>0</v>
      </c>
      <c r="I140" s="12">
        <v>0</v>
      </c>
      <c r="J140" s="12">
        <v>0</v>
      </c>
      <c r="K140" s="12">
        <v>0</v>
      </c>
      <c r="L140" s="12">
        <v>0</v>
      </c>
      <c r="M140" s="12">
        <v>0</v>
      </c>
      <c r="N140" s="12">
        <v>0</v>
      </c>
      <c r="O140" s="12">
        <v>0</v>
      </c>
      <c r="P140" s="22">
        <v>0</v>
      </c>
    </row>
    <row r="141" spans="1:16" ht="22.5" x14ac:dyDescent="0.25">
      <c r="A141" s="27" t="s">
        <v>575</v>
      </c>
      <c r="B141" s="27" t="s">
        <v>576</v>
      </c>
      <c r="C141" s="12">
        <v>0</v>
      </c>
      <c r="D141" s="12">
        <v>0</v>
      </c>
      <c r="E141" s="28">
        <v>0</v>
      </c>
      <c r="F141" s="12">
        <v>0</v>
      </c>
      <c r="G141" s="12">
        <v>0</v>
      </c>
      <c r="H141" s="12">
        <v>0</v>
      </c>
      <c r="I141" s="12">
        <v>0</v>
      </c>
      <c r="J141" s="12">
        <v>0</v>
      </c>
      <c r="K141" s="12">
        <v>0</v>
      </c>
      <c r="L141" s="12">
        <v>0</v>
      </c>
      <c r="M141" s="12">
        <v>0</v>
      </c>
      <c r="N141" s="12">
        <v>0</v>
      </c>
      <c r="O141" s="12">
        <v>0</v>
      </c>
      <c r="P141" s="22">
        <v>0</v>
      </c>
    </row>
    <row r="142" spans="1:16" ht="22.5" x14ac:dyDescent="0.25">
      <c r="A142" s="27" t="s">
        <v>577</v>
      </c>
      <c r="B142" s="27" t="s">
        <v>578</v>
      </c>
      <c r="C142" s="12">
        <v>21</v>
      </c>
      <c r="D142" s="12">
        <v>15</v>
      </c>
      <c r="E142" s="28">
        <v>0.4</v>
      </c>
      <c r="F142" s="12">
        <v>1</v>
      </c>
      <c r="G142" s="12">
        <v>0</v>
      </c>
      <c r="H142" s="12">
        <v>5</v>
      </c>
      <c r="I142" s="12">
        <v>6</v>
      </c>
      <c r="J142" s="12">
        <v>0</v>
      </c>
      <c r="K142" s="12">
        <v>0</v>
      </c>
      <c r="L142" s="12">
        <v>0</v>
      </c>
      <c r="M142" s="12">
        <v>0</v>
      </c>
      <c r="N142" s="12">
        <v>44</v>
      </c>
      <c r="O142" s="12">
        <v>0</v>
      </c>
      <c r="P142" s="22">
        <v>0</v>
      </c>
    </row>
    <row r="143" spans="1:16" ht="22.5" x14ac:dyDescent="0.25">
      <c r="A143" s="27" t="s">
        <v>579</v>
      </c>
      <c r="B143" s="27" t="s">
        <v>580</v>
      </c>
      <c r="C143" s="12">
        <v>0</v>
      </c>
      <c r="D143" s="12">
        <v>3</v>
      </c>
      <c r="E143" s="28">
        <v>-1</v>
      </c>
      <c r="F143" s="12">
        <v>0</v>
      </c>
      <c r="G143" s="12">
        <v>0</v>
      </c>
      <c r="H143" s="12">
        <v>2</v>
      </c>
      <c r="I143" s="12">
        <v>1</v>
      </c>
      <c r="J143" s="12">
        <v>0</v>
      </c>
      <c r="K143" s="12">
        <v>0</v>
      </c>
      <c r="L143" s="12">
        <v>0</v>
      </c>
      <c r="M143" s="12">
        <v>0</v>
      </c>
      <c r="N143" s="12">
        <v>0</v>
      </c>
      <c r="O143" s="12">
        <v>0</v>
      </c>
      <c r="P143" s="22">
        <v>0</v>
      </c>
    </row>
    <row r="144" spans="1:16" x14ac:dyDescent="0.25">
      <c r="A144" s="198" t="s">
        <v>581</v>
      </c>
      <c r="B144" s="199"/>
      <c r="C144" s="24">
        <v>5</v>
      </c>
      <c r="D144" s="24">
        <v>2</v>
      </c>
      <c r="E144" s="25">
        <v>1.5</v>
      </c>
      <c r="F144" s="24">
        <v>0</v>
      </c>
      <c r="G144" s="24">
        <v>0</v>
      </c>
      <c r="H144" s="24">
        <v>3</v>
      </c>
      <c r="I144" s="24">
        <v>0</v>
      </c>
      <c r="J144" s="24">
        <v>0</v>
      </c>
      <c r="K144" s="24">
        <v>0</v>
      </c>
      <c r="L144" s="24">
        <v>0</v>
      </c>
      <c r="M144" s="24">
        <v>0</v>
      </c>
      <c r="N144" s="24">
        <v>0</v>
      </c>
      <c r="O144" s="24">
        <v>0</v>
      </c>
      <c r="P144" s="26">
        <v>0</v>
      </c>
    </row>
    <row r="145" spans="1:16" ht="22.5" x14ac:dyDescent="0.25">
      <c r="A145" s="27" t="s">
        <v>582</v>
      </c>
      <c r="B145" s="27" t="s">
        <v>583</v>
      </c>
      <c r="C145" s="12">
        <v>5</v>
      </c>
      <c r="D145" s="12">
        <v>2</v>
      </c>
      <c r="E145" s="28">
        <v>1.5</v>
      </c>
      <c r="F145" s="12">
        <v>0</v>
      </c>
      <c r="G145" s="12">
        <v>0</v>
      </c>
      <c r="H145" s="12">
        <v>3</v>
      </c>
      <c r="I145" s="12">
        <v>0</v>
      </c>
      <c r="J145" s="12">
        <v>0</v>
      </c>
      <c r="K145" s="12">
        <v>0</v>
      </c>
      <c r="L145" s="12">
        <v>0</v>
      </c>
      <c r="M145" s="12">
        <v>0</v>
      </c>
      <c r="N145" s="12">
        <v>0</v>
      </c>
      <c r="O145" s="12">
        <v>0</v>
      </c>
      <c r="P145" s="22">
        <v>0</v>
      </c>
    </row>
    <row r="146" spans="1:16" ht="22.5" x14ac:dyDescent="0.25">
      <c r="A146" s="27" t="s">
        <v>584</v>
      </c>
      <c r="B146" s="27" t="s">
        <v>585</v>
      </c>
      <c r="C146" s="12">
        <v>0</v>
      </c>
      <c r="D146" s="12">
        <v>0</v>
      </c>
      <c r="E146" s="28">
        <v>0</v>
      </c>
      <c r="F146" s="12">
        <v>0</v>
      </c>
      <c r="G146" s="12">
        <v>0</v>
      </c>
      <c r="H146" s="12">
        <v>0</v>
      </c>
      <c r="I146" s="12">
        <v>0</v>
      </c>
      <c r="J146" s="12">
        <v>0</v>
      </c>
      <c r="K146" s="12">
        <v>0</v>
      </c>
      <c r="L146" s="12">
        <v>0</v>
      </c>
      <c r="M146" s="12">
        <v>0</v>
      </c>
      <c r="N146" s="12">
        <v>0</v>
      </c>
      <c r="O146" s="12">
        <v>0</v>
      </c>
      <c r="P146" s="22">
        <v>0</v>
      </c>
    </row>
    <row r="147" spans="1:16" x14ac:dyDescent="0.25">
      <c r="A147" s="198" t="s">
        <v>586</v>
      </c>
      <c r="B147" s="199"/>
      <c r="C147" s="24">
        <v>89</v>
      </c>
      <c r="D147" s="24">
        <v>96</v>
      </c>
      <c r="E147" s="25">
        <v>-7.2916666666666699E-2</v>
      </c>
      <c r="F147" s="24">
        <v>2</v>
      </c>
      <c r="G147" s="24">
        <v>2</v>
      </c>
      <c r="H147" s="24">
        <v>88</v>
      </c>
      <c r="I147" s="24">
        <v>50</v>
      </c>
      <c r="J147" s="24">
        <v>0</v>
      </c>
      <c r="K147" s="24">
        <v>0</v>
      </c>
      <c r="L147" s="24">
        <v>0</v>
      </c>
      <c r="M147" s="24">
        <v>0</v>
      </c>
      <c r="N147" s="24">
        <v>15</v>
      </c>
      <c r="O147" s="24">
        <v>0</v>
      </c>
      <c r="P147" s="26">
        <v>42</v>
      </c>
    </row>
    <row r="148" spans="1:16" ht="22.5" x14ac:dyDescent="0.25">
      <c r="A148" s="27" t="s">
        <v>587</v>
      </c>
      <c r="B148" s="27" t="s">
        <v>588</v>
      </c>
      <c r="C148" s="12">
        <v>24</v>
      </c>
      <c r="D148" s="12">
        <v>49</v>
      </c>
      <c r="E148" s="28">
        <v>-0.51020408163265296</v>
      </c>
      <c r="F148" s="12">
        <v>0</v>
      </c>
      <c r="G148" s="12">
        <v>0</v>
      </c>
      <c r="H148" s="12">
        <v>51</v>
      </c>
      <c r="I148" s="12">
        <v>32</v>
      </c>
      <c r="J148" s="12">
        <v>0</v>
      </c>
      <c r="K148" s="12">
        <v>0</v>
      </c>
      <c r="L148" s="12">
        <v>0</v>
      </c>
      <c r="M148" s="12">
        <v>0</v>
      </c>
      <c r="N148" s="12">
        <v>12</v>
      </c>
      <c r="O148" s="12">
        <v>0</v>
      </c>
      <c r="P148" s="22">
        <v>18</v>
      </c>
    </row>
    <row r="149" spans="1:16" x14ac:dyDescent="0.25">
      <c r="A149" s="27" t="s">
        <v>589</v>
      </c>
      <c r="B149" s="27" t="s">
        <v>590</v>
      </c>
      <c r="C149" s="12">
        <v>1</v>
      </c>
      <c r="D149" s="12">
        <v>2</v>
      </c>
      <c r="E149" s="28">
        <v>-0.5</v>
      </c>
      <c r="F149" s="12">
        <v>0</v>
      </c>
      <c r="G149" s="12">
        <v>0</v>
      </c>
      <c r="H149" s="12">
        <v>1</v>
      </c>
      <c r="I149" s="12">
        <v>0</v>
      </c>
      <c r="J149" s="12">
        <v>0</v>
      </c>
      <c r="K149" s="12">
        <v>0</v>
      </c>
      <c r="L149" s="12">
        <v>0</v>
      </c>
      <c r="M149" s="12">
        <v>0</v>
      </c>
      <c r="N149" s="12">
        <v>0</v>
      </c>
      <c r="O149" s="12">
        <v>0</v>
      </c>
      <c r="P149" s="22">
        <v>0</v>
      </c>
    </row>
    <row r="150" spans="1:16" ht="22.5" x14ac:dyDescent="0.25">
      <c r="A150" s="27" t="s">
        <v>591</v>
      </c>
      <c r="B150" s="27" t="s">
        <v>592</v>
      </c>
      <c r="C150" s="12">
        <v>0</v>
      </c>
      <c r="D150" s="12">
        <v>0</v>
      </c>
      <c r="E150" s="28">
        <v>0</v>
      </c>
      <c r="F150" s="12">
        <v>0</v>
      </c>
      <c r="G150" s="12">
        <v>0</v>
      </c>
      <c r="H150" s="12">
        <v>0</v>
      </c>
      <c r="I150" s="12">
        <v>0</v>
      </c>
      <c r="J150" s="12">
        <v>0</v>
      </c>
      <c r="K150" s="12">
        <v>0</v>
      </c>
      <c r="L150" s="12">
        <v>0</v>
      </c>
      <c r="M150" s="12">
        <v>0</v>
      </c>
      <c r="N150" s="12">
        <v>0</v>
      </c>
      <c r="O150" s="12">
        <v>0</v>
      </c>
      <c r="P150" s="22">
        <v>0</v>
      </c>
    </row>
    <row r="151" spans="1:16" ht="22.5" x14ac:dyDescent="0.25">
      <c r="A151" s="27" t="s">
        <v>593</v>
      </c>
      <c r="B151" s="27" t="s">
        <v>594</v>
      </c>
      <c r="C151" s="12">
        <v>12</v>
      </c>
      <c r="D151" s="12">
        <v>4</v>
      </c>
      <c r="E151" s="28">
        <v>2</v>
      </c>
      <c r="F151" s="12">
        <v>0</v>
      </c>
      <c r="G151" s="12">
        <v>0</v>
      </c>
      <c r="H151" s="12">
        <v>3</v>
      </c>
      <c r="I151" s="12">
        <v>0</v>
      </c>
      <c r="J151" s="12">
        <v>0</v>
      </c>
      <c r="K151" s="12">
        <v>0</v>
      </c>
      <c r="L151" s="12">
        <v>0</v>
      </c>
      <c r="M151" s="12">
        <v>0</v>
      </c>
      <c r="N151" s="12">
        <v>1</v>
      </c>
      <c r="O151" s="12">
        <v>0</v>
      </c>
      <c r="P151" s="22">
        <v>1</v>
      </c>
    </row>
    <row r="152" spans="1:16" ht="33.75" x14ac:dyDescent="0.25">
      <c r="A152" s="27" t="s">
        <v>595</v>
      </c>
      <c r="B152" s="27" t="s">
        <v>596</v>
      </c>
      <c r="C152" s="12">
        <v>0</v>
      </c>
      <c r="D152" s="12">
        <v>1</v>
      </c>
      <c r="E152" s="28">
        <v>-1</v>
      </c>
      <c r="F152" s="12">
        <v>0</v>
      </c>
      <c r="G152" s="12">
        <v>0</v>
      </c>
      <c r="H152" s="12">
        <v>2</v>
      </c>
      <c r="I152" s="12">
        <v>0</v>
      </c>
      <c r="J152" s="12">
        <v>0</v>
      </c>
      <c r="K152" s="12">
        <v>0</v>
      </c>
      <c r="L152" s="12">
        <v>0</v>
      </c>
      <c r="M152" s="12">
        <v>0</v>
      </c>
      <c r="N152" s="12">
        <v>1</v>
      </c>
      <c r="O152" s="12">
        <v>0</v>
      </c>
      <c r="P152" s="22">
        <v>0</v>
      </c>
    </row>
    <row r="153" spans="1:16" x14ac:dyDescent="0.25">
      <c r="A153" s="27" t="s">
        <v>597</v>
      </c>
      <c r="B153" s="27" t="s">
        <v>598</v>
      </c>
      <c r="C153" s="12">
        <v>9</v>
      </c>
      <c r="D153" s="12">
        <v>13</v>
      </c>
      <c r="E153" s="28">
        <v>-0.30769230769230799</v>
      </c>
      <c r="F153" s="12">
        <v>1</v>
      </c>
      <c r="G153" s="12">
        <v>0</v>
      </c>
      <c r="H153" s="12">
        <v>4</v>
      </c>
      <c r="I153" s="12">
        <v>0</v>
      </c>
      <c r="J153" s="12">
        <v>0</v>
      </c>
      <c r="K153" s="12">
        <v>0</v>
      </c>
      <c r="L153" s="12">
        <v>0</v>
      </c>
      <c r="M153" s="12">
        <v>0</v>
      </c>
      <c r="N153" s="12">
        <v>0</v>
      </c>
      <c r="O153" s="12">
        <v>0</v>
      </c>
      <c r="P153" s="22">
        <v>0</v>
      </c>
    </row>
    <row r="154" spans="1:16" x14ac:dyDescent="0.25">
      <c r="A154" s="27" t="s">
        <v>599</v>
      </c>
      <c r="B154" s="27" t="s">
        <v>600</v>
      </c>
      <c r="C154" s="12">
        <v>25</v>
      </c>
      <c r="D154" s="12">
        <v>17</v>
      </c>
      <c r="E154" s="28">
        <v>0.47058823529411797</v>
      </c>
      <c r="F154" s="12">
        <v>1</v>
      </c>
      <c r="G154" s="12">
        <v>2</v>
      </c>
      <c r="H154" s="12">
        <v>12</v>
      </c>
      <c r="I154" s="12">
        <v>10</v>
      </c>
      <c r="J154" s="12">
        <v>0</v>
      </c>
      <c r="K154" s="12">
        <v>0</v>
      </c>
      <c r="L154" s="12">
        <v>0</v>
      </c>
      <c r="M154" s="12">
        <v>0</v>
      </c>
      <c r="N154" s="12">
        <v>1</v>
      </c>
      <c r="O154" s="12">
        <v>0</v>
      </c>
      <c r="P154" s="22">
        <v>16</v>
      </c>
    </row>
    <row r="155" spans="1:16" ht="22.5" x14ac:dyDescent="0.25">
      <c r="A155" s="27" t="s">
        <v>601</v>
      </c>
      <c r="B155" s="27" t="s">
        <v>602</v>
      </c>
      <c r="C155" s="12">
        <v>18</v>
      </c>
      <c r="D155" s="12">
        <v>10</v>
      </c>
      <c r="E155" s="28">
        <v>0.8</v>
      </c>
      <c r="F155" s="12">
        <v>0</v>
      </c>
      <c r="G155" s="12">
        <v>0</v>
      </c>
      <c r="H155" s="12">
        <v>15</v>
      </c>
      <c r="I155" s="12">
        <v>8</v>
      </c>
      <c r="J155" s="12">
        <v>0</v>
      </c>
      <c r="K155" s="12">
        <v>0</v>
      </c>
      <c r="L155" s="12">
        <v>0</v>
      </c>
      <c r="M155" s="12">
        <v>0</v>
      </c>
      <c r="N155" s="12">
        <v>0</v>
      </c>
      <c r="O155" s="12">
        <v>0</v>
      </c>
      <c r="P155" s="22">
        <v>7</v>
      </c>
    </row>
    <row r="156" spans="1:16" x14ac:dyDescent="0.25">
      <c r="A156" s="198" t="s">
        <v>603</v>
      </c>
      <c r="B156" s="199"/>
      <c r="C156" s="24">
        <v>29</v>
      </c>
      <c r="D156" s="24">
        <v>21</v>
      </c>
      <c r="E156" s="25">
        <v>0.38095238095238099</v>
      </c>
      <c r="F156" s="24">
        <v>0</v>
      </c>
      <c r="G156" s="24">
        <v>0</v>
      </c>
      <c r="H156" s="24">
        <v>10</v>
      </c>
      <c r="I156" s="24">
        <v>2</v>
      </c>
      <c r="J156" s="24">
        <v>2</v>
      </c>
      <c r="K156" s="24">
        <v>0</v>
      </c>
      <c r="L156" s="24">
        <v>0</v>
      </c>
      <c r="M156" s="24">
        <v>0</v>
      </c>
      <c r="N156" s="24">
        <v>0</v>
      </c>
      <c r="O156" s="24">
        <v>1</v>
      </c>
      <c r="P156" s="26">
        <v>0</v>
      </c>
    </row>
    <row r="157" spans="1:16" ht="22.5" x14ac:dyDescent="0.25">
      <c r="A157" s="27" t="s">
        <v>604</v>
      </c>
      <c r="B157" s="27" t="s">
        <v>605</v>
      </c>
      <c r="C157" s="12">
        <v>0</v>
      </c>
      <c r="D157" s="12">
        <v>0</v>
      </c>
      <c r="E157" s="28">
        <v>0</v>
      </c>
      <c r="F157" s="12">
        <v>0</v>
      </c>
      <c r="G157" s="12">
        <v>0</v>
      </c>
      <c r="H157" s="12">
        <v>0</v>
      </c>
      <c r="I157" s="12">
        <v>0</v>
      </c>
      <c r="J157" s="12">
        <v>0</v>
      </c>
      <c r="K157" s="12">
        <v>0</v>
      </c>
      <c r="L157" s="12">
        <v>0</v>
      </c>
      <c r="M157" s="12">
        <v>0</v>
      </c>
      <c r="N157" s="12">
        <v>0</v>
      </c>
      <c r="O157" s="12">
        <v>0</v>
      </c>
      <c r="P157" s="22">
        <v>0</v>
      </c>
    </row>
    <row r="158" spans="1:16" x14ac:dyDescent="0.25">
      <c r="A158" s="27" t="s">
        <v>606</v>
      </c>
      <c r="B158" s="27" t="s">
        <v>607</v>
      </c>
      <c r="C158" s="12">
        <v>0</v>
      </c>
      <c r="D158" s="12">
        <v>0</v>
      </c>
      <c r="E158" s="28">
        <v>0</v>
      </c>
      <c r="F158" s="12">
        <v>0</v>
      </c>
      <c r="G158" s="12">
        <v>0</v>
      </c>
      <c r="H158" s="12">
        <v>0</v>
      </c>
      <c r="I158" s="12">
        <v>0</v>
      </c>
      <c r="J158" s="12">
        <v>0</v>
      </c>
      <c r="K158" s="12">
        <v>0</v>
      </c>
      <c r="L158" s="12">
        <v>0</v>
      </c>
      <c r="M158" s="12">
        <v>0</v>
      </c>
      <c r="N158" s="12">
        <v>0</v>
      </c>
      <c r="O158" s="12">
        <v>0</v>
      </c>
      <c r="P158" s="22">
        <v>0</v>
      </c>
    </row>
    <row r="159" spans="1:16" x14ac:dyDescent="0.25">
      <c r="A159" s="27" t="s">
        <v>608</v>
      </c>
      <c r="B159" s="27" t="s">
        <v>609</v>
      </c>
      <c r="C159" s="12">
        <v>0</v>
      </c>
      <c r="D159" s="12">
        <v>0</v>
      </c>
      <c r="E159" s="28">
        <v>0</v>
      </c>
      <c r="F159" s="12">
        <v>0</v>
      </c>
      <c r="G159" s="12">
        <v>0</v>
      </c>
      <c r="H159" s="12">
        <v>0</v>
      </c>
      <c r="I159" s="12">
        <v>0</v>
      </c>
      <c r="J159" s="12">
        <v>0</v>
      </c>
      <c r="K159" s="12">
        <v>0</v>
      </c>
      <c r="L159" s="12">
        <v>0</v>
      </c>
      <c r="M159" s="12">
        <v>0</v>
      </c>
      <c r="N159" s="12">
        <v>0</v>
      </c>
      <c r="O159" s="12">
        <v>0</v>
      </c>
      <c r="P159" s="22">
        <v>0</v>
      </c>
    </row>
    <row r="160" spans="1:16" ht="22.5" x14ac:dyDescent="0.25">
      <c r="A160" s="27" t="s">
        <v>610</v>
      </c>
      <c r="B160" s="27" t="s">
        <v>611</v>
      </c>
      <c r="C160" s="12">
        <v>0</v>
      </c>
      <c r="D160" s="12">
        <v>0</v>
      </c>
      <c r="E160" s="28">
        <v>0</v>
      </c>
      <c r="F160" s="12">
        <v>0</v>
      </c>
      <c r="G160" s="12">
        <v>0</v>
      </c>
      <c r="H160" s="12">
        <v>0</v>
      </c>
      <c r="I160" s="12">
        <v>0</v>
      </c>
      <c r="J160" s="12">
        <v>0</v>
      </c>
      <c r="K160" s="12">
        <v>0</v>
      </c>
      <c r="L160" s="12">
        <v>0</v>
      </c>
      <c r="M160" s="12">
        <v>0</v>
      </c>
      <c r="N160" s="12">
        <v>0</v>
      </c>
      <c r="O160" s="12">
        <v>0</v>
      </c>
      <c r="P160" s="22">
        <v>0</v>
      </c>
    </row>
    <row r="161" spans="1:16" ht="22.5" x14ac:dyDescent="0.25">
      <c r="A161" s="27" t="s">
        <v>612</v>
      </c>
      <c r="B161" s="27" t="s">
        <v>613</v>
      </c>
      <c r="C161" s="12">
        <v>4</v>
      </c>
      <c r="D161" s="12">
        <v>4</v>
      </c>
      <c r="E161" s="28">
        <v>0</v>
      </c>
      <c r="F161" s="12">
        <v>0</v>
      </c>
      <c r="G161" s="12">
        <v>0</v>
      </c>
      <c r="H161" s="12">
        <v>2</v>
      </c>
      <c r="I161" s="12">
        <v>0</v>
      </c>
      <c r="J161" s="12">
        <v>2</v>
      </c>
      <c r="K161" s="12">
        <v>0</v>
      </c>
      <c r="L161" s="12">
        <v>0</v>
      </c>
      <c r="M161" s="12">
        <v>0</v>
      </c>
      <c r="N161" s="12">
        <v>0</v>
      </c>
      <c r="O161" s="12">
        <v>1</v>
      </c>
      <c r="P161" s="22">
        <v>0</v>
      </c>
    </row>
    <row r="162" spans="1:16" x14ac:dyDescent="0.25">
      <c r="A162" s="27" t="s">
        <v>614</v>
      </c>
      <c r="B162" s="27" t="s">
        <v>615</v>
      </c>
      <c r="C162" s="12">
        <v>14</v>
      </c>
      <c r="D162" s="12">
        <v>9</v>
      </c>
      <c r="E162" s="28">
        <v>0.55555555555555503</v>
      </c>
      <c r="F162" s="12">
        <v>0</v>
      </c>
      <c r="G162" s="12">
        <v>0</v>
      </c>
      <c r="H162" s="12">
        <v>4</v>
      </c>
      <c r="I162" s="12">
        <v>1</v>
      </c>
      <c r="J162" s="12">
        <v>0</v>
      </c>
      <c r="K162" s="12">
        <v>0</v>
      </c>
      <c r="L162" s="12">
        <v>0</v>
      </c>
      <c r="M162" s="12">
        <v>0</v>
      </c>
      <c r="N162" s="12">
        <v>0</v>
      </c>
      <c r="O162" s="12">
        <v>0</v>
      </c>
      <c r="P162" s="22">
        <v>0</v>
      </c>
    </row>
    <row r="163" spans="1:16" ht="22.5" x14ac:dyDescent="0.25">
      <c r="A163" s="27" t="s">
        <v>616</v>
      </c>
      <c r="B163" s="27" t="s">
        <v>617</v>
      </c>
      <c r="C163" s="12">
        <v>0</v>
      </c>
      <c r="D163" s="12">
        <v>2</v>
      </c>
      <c r="E163" s="28">
        <v>-1</v>
      </c>
      <c r="F163" s="12">
        <v>0</v>
      </c>
      <c r="G163" s="12">
        <v>0</v>
      </c>
      <c r="H163" s="12">
        <v>0</v>
      </c>
      <c r="I163" s="12">
        <v>0</v>
      </c>
      <c r="J163" s="12">
        <v>0</v>
      </c>
      <c r="K163" s="12">
        <v>0</v>
      </c>
      <c r="L163" s="12">
        <v>0</v>
      </c>
      <c r="M163" s="12">
        <v>0</v>
      </c>
      <c r="N163" s="12">
        <v>0</v>
      </c>
      <c r="O163" s="12">
        <v>0</v>
      </c>
      <c r="P163" s="22">
        <v>0</v>
      </c>
    </row>
    <row r="164" spans="1:16" x14ac:dyDescent="0.25">
      <c r="A164" s="27" t="s">
        <v>618</v>
      </c>
      <c r="B164" s="27" t="s">
        <v>619</v>
      </c>
      <c r="C164" s="12">
        <v>6</v>
      </c>
      <c r="D164" s="12">
        <v>3</v>
      </c>
      <c r="E164" s="28">
        <v>1</v>
      </c>
      <c r="F164" s="12">
        <v>0</v>
      </c>
      <c r="G164" s="12">
        <v>0</v>
      </c>
      <c r="H164" s="12">
        <v>3</v>
      </c>
      <c r="I164" s="12">
        <v>0</v>
      </c>
      <c r="J164" s="12">
        <v>0</v>
      </c>
      <c r="K164" s="12">
        <v>0</v>
      </c>
      <c r="L164" s="12">
        <v>0</v>
      </c>
      <c r="M164" s="12">
        <v>0</v>
      </c>
      <c r="N164" s="12">
        <v>0</v>
      </c>
      <c r="O164" s="12">
        <v>0</v>
      </c>
      <c r="P164" s="22">
        <v>0</v>
      </c>
    </row>
    <row r="165" spans="1:16" x14ac:dyDescent="0.25">
      <c r="A165" s="27" t="s">
        <v>620</v>
      </c>
      <c r="B165" s="27" t="s">
        <v>621</v>
      </c>
      <c r="C165" s="12">
        <v>5</v>
      </c>
      <c r="D165" s="12">
        <v>3</v>
      </c>
      <c r="E165" s="28">
        <v>0.66666666666666696</v>
      </c>
      <c r="F165" s="12">
        <v>0</v>
      </c>
      <c r="G165" s="12">
        <v>0</v>
      </c>
      <c r="H165" s="12">
        <v>1</v>
      </c>
      <c r="I165" s="12">
        <v>1</v>
      </c>
      <c r="J165" s="12">
        <v>0</v>
      </c>
      <c r="K165" s="12">
        <v>0</v>
      </c>
      <c r="L165" s="12">
        <v>0</v>
      </c>
      <c r="M165" s="12">
        <v>0</v>
      </c>
      <c r="N165" s="12">
        <v>0</v>
      </c>
      <c r="O165" s="12">
        <v>0</v>
      </c>
      <c r="P165" s="22">
        <v>0</v>
      </c>
    </row>
    <row r="166" spans="1:16" x14ac:dyDescent="0.25">
      <c r="A166" s="198" t="s">
        <v>622</v>
      </c>
      <c r="B166" s="199"/>
      <c r="C166" s="24">
        <v>168</v>
      </c>
      <c r="D166" s="24">
        <v>178</v>
      </c>
      <c r="E166" s="25">
        <v>-5.6179775280898903E-2</v>
      </c>
      <c r="F166" s="24">
        <v>6</v>
      </c>
      <c r="G166" s="24">
        <v>5</v>
      </c>
      <c r="H166" s="24">
        <v>138</v>
      </c>
      <c r="I166" s="24">
        <v>109</v>
      </c>
      <c r="J166" s="24">
        <v>1</v>
      </c>
      <c r="K166" s="24">
        <v>0</v>
      </c>
      <c r="L166" s="24">
        <v>0</v>
      </c>
      <c r="M166" s="24">
        <v>1</v>
      </c>
      <c r="N166" s="24">
        <v>1</v>
      </c>
      <c r="O166" s="24">
        <v>48</v>
      </c>
      <c r="P166" s="26">
        <v>72</v>
      </c>
    </row>
    <row r="167" spans="1:16" ht="22.5" x14ac:dyDescent="0.25">
      <c r="A167" s="27" t="s">
        <v>623</v>
      </c>
      <c r="B167" s="27" t="s">
        <v>624</v>
      </c>
      <c r="C167" s="12">
        <v>0</v>
      </c>
      <c r="D167" s="12">
        <v>0</v>
      </c>
      <c r="E167" s="28">
        <v>0</v>
      </c>
      <c r="F167" s="12">
        <v>0</v>
      </c>
      <c r="G167" s="12">
        <v>0</v>
      </c>
      <c r="H167" s="12">
        <v>2</v>
      </c>
      <c r="I167" s="12">
        <v>1</v>
      </c>
      <c r="J167" s="12">
        <v>0</v>
      </c>
      <c r="K167" s="12">
        <v>0</v>
      </c>
      <c r="L167" s="12">
        <v>0</v>
      </c>
      <c r="M167" s="12">
        <v>0</v>
      </c>
      <c r="N167" s="12">
        <v>0</v>
      </c>
      <c r="O167" s="12">
        <v>0</v>
      </c>
      <c r="P167" s="22">
        <v>0</v>
      </c>
    </row>
    <row r="168" spans="1:16" ht="22.5" x14ac:dyDescent="0.25">
      <c r="A168" s="27" t="s">
        <v>625</v>
      </c>
      <c r="B168" s="27" t="s">
        <v>626</v>
      </c>
      <c r="C168" s="12">
        <v>0</v>
      </c>
      <c r="D168" s="12">
        <v>0</v>
      </c>
      <c r="E168" s="28">
        <v>0</v>
      </c>
      <c r="F168" s="12">
        <v>0</v>
      </c>
      <c r="G168" s="12">
        <v>0</v>
      </c>
      <c r="H168" s="12">
        <v>0</v>
      </c>
      <c r="I168" s="12">
        <v>0</v>
      </c>
      <c r="J168" s="12">
        <v>0</v>
      </c>
      <c r="K168" s="12">
        <v>0</v>
      </c>
      <c r="L168" s="12">
        <v>0</v>
      </c>
      <c r="M168" s="12">
        <v>0</v>
      </c>
      <c r="N168" s="12">
        <v>0</v>
      </c>
      <c r="O168" s="12">
        <v>0</v>
      </c>
      <c r="P168" s="22">
        <v>0</v>
      </c>
    </row>
    <row r="169" spans="1:16" x14ac:dyDescent="0.25">
      <c r="A169" s="27" t="s">
        <v>627</v>
      </c>
      <c r="B169" s="27" t="s">
        <v>628</v>
      </c>
      <c r="C169" s="12">
        <v>1</v>
      </c>
      <c r="D169" s="12">
        <v>0</v>
      </c>
      <c r="E169" s="28">
        <v>0</v>
      </c>
      <c r="F169" s="12">
        <v>0</v>
      </c>
      <c r="G169" s="12">
        <v>0</v>
      </c>
      <c r="H169" s="12">
        <v>0</v>
      </c>
      <c r="I169" s="12">
        <v>0</v>
      </c>
      <c r="J169" s="12">
        <v>0</v>
      </c>
      <c r="K169" s="12">
        <v>0</v>
      </c>
      <c r="L169" s="12">
        <v>0</v>
      </c>
      <c r="M169" s="12">
        <v>0</v>
      </c>
      <c r="N169" s="12">
        <v>0</v>
      </c>
      <c r="O169" s="12">
        <v>0</v>
      </c>
      <c r="P169" s="22">
        <v>0</v>
      </c>
    </row>
    <row r="170" spans="1:16" ht="22.5" x14ac:dyDescent="0.25">
      <c r="A170" s="27" t="s">
        <v>629</v>
      </c>
      <c r="B170" s="27" t="s">
        <v>630</v>
      </c>
      <c r="C170" s="12">
        <v>0</v>
      </c>
      <c r="D170" s="12">
        <v>0</v>
      </c>
      <c r="E170" s="28">
        <v>0</v>
      </c>
      <c r="F170" s="12">
        <v>0</v>
      </c>
      <c r="G170" s="12">
        <v>0</v>
      </c>
      <c r="H170" s="12">
        <v>0</v>
      </c>
      <c r="I170" s="12">
        <v>0</v>
      </c>
      <c r="J170" s="12">
        <v>0</v>
      </c>
      <c r="K170" s="12">
        <v>0</v>
      </c>
      <c r="L170" s="12">
        <v>0</v>
      </c>
      <c r="M170" s="12">
        <v>0</v>
      </c>
      <c r="N170" s="12">
        <v>0</v>
      </c>
      <c r="O170" s="12">
        <v>0</v>
      </c>
      <c r="P170" s="22">
        <v>0</v>
      </c>
    </row>
    <row r="171" spans="1:16" x14ac:dyDescent="0.25">
      <c r="A171" s="27" t="s">
        <v>631</v>
      </c>
      <c r="B171" s="27" t="s">
        <v>632</v>
      </c>
      <c r="C171" s="12">
        <v>0</v>
      </c>
      <c r="D171" s="12">
        <v>0</v>
      </c>
      <c r="E171" s="28">
        <v>0</v>
      </c>
      <c r="F171" s="12">
        <v>0</v>
      </c>
      <c r="G171" s="12">
        <v>0</v>
      </c>
      <c r="H171" s="12">
        <v>0</v>
      </c>
      <c r="I171" s="12">
        <v>0</v>
      </c>
      <c r="J171" s="12">
        <v>0</v>
      </c>
      <c r="K171" s="12">
        <v>0</v>
      </c>
      <c r="L171" s="12">
        <v>0</v>
      </c>
      <c r="M171" s="12">
        <v>0</v>
      </c>
      <c r="N171" s="12">
        <v>0</v>
      </c>
      <c r="O171" s="12">
        <v>0</v>
      </c>
      <c r="P171" s="22">
        <v>0</v>
      </c>
    </row>
    <row r="172" spans="1:16" ht="22.5" x14ac:dyDescent="0.25">
      <c r="A172" s="27" t="s">
        <v>633</v>
      </c>
      <c r="B172" s="27" t="s">
        <v>634</v>
      </c>
      <c r="C172" s="12">
        <v>0</v>
      </c>
      <c r="D172" s="12">
        <v>0</v>
      </c>
      <c r="E172" s="28">
        <v>0</v>
      </c>
      <c r="F172" s="12">
        <v>0</v>
      </c>
      <c r="G172" s="12">
        <v>0</v>
      </c>
      <c r="H172" s="12">
        <v>0</v>
      </c>
      <c r="I172" s="12">
        <v>0</v>
      </c>
      <c r="J172" s="12">
        <v>0</v>
      </c>
      <c r="K172" s="12">
        <v>0</v>
      </c>
      <c r="L172" s="12">
        <v>0</v>
      </c>
      <c r="M172" s="12">
        <v>0</v>
      </c>
      <c r="N172" s="12">
        <v>0</v>
      </c>
      <c r="O172" s="12">
        <v>0</v>
      </c>
      <c r="P172" s="22">
        <v>0</v>
      </c>
    </row>
    <row r="173" spans="1:16" ht="22.5" x14ac:dyDescent="0.25">
      <c r="A173" s="27" t="s">
        <v>635</v>
      </c>
      <c r="B173" s="27" t="s">
        <v>636</v>
      </c>
      <c r="C173" s="12">
        <v>23</v>
      </c>
      <c r="D173" s="12">
        <v>12</v>
      </c>
      <c r="E173" s="28">
        <v>0.91666666666666696</v>
      </c>
      <c r="F173" s="12">
        <v>1</v>
      </c>
      <c r="G173" s="12">
        <v>0</v>
      </c>
      <c r="H173" s="12">
        <v>17</v>
      </c>
      <c r="I173" s="12">
        <v>33</v>
      </c>
      <c r="J173" s="12">
        <v>0</v>
      </c>
      <c r="K173" s="12">
        <v>0</v>
      </c>
      <c r="L173" s="12">
        <v>0</v>
      </c>
      <c r="M173" s="12">
        <v>0</v>
      </c>
      <c r="N173" s="12">
        <v>1</v>
      </c>
      <c r="O173" s="12">
        <v>15</v>
      </c>
      <c r="P173" s="22">
        <v>21</v>
      </c>
    </row>
    <row r="174" spans="1:16" ht="22.5" x14ac:dyDescent="0.25">
      <c r="A174" s="27" t="s">
        <v>637</v>
      </c>
      <c r="B174" s="27" t="s">
        <v>638</v>
      </c>
      <c r="C174" s="12">
        <v>132</v>
      </c>
      <c r="D174" s="12">
        <v>154</v>
      </c>
      <c r="E174" s="28">
        <v>-0.14285714285714299</v>
      </c>
      <c r="F174" s="12">
        <v>5</v>
      </c>
      <c r="G174" s="12">
        <v>5</v>
      </c>
      <c r="H174" s="12">
        <v>113</v>
      </c>
      <c r="I174" s="12">
        <v>57</v>
      </c>
      <c r="J174" s="12">
        <v>0</v>
      </c>
      <c r="K174" s="12">
        <v>0</v>
      </c>
      <c r="L174" s="12">
        <v>0</v>
      </c>
      <c r="M174" s="12">
        <v>0</v>
      </c>
      <c r="N174" s="12">
        <v>0</v>
      </c>
      <c r="O174" s="12">
        <v>16</v>
      </c>
      <c r="P174" s="22">
        <v>47</v>
      </c>
    </row>
    <row r="175" spans="1:16" x14ac:dyDescent="0.25">
      <c r="A175" s="27" t="s">
        <v>639</v>
      </c>
      <c r="B175" s="27" t="s">
        <v>640</v>
      </c>
      <c r="C175" s="12">
        <v>12</v>
      </c>
      <c r="D175" s="12">
        <v>12</v>
      </c>
      <c r="E175" s="28">
        <v>0</v>
      </c>
      <c r="F175" s="12">
        <v>0</v>
      </c>
      <c r="G175" s="12">
        <v>0</v>
      </c>
      <c r="H175" s="12">
        <v>5</v>
      </c>
      <c r="I175" s="12">
        <v>18</v>
      </c>
      <c r="J175" s="12">
        <v>1</v>
      </c>
      <c r="K175" s="12">
        <v>0</v>
      </c>
      <c r="L175" s="12">
        <v>0</v>
      </c>
      <c r="M175" s="12">
        <v>1</v>
      </c>
      <c r="N175" s="12">
        <v>0</v>
      </c>
      <c r="O175" s="12">
        <v>17</v>
      </c>
      <c r="P175" s="22">
        <v>4</v>
      </c>
    </row>
    <row r="176" spans="1:16" ht="22.5" x14ac:dyDescent="0.25">
      <c r="A176" s="27" t="s">
        <v>641</v>
      </c>
      <c r="B176" s="27" t="s">
        <v>642</v>
      </c>
      <c r="C176" s="12">
        <v>0</v>
      </c>
      <c r="D176" s="12">
        <v>0</v>
      </c>
      <c r="E176" s="28">
        <v>0</v>
      </c>
      <c r="F176" s="12">
        <v>0</v>
      </c>
      <c r="G176" s="12">
        <v>0</v>
      </c>
      <c r="H176" s="12">
        <v>1</v>
      </c>
      <c r="I176" s="12">
        <v>0</v>
      </c>
      <c r="J176" s="12">
        <v>0</v>
      </c>
      <c r="K176" s="12">
        <v>0</v>
      </c>
      <c r="L176" s="12">
        <v>0</v>
      </c>
      <c r="M176" s="12">
        <v>0</v>
      </c>
      <c r="N176" s="12">
        <v>0</v>
      </c>
      <c r="O176" s="12">
        <v>0</v>
      </c>
      <c r="P176" s="22">
        <v>0</v>
      </c>
    </row>
    <row r="177" spans="1:16" x14ac:dyDescent="0.25">
      <c r="A177" s="27" t="s">
        <v>643</v>
      </c>
      <c r="B177" s="27" t="s">
        <v>644</v>
      </c>
      <c r="C177" s="12">
        <v>0</v>
      </c>
      <c r="D177" s="12">
        <v>0</v>
      </c>
      <c r="E177" s="28">
        <v>0</v>
      </c>
      <c r="F177" s="12">
        <v>0</v>
      </c>
      <c r="G177" s="12">
        <v>0</v>
      </c>
      <c r="H177" s="12">
        <v>0</v>
      </c>
      <c r="I177" s="12">
        <v>0</v>
      </c>
      <c r="J177" s="12">
        <v>0</v>
      </c>
      <c r="K177" s="12">
        <v>0</v>
      </c>
      <c r="L177" s="12">
        <v>0</v>
      </c>
      <c r="M177" s="12">
        <v>0</v>
      </c>
      <c r="N177" s="12">
        <v>0</v>
      </c>
      <c r="O177" s="12">
        <v>0</v>
      </c>
      <c r="P177" s="22">
        <v>0</v>
      </c>
    </row>
    <row r="178" spans="1:16" x14ac:dyDescent="0.25">
      <c r="A178" s="198" t="s">
        <v>645</v>
      </c>
      <c r="B178" s="199"/>
      <c r="C178" s="24">
        <v>245</v>
      </c>
      <c r="D178" s="24">
        <v>214</v>
      </c>
      <c r="E178" s="25">
        <v>0.144859813084112</v>
      </c>
      <c r="F178" s="24">
        <v>913</v>
      </c>
      <c r="G178" s="24">
        <v>865</v>
      </c>
      <c r="H178" s="24">
        <v>244</v>
      </c>
      <c r="I178" s="24">
        <v>214</v>
      </c>
      <c r="J178" s="24">
        <v>0</v>
      </c>
      <c r="K178" s="24">
        <v>0</v>
      </c>
      <c r="L178" s="24">
        <v>0</v>
      </c>
      <c r="M178" s="24">
        <v>0</v>
      </c>
      <c r="N178" s="24">
        <v>1</v>
      </c>
      <c r="O178" s="24">
        <v>0</v>
      </c>
      <c r="P178" s="26">
        <v>982</v>
      </c>
    </row>
    <row r="179" spans="1:16" ht="22.5" x14ac:dyDescent="0.25">
      <c r="A179" s="27" t="s">
        <v>646</v>
      </c>
      <c r="B179" s="27" t="s">
        <v>647</v>
      </c>
      <c r="C179" s="12">
        <v>2</v>
      </c>
      <c r="D179" s="12">
        <v>0</v>
      </c>
      <c r="E179" s="28">
        <v>0</v>
      </c>
      <c r="F179" s="12">
        <v>9</v>
      </c>
      <c r="G179" s="12">
        <v>7</v>
      </c>
      <c r="H179" s="12">
        <v>0</v>
      </c>
      <c r="I179" s="12">
        <v>3</v>
      </c>
      <c r="J179" s="12">
        <v>0</v>
      </c>
      <c r="K179" s="12">
        <v>0</v>
      </c>
      <c r="L179" s="12">
        <v>0</v>
      </c>
      <c r="M179" s="12">
        <v>0</v>
      </c>
      <c r="N179" s="12">
        <v>0</v>
      </c>
      <c r="O179" s="12">
        <v>0</v>
      </c>
      <c r="P179" s="22">
        <v>9</v>
      </c>
    </row>
    <row r="180" spans="1:16" ht="22.5" x14ac:dyDescent="0.25">
      <c r="A180" s="27" t="s">
        <v>648</v>
      </c>
      <c r="B180" s="27" t="s">
        <v>649</v>
      </c>
      <c r="C180" s="12">
        <v>96</v>
      </c>
      <c r="D180" s="12">
        <v>91</v>
      </c>
      <c r="E180" s="28">
        <v>5.4945054945054903E-2</v>
      </c>
      <c r="F180" s="12">
        <v>261</v>
      </c>
      <c r="G180" s="12">
        <v>244</v>
      </c>
      <c r="H180" s="12">
        <v>93</v>
      </c>
      <c r="I180" s="12">
        <v>58</v>
      </c>
      <c r="J180" s="12">
        <v>0</v>
      </c>
      <c r="K180" s="12">
        <v>0</v>
      </c>
      <c r="L180" s="12">
        <v>0</v>
      </c>
      <c r="M180" s="12">
        <v>0</v>
      </c>
      <c r="N180" s="12">
        <v>0</v>
      </c>
      <c r="O180" s="12">
        <v>0</v>
      </c>
      <c r="P180" s="22">
        <v>269</v>
      </c>
    </row>
    <row r="181" spans="1:16" x14ac:dyDescent="0.25">
      <c r="A181" s="27" t="s">
        <v>650</v>
      </c>
      <c r="B181" s="27" t="s">
        <v>651</v>
      </c>
      <c r="C181" s="12">
        <v>7</v>
      </c>
      <c r="D181" s="12">
        <v>20</v>
      </c>
      <c r="E181" s="28">
        <v>-0.65</v>
      </c>
      <c r="F181" s="12">
        <v>9</v>
      </c>
      <c r="G181" s="12">
        <v>10</v>
      </c>
      <c r="H181" s="12">
        <v>28</v>
      </c>
      <c r="I181" s="12">
        <v>17</v>
      </c>
      <c r="J181" s="12">
        <v>0</v>
      </c>
      <c r="K181" s="12">
        <v>0</v>
      </c>
      <c r="L181" s="12">
        <v>0</v>
      </c>
      <c r="M181" s="12">
        <v>0</v>
      </c>
      <c r="N181" s="12">
        <v>0</v>
      </c>
      <c r="O181" s="12">
        <v>0</v>
      </c>
      <c r="P181" s="22">
        <v>19</v>
      </c>
    </row>
    <row r="182" spans="1:16" ht="22.5" x14ac:dyDescent="0.25">
      <c r="A182" s="27" t="s">
        <v>652</v>
      </c>
      <c r="B182" s="27" t="s">
        <v>653</v>
      </c>
      <c r="C182" s="12">
        <v>0</v>
      </c>
      <c r="D182" s="12">
        <v>1</v>
      </c>
      <c r="E182" s="28">
        <v>-1</v>
      </c>
      <c r="F182" s="12">
        <v>0</v>
      </c>
      <c r="G182" s="12">
        <v>0</v>
      </c>
      <c r="H182" s="12">
        <v>0</v>
      </c>
      <c r="I182" s="12">
        <v>1</v>
      </c>
      <c r="J182" s="12">
        <v>0</v>
      </c>
      <c r="K182" s="12">
        <v>0</v>
      </c>
      <c r="L182" s="12">
        <v>0</v>
      </c>
      <c r="M182" s="12">
        <v>0</v>
      </c>
      <c r="N182" s="12">
        <v>0</v>
      </c>
      <c r="O182" s="12">
        <v>0</v>
      </c>
      <c r="P182" s="22">
        <v>0</v>
      </c>
    </row>
    <row r="183" spans="1:16" ht="22.5" x14ac:dyDescent="0.25">
      <c r="A183" s="27" t="s">
        <v>654</v>
      </c>
      <c r="B183" s="27" t="s">
        <v>655</v>
      </c>
      <c r="C183" s="12">
        <v>1</v>
      </c>
      <c r="D183" s="12">
        <v>1</v>
      </c>
      <c r="E183" s="28">
        <v>0</v>
      </c>
      <c r="F183" s="12">
        <v>8</v>
      </c>
      <c r="G183" s="12">
        <v>20</v>
      </c>
      <c r="H183" s="12">
        <v>1</v>
      </c>
      <c r="I183" s="12">
        <v>9</v>
      </c>
      <c r="J183" s="12">
        <v>0</v>
      </c>
      <c r="K183" s="12">
        <v>0</v>
      </c>
      <c r="L183" s="12">
        <v>0</v>
      </c>
      <c r="M183" s="12">
        <v>0</v>
      </c>
      <c r="N183" s="12">
        <v>0</v>
      </c>
      <c r="O183" s="12">
        <v>0</v>
      </c>
      <c r="P183" s="22">
        <v>30</v>
      </c>
    </row>
    <row r="184" spans="1:16" ht="22.5" x14ac:dyDescent="0.25">
      <c r="A184" s="27" t="s">
        <v>656</v>
      </c>
      <c r="B184" s="27" t="s">
        <v>657</v>
      </c>
      <c r="C184" s="12">
        <v>139</v>
      </c>
      <c r="D184" s="12">
        <v>101</v>
      </c>
      <c r="E184" s="28">
        <v>0.37623762376237602</v>
      </c>
      <c r="F184" s="12">
        <v>625</v>
      </c>
      <c r="G184" s="12">
        <v>583</v>
      </c>
      <c r="H184" s="12">
        <v>122</v>
      </c>
      <c r="I184" s="12">
        <v>125</v>
      </c>
      <c r="J184" s="12">
        <v>0</v>
      </c>
      <c r="K184" s="12">
        <v>0</v>
      </c>
      <c r="L184" s="12">
        <v>0</v>
      </c>
      <c r="M184" s="12">
        <v>0</v>
      </c>
      <c r="N184" s="12">
        <v>0</v>
      </c>
      <c r="O184" s="12">
        <v>0</v>
      </c>
      <c r="P184" s="22">
        <v>652</v>
      </c>
    </row>
    <row r="185" spans="1:16" ht="22.5" x14ac:dyDescent="0.25">
      <c r="A185" s="27" t="s">
        <v>658</v>
      </c>
      <c r="B185" s="27" t="s">
        <v>659</v>
      </c>
      <c r="C185" s="12">
        <v>0</v>
      </c>
      <c r="D185" s="12">
        <v>0</v>
      </c>
      <c r="E185" s="28">
        <v>0</v>
      </c>
      <c r="F185" s="12">
        <v>1</v>
      </c>
      <c r="G185" s="12">
        <v>1</v>
      </c>
      <c r="H185" s="12">
        <v>0</v>
      </c>
      <c r="I185" s="12">
        <v>1</v>
      </c>
      <c r="J185" s="12">
        <v>0</v>
      </c>
      <c r="K185" s="12">
        <v>0</v>
      </c>
      <c r="L185" s="12">
        <v>0</v>
      </c>
      <c r="M185" s="12">
        <v>0</v>
      </c>
      <c r="N185" s="12">
        <v>1</v>
      </c>
      <c r="O185" s="12">
        <v>0</v>
      </c>
      <c r="P185" s="22">
        <v>3</v>
      </c>
    </row>
    <row r="186" spans="1:16" x14ac:dyDescent="0.25">
      <c r="A186" s="198" t="s">
        <v>660</v>
      </c>
      <c r="B186" s="199"/>
      <c r="C186" s="24">
        <v>200</v>
      </c>
      <c r="D186" s="24">
        <v>106</v>
      </c>
      <c r="E186" s="25">
        <v>0.88679245283018904</v>
      </c>
      <c r="F186" s="24">
        <v>3</v>
      </c>
      <c r="G186" s="24">
        <v>9</v>
      </c>
      <c r="H186" s="24">
        <v>41</v>
      </c>
      <c r="I186" s="24">
        <v>37</v>
      </c>
      <c r="J186" s="24">
        <v>0</v>
      </c>
      <c r="K186" s="24">
        <v>0</v>
      </c>
      <c r="L186" s="24">
        <v>0</v>
      </c>
      <c r="M186" s="24">
        <v>0</v>
      </c>
      <c r="N186" s="24">
        <v>3</v>
      </c>
      <c r="O186" s="24">
        <v>0</v>
      </c>
      <c r="P186" s="26">
        <v>30</v>
      </c>
    </row>
    <row r="187" spans="1:16" x14ac:dyDescent="0.25">
      <c r="A187" s="27" t="s">
        <v>661</v>
      </c>
      <c r="B187" s="27" t="s">
        <v>662</v>
      </c>
      <c r="C187" s="12">
        <v>7</v>
      </c>
      <c r="D187" s="12">
        <v>2</v>
      </c>
      <c r="E187" s="28">
        <v>2.5</v>
      </c>
      <c r="F187" s="12">
        <v>0</v>
      </c>
      <c r="G187" s="12">
        <v>0</v>
      </c>
      <c r="H187" s="12">
        <v>0</v>
      </c>
      <c r="I187" s="12">
        <v>0</v>
      </c>
      <c r="J187" s="12">
        <v>0</v>
      </c>
      <c r="K187" s="12">
        <v>0</v>
      </c>
      <c r="L187" s="12">
        <v>0</v>
      </c>
      <c r="M187" s="12">
        <v>0</v>
      </c>
      <c r="N187" s="12">
        <v>0</v>
      </c>
      <c r="O187" s="12">
        <v>0</v>
      </c>
      <c r="P187" s="22">
        <v>0</v>
      </c>
    </row>
    <row r="188" spans="1:16" ht="22.5" x14ac:dyDescent="0.25">
      <c r="A188" s="27" t="s">
        <v>663</v>
      </c>
      <c r="B188" s="27" t="s">
        <v>664</v>
      </c>
      <c r="C188" s="12">
        <v>1</v>
      </c>
      <c r="D188" s="12">
        <v>0</v>
      </c>
      <c r="E188" s="28">
        <v>0</v>
      </c>
      <c r="F188" s="12">
        <v>0</v>
      </c>
      <c r="G188" s="12">
        <v>0</v>
      </c>
      <c r="H188" s="12">
        <v>0</v>
      </c>
      <c r="I188" s="12">
        <v>0</v>
      </c>
      <c r="J188" s="12">
        <v>0</v>
      </c>
      <c r="K188" s="12">
        <v>0</v>
      </c>
      <c r="L188" s="12">
        <v>0</v>
      </c>
      <c r="M188" s="12">
        <v>0</v>
      </c>
      <c r="N188" s="12">
        <v>0</v>
      </c>
      <c r="O188" s="12">
        <v>0</v>
      </c>
      <c r="P188" s="22">
        <v>0</v>
      </c>
    </row>
    <row r="189" spans="1:16" ht="22.5" x14ac:dyDescent="0.25">
      <c r="A189" s="27" t="s">
        <v>665</v>
      </c>
      <c r="B189" s="27" t="s">
        <v>666</v>
      </c>
      <c r="C189" s="12">
        <v>97</v>
      </c>
      <c r="D189" s="12">
        <v>62</v>
      </c>
      <c r="E189" s="28">
        <v>0.56451612903225801</v>
      </c>
      <c r="F189" s="12">
        <v>2</v>
      </c>
      <c r="G189" s="12">
        <v>4</v>
      </c>
      <c r="H189" s="12">
        <v>22</v>
      </c>
      <c r="I189" s="12">
        <v>7</v>
      </c>
      <c r="J189" s="12">
        <v>0</v>
      </c>
      <c r="K189" s="12">
        <v>0</v>
      </c>
      <c r="L189" s="12">
        <v>0</v>
      </c>
      <c r="M189" s="12">
        <v>0</v>
      </c>
      <c r="N189" s="12">
        <v>3</v>
      </c>
      <c r="O189" s="12">
        <v>0</v>
      </c>
      <c r="P189" s="22">
        <v>12</v>
      </c>
    </row>
    <row r="190" spans="1:16" ht="22.5" x14ac:dyDescent="0.25">
      <c r="A190" s="27" t="s">
        <v>667</v>
      </c>
      <c r="B190" s="27" t="s">
        <v>668</v>
      </c>
      <c r="C190" s="12">
        <v>0</v>
      </c>
      <c r="D190" s="12">
        <v>0</v>
      </c>
      <c r="E190" s="28">
        <v>0</v>
      </c>
      <c r="F190" s="12">
        <v>0</v>
      </c>
      <c r="G190" s="12">
        <v>0</v>
      </c>
      <c r="H190" s="12">
        <v>0</v>
      </c>
      <c r="I190" s="12">
        <v>0</v>
      </c>
      <c r="J190" s="12">
        <v>0</v>
      </c>
      <c r="K190" s="12">
        <v>0</v>
      </c>
      <c r="L190" s="12">
        <v>0</v>
      </c>
      <c r="M190" s="12">
        <v>0</v>
      </c>
      <c r="N190" s="12">
        <v>0</v>
      </c>
      <c r="O190" s="12">
        <v>0</v>
      </c>
      <c r="P190" s="22">
        <v>2</v>
      </c>
    </row>
    <row r="191" spans="1:16" ht="33.75" x14ac:dyDescent="0.25">
      <c r="A191" s="27" t="s">
        <v>669</v>
      </c>
      <c r="B191" s="27" t="s">
        <v>670</v>
      </c>
      <c r="C191" s="12">
        <v>5</v>
      </c>
      <c r="D191" s="12">
        <v>5</v>
      </c>
      <c r="E191" s="28">
        <v>0</v>
      </c>
      <c r="F191" s="12">
        <v>1</v>
      </c>
      <c r="G191" s="12">
        <v>4</v>
      </c>
      <c r="H191" s="12">
        <v>5</v>
      </c>
      <c r="I191" s="12">
        <v>24</v>
      </c>
      <c r="J191" s="12">
        <v>0</v>
      </c>
      <c r="K191" s="12">
        <v>0</v>
      </c>
      <c r="L191" s="12">
        <v>0</v>
      </c>
      <c r="M191" s="12">
        <v>0</v>
      </c>
      <c r="N191" s="12">
        <v>0</v>
      </c>
      <c r="O191" s="12">
        <v>0</v>
      </c>
      <c r="P191" s="22">
        <v>9</v>
      </c>
    </row>
    <row r="192" spans="1:16" ht="22.5" x14ac:dyDescent="0.25">
      <c r="A192" s="27" t="s">
        <v>671</v>
      </c>
      <c r="B192" s="27" t="s">
        <v>672</v>
      </c>
      <c r="C192" s="12">
        <v>0</v>
      </c>
      <c r="D192" s="12">
        <v>0</v>
      </c>
      <c r="E192" s="28">
        <v>0</v>
      </c>
      <c r="F192" s="12">
        <v>0</v>
      </c>
      <c r="G192" s="12">
        <v>0</v>
      </c>
      <c r="H192" s="12">
        <v>0</v>
      </c>
      <c r="I192" s="12">
        <v>0</v>
      </c>
      <c r="J192" s="12">
        <v>0</v>
      </c>
      <c r="K192" s="12">
        <v>0</v>
      </c>
      <c r="L192" s="12">
        <v>0</v>
      </c>
      <c r="M192" s="12">
        <v>0</v>
      </c>
      <c r="N192" s="12">
        <v>0</v>
      </c>
      <c r="O192" s="12">
        <v>0</v>
      </c>
      <c r="P192" s="22">
        <v>0</v>
      </c>
    </row>
    <row r="193" spans="1:16" ht="22.5" x14ac:dyDescent="0.25">
      <c r="A193" s="27" t="s">
        <v>673</v>
      </c>
      <c r="B193" s="27" t="s">
        <v>674</v>
      </c>
      <c r="C193" s="12">
        <v>27</v>
      </c>
      <c r="D193" s="12">
        <v>7</v>
      </c>
      <c r="E193" s="28">
        <v>2.8571428571428599</v>
      </c>
      <c r="F193" s="12">
        <v>0</v>
      </c>
      <c r="G193" s="12">
        <v>0</v>
      </c>
      <c r="H193" s="12">
        <v>4</v>
      </c>
      <c r="I193" s="12">
        <v>5</v>
      </c>
      <c r="J193" s="12">
        <v>0</v>
      </c>
      <c r="K193" s="12">
        <v>0</v>
      </c>
      <c r="L193" s="12">
        <v>0</v>
      </c>
      <c r="M193" s="12">
        <v>0</v>
      </c>
      <c r="N193" s="12">
        <v>0</v>
      </c>
      <c r="O193" s="12">
        <v>0</v>
      </c>
      <c r="P193" s="22">
        <v>1</v>
      </c>
    </row>
    <row r="194" spans="1:16" x14ac:dyDescent="0.25">
      <c r="A194" s="27" t="s">
        <v>675</v>
      </c>
      <c r="B194" s="27" t="s">
        <v>676</v>
      </c>
      <c r="C194" s="12">
        <v>23</v>
      </c>
      <c r="D194" s="12">
        <v>13</v>
      </c>
      <c r="E194" s="28">
        <v>0.76923076923076905</v>
      </c>
      <c r="F194" s="12">
        <v>0</v>
      </c>
      <c r="G194" s="12">
        <v>1</v>
      </c>
      <c r="H194" s="12">
        <v>9</v>
      </c>
      <c r="I194" s="12">
        <v>0</v>
      </c>
      <c r="J194" s="12">
        <v>0</v>
      </c>
      <c r="K194" s="12">
        <v>0</v>
      </c>
      <c r="L194" s="12">
        <v>0</v>
      </c>
      <c r="M194" s="12">
        <v>0</v>
      </c>
      <c r="N194" s="12">
        <v>0</v>
      </c>
      <c r="O194" s="12">
        <v>0</v>
      </c>
      <c r="P194" s="22">
        <v>6</v>
      </c>
    </row>
    <row r="195" spans="1:16" ht="22.5" x14ac:dyDescent="0.25">
      <c r="A195" s="27" t="s">
        <v>677</v>
      </c>
      <c r="B195" s="27" t="s">
        <v>678</v>
      </c>
      <c r="C195" s="12">
        <v>0</v>
      </c>
      <c r="D195" s="12">
        <v>0</v>
      </c>
      <c r="E195" s="28">
        <v>0</v>
      </c>
      <c r="F195" s="12">
        <v>0</v>
      </c>
      <c r="G195" s="12">
        <v>0</v>
      </c>
      <c r="H195" s="12">
        <v>0</v>
      </c>
      <c r="I195" s="12">
        <v>0</v>
      </c>
      <c r="J195" s="12">
        <v>0</v>
      </c>
      <c r="K195" s="12">
        <v>0</v>
      </c>
      <c r="L195" s="12">
        <v>0</v>
      </c>
      <c r="M195" s="12">
        <v>0</v>
      </c>
      <c r="N195" s="12">
        <v>0</v>
      </c>
      <c r="O195" s="12">
        <v>0</v>
      </c>
      <c r="P195" s="22">
        <v>0</v>
      </c>
    </row>
    <row r="196" spans="1:16" ht="22.5" x14ac:dyDescent="0.25">
      <c r="A196" s="27" t="s">
        <v>679</v>
      </c>
      <c r="B196" s="27" t="s">
        <v>680</v>
      </c>
      <c r="C196" s="12">
        <v>0</v>
      </c>
      <c r="D196" s="12">
        <v>0</v>
      </c>
      <c r="E196" s="28">
        <v>0</v>
      </c>
      <c r="F196" s="12">
        <v>0</v>
      </c>
      <c r="G196" s="12">
        <v>0</v>
      </c>
      <c r="H196" s="12">
        <v>0</v>
      </c>
      <c r="I196" s="12">
        <v>1</v>
      </c>
      <c r="J196" s="12">
        <v>0</v>
      </c>
      <c r="K196" s="12">
        <v>0</v>
      </c>
      <c r="L196" s="12">
        <v>0</v>
      </c>
      <c r="M196" s="12">
        <v>0</v>
      </c>
      <c r="N196" s="12">
        <v>0</v>
      </c>
      <c r="O196" s="12">
        <v>0</v>
      </c>
      <c r="P196" s="22">
        <v>0</v>
      </c>
    </row>
    <row r="197" spans="1:16" x14ac:dyDescent="0.25">
      <c r="A197" s="27" t="s">
        <v>681</v>
      </c>
      <c r="B197" s="27" t="s">
        <v>682</v>
      </c>
      <c r="C197" s="12">
        <v>39</v>
      </c>
      <c r="D197" s="12">
        <v>16</v>
      </c>
      <c r="E197" s="28">
        <v>1.4375</v>
      </c>
      <c r="F197" s="12">
        <v>0</v>
      </c>
      <c r="G197" s="12">
        <v>0</v>
      </c>
      <c r="H197" s="12">
        <v>1</v>
      </c>
      <c r="I197" s="12">
        <v>0</v>
      </c>
      <c r="J197" s="12">
        <v>0</v>
      </c>
      <c r="K197" s="12">
        <v>0</v>
      </c>
      <c r="L197" s="12">
        <v>0</v>
      </c>
      <c r="M197" s="12">
        <v>0</v>
      </c>
      <c r="N197" s="12">
        <v>0</v>
      </c>
      <c r="O197" s="12">
        <v>0</v>
      </c>
      <c r="P197" s="22">
        <v>0</v>
      </c>
    </row>
    <row r="198" spans="1:16" ht="22.5" x14ac:dyDescent="0.25">
      <c r="A198" s="27" t="s">
        <v>683</v>
      </c>
      <c r="B198" s="27" t="s">
        <v>684</v>
      </c>
      <c r="C198" s="12">
        <v>1</v>
      </c>
      <c r="D198" s="12">
        <v>0</v>
      </c>
      <c r="E198" s="28">
        <v>0</v>
      </c>
      <c r="F198" s="12">
        <v>0</v>
      </c>
      <c r="G198" s="12">
        <v>0</v>
      </c>
      <c r="H198" s="12">
        <v>0</v>
      </c>
      <c r="I198" s="12">
        <v>0</v>
      </c>
      <c r="J198" s="12">
        <v>0</v>
      </c>
      <c r="K198" s="12">
        <v>0</v>
      </c>
      <c r="L198" s="12">
        <v>0</v>
      </c>
      <c r="M198" s="12">
        <v>0</v>
      </c>
      <c r="N198" s="12">
        <v>0</v>
      </c>
      <c r="O198" s="12">
        <v>0</v>
      </c>
      <c r="P198" s="22">
        <v>0</v>
      </c>
    </row>
    <row r="199" spans="1:16" x14ac:dyDescent="0.25">
      <c r="A199" s="27" t="s">
        <v>685</v>
      </c>
      <c r="B199" s="27" t="s">
        <v>686</v>
      </c>
      <c r="C199" s="12">
        <v>0</v>
      </c>
      <c r="D199" s="12">
        <v>1</v>
      </c>
      <c r="E199" s="28">
        <v>-1</v>
      </c>
      <c r="F199" s="12">
        <v>0</v>
      </c>
      <c r="G199" s="12">
        <v>0</v>
      </c>
      <c r="H199" s="12">
        <v>0</v>
      </c>
      <c r="I199" s="12">
        <v>0</v>
      </c>
      <c r="J199" s="12">
        <v>0</v>
      </c>
      <c r="K199" s="12">
        <v>0</v>
      </c>
      <c r="L199" s="12">
        <v>0</v>
      </c>
      <c r="M199" s="12">
        <v>0</v>
      </c>
      <c r="N199" s="12">
        <v>0</v>
      </c>
      <c r="O199" s="12">
        <v>0</v>
      </c>
      <c r="P199" s="22">
        <v>0</v>
      </c>
    </row>
    <row r="200" spans="1:16" ht="22.5" x14ac:dyDescent="0.25">
      <c r="A200" s="27" t="s">
        <v>687</v>
      </c>
      <c r="B200" s="27" t="s">
        <v>688</v>
      </c>
      <c r="C200" s="12">
        <v>0</v>
      </c>
      <c r="D200" s="12">
        <v>0</v>
      </c>
      <c r="E200" s="28">
        <v>0</v>
      </c>
      <c r="F200" s="12">
        <v>0</v>
      </c>
      <c r="G200" s="12">
        <v>0</v>
      </c>
      <c r="H200" s="12">
        <v>0</v>
      </c>
      <c r="I200" s="12">
        <v>0</v>
      </c>
      <c r="J200" s="12">
        <v>0</v>
      </c>
      <c r="K200" s="12">
        <v>0</v>
      </c>
      <c r="L200" s="12">
        <v>0</v>
      </c>
      <c r="M200" s="12">
        <v>0</v>
      </c>
      <c r="N200" s="12">
        <v>0</v>
      </c>
      <c r="O200" s="12">
        <v>0</v>
      </c>
      <c r="P200" s="22">
        <v>0</v>
      </c>
    </row>
    <row r="201" spans="1:16" x14ac:dyDescent="0.25">
      <c r="A201" s="198" t="s">
        <v>689</v>
      </c>
      <c r="B201" s="199"/>
      <c r="C201" s="24">
        <v>66</v>
      </c>
      <c r="D201" s="24">
        <v>41</v>
      </c>
      <c r="E201" s="25">
        <v>0.60975609756097604</v>
      </c>
      <c r="F201" s="24">
        <v>21</v>
      </c>
      <c r="G201" s="24">
        <v>15</v>
      </c>
      <c r="H201" s="24">
        <v>31</v>
      </c>
      <c r="I201" s="24">
        <v>18</v>
      </c>
      <c r="J201" s="24">
        <v>0</v>
      </c>
      <c r="K201" s="24">
        <v>0</v>
      </c>
      <c r="L201" s="24">
        <v>1</v>
      </c>
      <c r="M201" s="24">
        <v>1</v>
      </c>
      <c r="N201" s="24">
        <v>13</v>
      </c>
      <c r="O201" s="24">
        <v>0</v>
      </c>
      <c r="P201" s="26">
        <v>30</v>
      </c>
    </row>
    <row r="202" spans="1:16" x14ac:dyDescent="0.25">
      <c r="A202" s="27" t="s">
        <v>690</v>
      </c>
      <c r="B202" s="27" t="s">
        <v>691</v>
      </c>
      <c r="C202" s="12">
        <v>6</v>
      </c>
      <c r="D202" s="12">
        <v>3</v>
      </c>
      <c r="E202" s="28">
        <v>1</v>
      </c>
      <c r="F202" s="12">
        <v>0</v>
      </c>
      <c r="G202" s="12">
        <v>0</v>
      </c>
      <c r="H202" s="12">
        <v>0</v>
      </c>
      <c r="I202" s="12">
        <v>2</v>
      </c>
      <c r="J202" s="12">
        <v>0</v>
      </c>
      <c r="K202" s="12">
        <v>0</v>
      </c>
      <c r="L202" s="12">
        <v>0</v>
      </c>
      <c r="M202" s="12">
        <v>0</v>
      </c>
      <c r="N202" s="12">
        <v>6</v>
      </c>
      <c r="O202" s="12">
        <v>0</v>
      </c>
      <c r="P202" s="22">
        <v>0</v>
      </c>
    </row>
    <row r="203" spans="1:16" x14ac:dyDescent="0.25">
      <c r="A203" s="27" t="s">
        <v>692</v>
      </c>
      <c r="B203" s="27" t="s">
        <v>693</v>
      </c>
      <c r="C203" s="12">
        <v>0</v>
      </c>
      <c r="D203" s="12">
        <v>0</v>
      </c>
      <c r="E203" s="28">
        <v>0</v>
      </c>
      <c r="F203" s="12">
        <v>0</v>
      </c>
      <c r="G203" s="12">
        <v>0</v>
      </c>
      <c r="H203" s="12">
        <v>0</v>
      </c>
      <c r="I203" s="12">
        <v>0</v>
      </c>
      <c r="J203" s="12">
        <v>0</v>
      </c>
      <c r="K203" s="12">
        <v>0</v>
      </c>
      <c r="L203" s="12">
        <v>0</v>
      </c>
      <c r="M203" s="12">
        <v>0</v>
      </c>
      <c r="N203" s="12">
        <v>0</v>
      </c>
      <c r="O203" s="12">
        <v>0</v>
      </c>
      <c r="P203" s="22">
        <v>0</v>
      </c>
    </row>
    <row r="204" spans="1:16" x14ac:dyDescent="0.25">
      <c r="A204" s="27" t="s">
        <v>694</v>
      </c>
      <c r="B204" s="27" t="s">
        <v>695</v>
      </c>
      <c r="C204" s="12">
        <v>3</v>
      </c>
      <c r="D204" s="12">
        <v>3</v>
      </c>
      <c r="E204" s="28">
        <v>0</v>
      </c>
      <c r="F204" s="12">
        <v>0</v>
      </c>
      <c r="G204" s="12">
        <v>0</v>
      </c>
      <c r="H204" s="12">
        <v>0</v>
      </c>
      <c r="I204" s="12">
        <v>0</v>
      </c>
      <c r="J204" s="12">
        <v>0</v>
      </c>
      <c r="K204" s="12">
        <v>0</v>
      </c>
      <c r="L204" s="12">
        <v>0</v>
      </c>
      <c r="M204" s="12">
        <v>0</v>
      </c>
      <c r="N204" s="12">
        <v>0</v>
      </c>
      <c r="O204" s="12">
        <v>0</v>
      </c>
      <c r="P204" s="22">
        <v>0</v>
      </c>
    </row>
    <row r="205" spans="1:16" ht="22.5" x14ac:dyDescent="0.25">
      <c r="A205" s="27" t="s">
        <v>696</v>
      </c>
      <c r="B205" s="27" t="s">
        <v>697</v>
      </c>
      <c r="C205" s="12">
        <v>0</v>
      </c>
      <c r="D205" s="12">
        <v>0</v>
      </c>
      <c r="E205" s="28">
        <v>0</v>
      </c>
      <c r="F205" s="12">
        <v>0</v>
      </c>
      <c r="G205" s="12">
        <v>0</v>
      </c>
      <c r="H205" s="12">
        <v>0</v>
      </c>
      <c r="I205" s="12">
        <v>0</v>
      </c>
      <c r="J205" s="12">
        <v>0</v>
      </c>
      <c r="K205" s="12">
        <v>0</v>
      </c>
      <c r="L205" s="12">
        <v>0</v>
      </c>
      <c r="M205" s="12">
        <v>0</v>
      </c>
      <c r="N205" s="12">
        <v>1</v>
      </c>
      <c r="O205" s="12">
        <v>0</v>
      </c>
      <c r="P205" s="22">
        <v>0</v>
      </c>
    </row>
    <row r="206" spans="1:16" ht="22.5" x14ac:dyDescent="0.25">
      <c r="A206" s="27" t="s">
        <v>698</v>
      </c>
      <c r="B206" s="27" t="s">
        <v>699</v>
      </c>
      <c r="C206" s="12">
        <v>50</v>
      </c>
      <c r="D206" s="12">
        <v>34</v>
      </c>
      <c r="E206" s="28">
        <v>0.47058823529411797</v>
      </c>
      <c r="F206" s="12">
        <v>20</v>
      </c>
      <c r="G206" s="12">
        <v>15</v>
      </c>
      <c r="H206" s="12">
        <v>27</v>
      </c>
      <c r="I206" s="12">
        <v>14</v>
      </c>
      <c r="J206" s="12">
        <v>0</v>
      </c>
      <c r="K206" s="12">
        <v>0</v>
      </c>
      <c r="L206" s="12">
        <v>0</v>
      </c>
      <c r="M206" s="12">
        <v>0</v>
      </c>
      <c r="N206" s="12">
        <v>2</v>
      </c>
      <c r="O206" s="12">
        <v>0</v>
      </c>
      <c r="P206" s="22">
        <v>27</v>
      </c>
    </row>
    <row r="207" spans="1:16" ht="22.5" x14ac:dyDescent="0.25">
      <c r="A207" s="27" t="s">
        <v>700</v>
      </c>
      <c r="B207" s="27" t="s">
        <v>701</v>
      </c>
      <c r="C207" s="12">
        <v>0</v>
      </c>
      <c r="D207" s="12">
        <v>0</v>
      </c>
      <c r="E207" s="28">
        <v>0</v>
      </c>
      <c r="F207" s="12">
        <v>0</v>
      </c>
      <c r="G207" s="12">
        <v>0</v>
      </c>
      <c r="H207" s="12">
        <v>0</v>
      </c>
      <c r="I207" s="12">
        <v>0</v>
      </c>
      <c r="J207" s="12">
        <v>0</v>
      </c>
      <c r="K207" s="12">
        <v>0</v>
      </c>
      <c r="L207" s="12">
        <v>0</v>
      </c>
      <c r="M207" s="12">
        <v>0</v>
      </c>
      <c r="N207" s="12">
        <v>1</v>
      </c>
      <c r="O207" s="12">
        <v>0</v>
      </c>
      <c r="P207" s="22">
        <v>0</v>
      </c>
    </row>
    <row r="208" spans="1:16" ht="22.5" x14ac:dyDescent="0.25">
      <c r="A208" s="27" t="s">
        <v>702</v>
      </c>
      <c r="B208" s="27" t="s">
        <v>703</v>
      </c>
      <c r="C208" s="12">
        <v>0</v>
      </c>
      <c r="D208" s="12">
        <v>0</v>
      </c>
      <c r="E208" s="28">
        <v>0</v>
      </c>
      <c r="F208" s="12">
        <v>0</v>
      </c>
      <c r="G208" s="12">
        <v>0</v>
      </c>
      <c r="H208" s="12">
        <v>0</v>
      </c>
      <c r="I208" s="12">
        <v>0</v>
      </c>
      <c r="J208" s="12">
        <v>0</v>
      </c>
      <c r="K208" s="12">
        <v>0</v>
      </c>
      <c r="L208" s="12">
        <v>0</v>
      </c>
      <c r="M208" s="12">
        <v>0</v>
      </c>
      <c r="N208" s="12">
        <v>0</v>
      </c>
      <c r="O208" s="12">
        <v>0</v>
      </c>
      <c r="P208" s="22">
        <v>0</v>
      </c>
    </row>
    <row r="209" spans="1:16" ht="22.5" x14ac:dyDescent="0.25">
      <c r="A209" s="27" t="s">
        <v>704</v>
      </c>
      <c r="B209" s="27" t="s">
        <v>705</v>
      </c>
      <c r="C209" s="12">
        <v>0</v>
      </c>
      <c r="D209" s="12">
        <v>1</v>
      </c>
      <c r="E209" s="28">
        <v>-1</v>
      </c>
      <c r="F209" s="12">
        <v>0</v>
      </c>
      <c r="G209" s="12">
        <v>0</v>
      </c>
      <c r="H209" s="12">
        <v>0</v>
      </c>
      <c r="I209" s="12">
        <v>0</v>
      </c>
      <c r="J209" s="12">
        <v>0</v>
      </c>
      <c r="K209" s="12">
        <v>0</v>
      </c>
      <c r="L209" s="12">
        <v>0</v>
      </c>
      <c r="M209" s="12">
        <v>0</v>
      </c>
      <c r="N209" s="12">
        <v>0</v>
      </c>
      <c r="O209" s="12">
        <v>0</v>
      </c>
      <c r="P209" s="22">
        <v>0</v>
      </c>
    </row>
    <row r="210" spans="1:16" ht="22.5" x14ac:dyDescent="0.25">
      <c r="A210" s="27" t="s">
        <v>706</v>
      </c>
      <c r="B210" s="27" t="s">
        <v>707</v>
      </c>
      <c r="C210" s="12">
        <v>0</v>
      </c>
      <c r="D210" s="12">
        <v>0</v>
      </c>
      <c r="E210" s="28">
        <v>0</v>
      </c>
      <c r="F210" s="12">
        <v>0</v>
      </c>
      <c r="G210" s="12">
        <v>0</v>
      </c>
      <c r="H210" s="12">
        <v>0</v>
      </c>
      <c r="I210" s="12">
        <v>0</v>
      </c>
      <c r="J210" s="12">
        <v>0</v>
      </c>
      <c r="K210" s="12">
        <v>0</v>
      </c>
      <c r="L210" s="12">
        <v>0</v>
      </c>
      <c r="M210" s="12">
        <v>0</v>
      </c>
      <c r="N210" s="12">
        <v>0</v>
      </c>
      <c r="O210" s="12">
        <v>0</v>
      </c>
      <c r="P210" s="22">
        <v>0</v>
      </c>
    </row>
    <row r="211" spans="1:16" ht="22.5" x14ac:dyDescent="0.25">
      <c r="A211" s="27" t="s">
        <v>708</v>
      </c>
      <c r="B211" s="27" t="s">
        <v>709</v>
      </c>
      <c r="C211" s="12">
        <v>0</v>
      </c>
      <c r="D211" s="12">
        <v>0</v>
      </c>
      <c r="E211" s="28">
        <v>0</v>
      </c>
      <c r="F211" s="12">
        <v>1</v>
      </c>
      <c r="G211" s="12">
        <v>0</v>
      </c>
      <c r="H211" s="12">
        <v>0</v>
      </c>
      <c r="I211" s="12">
        <v>0</v>
      </c>
      <c r="J211" s="12">
        <v>0</v>
      </c>
      <c r="K211" s="12">
        <v>0</v>
      </c>
      <c r="L211" s="12">
        <v>0</v>
      </c>
      <c r="M211" s="12">
        <v>0</v>
      </c>
      <c r="N211" s="12">
        <v>0</v>
      </c>
      <c r="O211" s="12">
        <v>0</v>
      </c>
      <c r="P211" s="22">
        <v>0</v>
      </c>
    </row>
    <row r="212" spans="1:16" x14ac:dyDescent="0.25">
      <c r="A212" s="27" t="s">
        <v>710</v>
      </c>
      <c r="B212" s="27" t="s">
        <v>711</v>
      </c>
      <c r="C212" s="12">
        <v>0</v>
      </c>
      <c r="D212" s="12">
        <v>0</v>
      </c>
      <c r="E212" s="28">
        <v>0</v>
      </c>
      <c r="F212" s="12">
        <v>0</v>
      </c>
      <c r="G212" s="12">
        <v>0</v>
      </c>
      <c r="H212" s="12">
        <v>0</v>
      </c>
      <c r="I212" s="12">
        <v>0</v>
      </c>
      <c r="J212" s="12">
        <v>0</v>
      </c>
      <c r="K212" s="12">
        <v>0</v>
      </c>
      <c r="L212" s="12">
        <v>0</v>
      </c>
      <c r="M212" s="12">
        <v>0</v>
      </c>
      <c r="N212" s="12">
        <v>1</v>
      </c>
      <c r="O212" s="12">
        <v>0</v>
      </c>
      <c r="P212" s="22">
        <v>1</v>
      </c>
    </row>
    <row r="213" spans="1:16" x14ac:dyDescent="0.25">
      <c r="A213" s="27" t="s">
        <v>712</v>
      </c>
      <c r="B213" s="27" t="s">
        <v>713</v>
      </c>
      <c r="C213" s="12">
        <v>0</v>
      </c>
      <c r="D213" s="12">
        <v>0</v>
      </c>
      <c r="E213" s="28">
        <v>0</v>
      </c>
      <c r="F213" s="12">
        <v>0</v>
      </c>
      <c r="G213" s="12">
        <v>0</v>
      </c>
      <c r="H213" s="12">
        <v>1</v>
      </c>
      <c r="I213" s="12">
        <v>0</v>
      </c>
      <c r="J213" s="12">
        <v>0</v>
      </c>
      <c r="K213" s="12">
        <v>0</v>
      </c>
      <c r="L213" s="12">
        <v>0</v>
      </c>
      <c r="M213" s="12">
        <v>0</v>
      </c>
      <c r="N213" s="12">
        <v>1</v>
      </c>
      <c r="O213" s="12">
        <v>0</v>
      </c>
      <c r="P213" s="22">
        <v>0</v>
      </c>
    </row>
    <row r="214" spans="1:16" x14ac:dyDescent="0.25">
      <c r="A214" s="27" t="s">
        <v>714</v>
      </c>
      <c r="B214" s="27" t="s">
        <v>715</v>
      </c>
      <c r="C214" s="12">
        <v>3</v>
      </c>
      <c r="D214" s="12">
        <v>0</v>
      </c>
      <c r="E214" s="28">
        <v>0</v>
      </c>
      <c r="F214" s="12">
        <v>0</v>
      </c>
      <c r="G214" s="12">
        <v>0</v>
      </c>
      <c r="H214" s="12">
        <v>3</v>
      </c>
      <c r="I214" s="12">
        <v>1</v>
      </c>
      <c r="J214" s="12">
        <v>0</v>
      </c>
      <c r="K214" s="12">
        <v>0</v>
      </c>
      <c r="L214" s="12">
        <v>1</v>
      </c>
      <c r="M214" s="12">
        <v>1</v>
      </c>
      <c r="N214" s="12">
        <v>1</v>
      </c>
      <c r="O214" s="12">
        <v>0</v>
      </c>
      <c r="P214" s="22">
        <v>2</v>
      </c>
    </row>
    <row r="215" spans="1:16" ht="22.5" x14ac:dyDescent="0.25">
      <c r="A215" s="27" t="s">
        <v>716</v>
      </c>
      <c r="B215" s="27" t="s">
        <v>717</v>
      </c>
      <c r="C215" s="12">
        <v>0</v>
      </c>
      <c r="D215" s="12">
        <v>0</v>
      </c>
      <c r="E215" s="28">
        <v>0</v>
      </c>
      <c r="F215" s="12">
        <v>0</v>
      </c>
      <c r="G215" s="12">
        <v>0</v>
      </c>
      <c r="H215" s="12">
        <v>0</v>
      </c>
      <c r="I215" s="12">
        <v>0</v>
      </c>
      <c r="J215" s="12">
        <v>0</v>
      </c>
      <c r="K215" s="12">
        <v>0</v>
      </c>
      <c r="L215" s="12">
        <v>0</v>
      </c>
      <c r="M215" s="12">
        <v>0</v>
      </c>
      <c r="N215" s="12">
        <v>0</v>
      </c>
      <c r="O215" s="12">
        <v>0</v>
      </c>
      <c r="P215" s="22">
        <v>0</v>
      </c>
    </row>
    <row r="216" spans="1:16" x14ac:dyDescent="0.25">
      <c r="A216" s="27" t="s">
        <v>718</v>
      </c>
      <c r="B216" s="27" t="s">
        <v>719</v>
      </c>
      <c r="C216" s="12">
        <v>0</v>
      </c>
      <c r="D216" s="12">
        <v>0</v>
      </c>
      <c r="E216" s="28">
        <v>0</v>
      </c>
      <c r="F216" s="12">
        <v>0</v>
      </c>
      <c r="G216" s="12">
        <v>0</v>
      </c>
      <c r="H216" s="12">
        <v>0</v>
      </c>
      <c r="I216" s="12">
        <v>0</v>
      </c>
      <c r="J216" s="12">
        <v>0</v>
      </c>
      <c r="K216" s="12">
        <v>0</v>
      </c>
      <c r="L216" s="12">
        <v>0</v>
      </c>
      <c r="M216" s="12">
        <v>0</v>
      </c>
      <c r="N216" s="12">
        <v>0</v>
      </c>
      <c r="O216" s="12">
        <v>0</v>
      </c>
      <c r="P216" s="22">
        <v>0</v>
      </c>
    </row>
    <row r="217" spans="1:16" ht="22.5" x14ac:dyDescent="0.25">
      <c r="A217" s="27" t="s">
        <v>720</v>
      </c>
      <c r="B217" s="27" t="s">
        <v>721</v>
      </c>
      <c r="C217" s="12">
        <v>0</v>
      </c>
      <c r="D217" s="12">
        <v>0</v>
      </c>
      <c r="E217" s="28">
        <v>0</v>
      </c>
      <c r="F217" s="12">
        <v>0</v>
      </c>
      <c r="G217" s="12">
        <v>0</v>
      </c>
      <c r="H217" s="12">
        <v>0</v>
      </c>
      <c r="I217" s="12">
        <v>0</v>
      </c>
      <c r="J217" s="12">
        <v>0</v>
      </c>
      <c r="K217" s="12">
        <v>0</v>
      </c>
      <c r="L217" s="12">
        <v>0</v>
      </c>
      <c r="M217" s="12">
        <v>0</v>
      </c>
      <c r="N217" s="12">
        <v>0</v>
      </c>
      <c r="O217" s="12">
        <v>0</v>
      </c>
      <c r="P217" s="22">
        <v>0</v>
      </c>
    </row>
    <row r="218" spans="1:16" ht="33.75" x14ac:dyDescent="0.25">
      <c r="A218" s="27" t="s">
        <v>722</v>
      </c>
      <c r="B218" s="27" t="s">
        <v>723</v>
      </c>
      <c r="C218" s="12">
        <v>0</v>
      </c>
      <c r="D218" s="12">
        <v>0</v>
      </c>
      <c r="E218" s="28">
        <v>0</v>
      </c>
      <c r="F218" s="12">
        <v>0</v>
      </c>
      <c r="G218" s="12">
        <v>0</v>
      </c>
      <c r="H218" s="12">
        <v>0</v>
      </c>
      <c r="I218" s="12">
        <v>0</v>
      </c>
      <c r="J218" s="12">
        <v>0</v>
      </c>
      <c r="K218" s="12">
        <v>0</v>
      </c>
      <c r="L218" s="12">
        <v>0</v>
      </c>
      <c r="M218" s="12">
        <v>0</v>
      </c>
      <c r="N218" s="12">
        <v>0</v>
      </c>
      <c r="O218" s="12">
        <v>0</v>
      </c>
      <c r="P218" s="22">
        <v>0</v>
      </c>
    </row>
    <row r="219" spans="1:16" ht="22.5" x14ac:dyDescent="0.25">
      <c r="A219" s="27" t="s">
        <v>724</v>
      </c>
      <c r="B219" s="27" t="s">
        <v>725</v>
      </c>
      <c r="C219" s="12">
        <v>0</v>
      </c>
      <c r="D219" s="12">
        <v>0</v>
      </c>
      <c r="E219" s="28">
        <v>0</v>
      </c>
      <c r="F219" s="12">
        <v>0</v>
      </c>
      <c r="G219" s="12">
        <v>0</v>
      </c>
      <c r="H219" s="12">
        <v>0</v>
      </c>
      <c r="I219" s="12">
        <v>0</v>
      </c>
      <c r="J219" s="12">
        <v>0</v>
      </c>
      <c r="K219" s="12">
        <v>0</v>
      </c>
      <c r="L219" s="12">
        <v>0</v>
      </c>
      <c r="M219" s="12">
        <v>0</v>
      </c>
      <c r="N219" s="12">
        <v>0</v>
      </c>
      <c r="O219" s="12">
        <v>0</v>
      </c>
      <c r="P219" s="22">
        <v>0</v>
      </c>
    </row>
    <row r="220" spans="1:16" ht="33.75" x14ac:dyDescent="0.25">
      <c r="A220" s="27" t="s">
        <v>726</v>
      </c>
      <c r="B220" s="27" t="s">
        <v>727</v>
      </c>
      <c r="C220" s="12">
        <v>0</v>
      </c>
      <c r="D220" s="12">
        <v>0</v>
      </c>
      <c r="E220" s="28">
        <v>0</v>
      </c>
      <c r="F220" s="12">
        <v>0</v>
      </c>
      <c r="G220" s="12">
        <v>0</v>
      </c>
      <c r="H220" s="12">
        <v>0</v>
      </c>
      <c r="I220" s="12">
        <v>0</v>
      </c>
      <c r="J220" s="12">
        <v>0</v>
      </c>
      <c r="K220" s="12">
        <v>0</v>
      </c>
      <c r="L220" s="12">
        <v>0</v>
      </c>
      <c r="M220" s="12">
        <v>0</v>
      </c>
      <c r="N220" s="12">
        <v>0</v>
      </c>
      <c r="O220" s="12">
        <v>0</v>
      </c>
      <c r="P220" s="22">
        <v>0</v>
      </c>
    </row>
    <row r="221" spans="1:16" ht="45" x14ac:dyDescent="0.25">
      <c r="A221" s="27" t="s">
        <v>728</v>
      </c>
      <c r="B221" s="27" t="s">
        <v>729</v>
      </c>
      <c r="C221" s="12">
        <v>0</v>
      </c>
      <c r="D221" s="12">
        <v>0</v>
      </c>
      <c r="E221" s="28">
        <v>0</v>
      </c>
      <c r="F221" s="12">
        <v>0</v>
      </c>
      <c r="G221" s="12">
        <v>0</v>
      </c>
      <c r="H221" s="12">
        <v>0</v>
      </c>
      <c r="I221" s="12">
        <v>0</v>
      </c>
      <c r="J221" s="12">
        <v>0</v>
      </c>
      <c r="K221" s="12">
        <v>0</v>
      </c>
      <c r="L221" s="12">
        <v>0</v>
      </c>
      <c r="M221" s="12">
        <v>0</v>
      </c>
      <c r="N221" s="12">
        <v>0</v>
      </c>
      <c r="O221" s="12">
        <v>0</v>
      </c>
      <c r="P221" s="22">
        <v>0</v>
      </c>
    </row>
    <row r="222" spans="1:16" ht="45" x14ac:dyDescent="0.25">
      <c r="A222" s="27" t="s">
        <v>730</v>
      </c>
      <c r="B222" s="27" t="s">
        <v>731</v>
      </c>
      <c r="C222" s="12">
        <v>4</v>
      </c>
      <c r="D222" s="12">
        <v>0</v>
      </c>
      <c r="E222" s="28">
        <v>0</v>
      </c>
      <c r="F222" s="12">
        <v>0</v>
      </c>
      <c r="G222" s="12">
        <v>0</v>
      </c>
      <c r="H222" s="12">
        <v>0</v>
      </c>
      <c r="I222" s="12">
        <v>1</v>
      </c>
      <c r="J222" s="12">
        <v>0</v>
      </c>
      <c r="K222" s="12">
        <v>0</v>
      </c>
      <c r="L222" s="12">
        <v>0</v>
      </c>
      <c r="M222" s="12">
        <v>0</v>
      </c>
      <c r="N222" s="12">
        <v>0</v>
      </c>
      <c r="O222" s="12">
        <v>0</v>
      </c>
      <c r="P222" s="22">
        <v>0</v>
      </c>
    </row>
    <row r="223" spans="1:16" x14ac:dyDescent="0.25">
      <c r="A223" s="198" t="s">
        <v>732</v>
      </c>
      <c r="B223" s="199"/>
      <c r="C223" s="24">
        <v>417</v>
      </c>
      <c r="D223" s="24">
        <v>368</v>
      </c>
      <c r="E223" s="25">
        <v>0.13315217391304299</v>
      </c>
      <c r="F223" s="24">
        <v>310</v>
      </c>
      <c r="G223" s="24">
        <v>254</v>
      </c>
      <c r="H223" s="24">
        <v>203</v>
      </c>
      <c r="I223" s="24">
        <v>157</v>
      </c>
      <c r="J223" s="24">
        <v>0</v>
      </c>
      <c r="K223" s="24">
        <v>1</v>
      </c>
      <c r="L223" s="24">
        <v>0</v>
      </c>
      <c r="M223" s="24">
        <v>0</v>
      </c>
      <c r="N223" s="24">
        <v>2</v>
      </c>
      <c r="O223" s="24">
        <v>15</v>
      </c>
      <c r="P223" s="26">
        <v>338</v>
      </c>
    </row>
    <row r="224" spans="1:16" x14ac:dyDescent="0.25">
      <c r="A224" s="27" t="s">
        <v>733</v>
      </c>
      <c r="B224" s="27" t="s">
        <v>734</v>
      </c>
      <c r="C224" s="12">
        <v>0</v>
      </c>
      <c r="D224" s="12">
        <v>0</v>
      </c>
      <c r="E224" s="28">
        <v>0</v>
      </c>
      <c r="F224" s="12">
        <v>0</v>
      </c>
      <c r="G224" s="12">
        <v>0</v>
      </c>
      <c r="H224" s="12">
        <v>0</v>
      </c>
      <c r="I224" s="12">
        <v>0</v>
      </c>
      <c r="J224" s="12">
        <v>0</v>
      </c>
      <c r="K224" s="12">
        <v>0</v>
      </c>
      <c r="L224" s="12">
        <v>0</v>
      </c>
      <c r="M224" s="12">
        <v>0</v>
      </c>
      <c r="N224" s="12">
        <v>0</v>
      </c>
      <c r="O224" s="12">
        <v>0</v>
      </c>
      <c r="P224" s="22">
        <v>0</v>
      </c>
    </row>
    <row r="225" spans="1:16" ht="22.5" x14ac:dyDescent="0.25">
      <c r="A225" s="27" t="s">
        <v>735</v>
      </c>
      <c r="B225" s="27" t="s">
        <v>736</v>
      </c>
      <c r="C225" s="12">
        <v>0</v>
      </c>
      <c r="D225" s="12">
        <v>0</v>
      </c>
      <c r="E225" s="28">
        <v>0</v>
      </c>
      <c r="F225" s="12">
        <v>0</v>
      </c>
      <c r="G225" s="12">
        <v>0</v>
      </c>
      <c r="H225" s="12">
        <v>0</v>
      </c>
      <c r="I225" s="12">
        <v>0</v>
      </c>
      <c r="J225" s="12">
        <v>0</v>
      </c>
      <c r="K225" s="12">
        <v>0</v>
      </c>
      <c r="L225" s="12">
        <v>0</v>
      </c>
      <c r="M225" s="12">
        <v>0</v>
      </c>
      <c r="N225" s="12">
        <v>0</v>
      </c>
      <c r="O225" s="12">
        <v>0</v>
      </c>
      <c r="P225" s="22">
        <v>0</v>
      </c>
    </row>
    <row r="226" spans="1:16" x14ac:dyDescent="0.25">
      <c r="A226" s="27" t="s">
        <v>737</v>
      </c>
      <c r="B226" s="27" t="s">
        <v>738</v>
      </c>
      <c r="C226" s="12">
        <v>0</v>
      </c>
      <c r="D226" s="12">
        <v>0</v>
      </c>
      <c r="E226" s="28">
        <v>0</v>
      </c>
      <c r="F226" s="12">
        <v>0</v>
      </c>
      <c r="G226" s="12">
        <v>0</v>
      </c>
      <c r="H226" s="12">
        <v>0</v>
      </c>
      <c r="I226" s="12">
        <v>0</v>
      </c>
      <c r="J226" s="12">
        <v>0</v>
      </c>
      <c r="K226" s="12">
        <v>0</v>
      </c>
      <c r="L226" s="12">
        <v>0</v>
      </c>
      <c r="M226" s="12">
        <v>0</v>
      </c>
      <c r="N226" s="12">
        <v>0</v>
      </c>
      <c r="O226" s="12">
        <v>0</v>
      </c>
      <c r="P226" s="22">
        <v>0</v>
      </c>
    </row>
    <row r="227" spans="1:16" ht="22.5" x14ac:dyDescent="0.25">
      <c r="A227" s="27" t="s">
        <v>739</v>
      </c>
      <c r="B227" s="27" t="s">
        <v>740</v>
      </c>
      <c r="C227" s="12">
        <v>0</v>
      </c>
      <c r="D227" s="12">
        <v>0</v>
      </c>
      <c r="E227" s="28">
        <v>0</v>
      </c>
      <c r="F227" s="12">
        <v>0</v>
      </c>
      <c r="G227" s="12">
        <v>0</v>
      </c>
      <c r="H227" s="12">
        <v>0</v>
      </c>
      <c r="I227" s="12">
        <v>0</v>
      </c>
      <c r="J227" s="12">
        <v>0</v>
      </c>
      <c r="K227" s="12">
        <v>0</v>
      </c>
      <c r="L227" s="12">
        <v>0</v>
      </c>
      <c r="M227" s="12">
        <v>0</v>
      </c>
      <c r="N227" s="12">
        <v>0</v>
      </c>
      <c r="O227" s="12">
        <v>0</v>
      </c>
      <c r="P227" s="22">
        <v>0</v>
      </c>
    </row>
    <row r="228" spans="1:16" ht="22.5" x14ac:dyDescent="0.25">
      <c r="A228" s="27" t="s">
        <v>741</v>
      </c>
      <c r="B228" s="27" t="s">
        <v>742</v>
      </c>
      <c r="C228" s="12">
        <v>0</v>
      </c>
      <c r="D228" s="12">
        <v>0</v>
      </c>
      <c r="E228" s="28">
        <v>0</v>
      </c>
      <c r="F228" s="12">
        <v>0</v>
      </c>
      <c r="G228" s="12">
        <v>0</v>
      </c>
      <c r="H228" s="12">
        <v>0</v>
      </c>
      <c r="I228" s="12">
        <v>0</v>
      </c>
      <c r="J228" s="12">
        <v>0</v>
      </c>
      <c r="K228" s="12">
        <v>0</v>
      </c>
      <c r="L228" s="12">
        <v>0</v>
      </c>
      <c r="M228" s="12">
        <v>0</v>
      </c>
      <c r="N228" s="12">
        <v>0</v>
      </c>
      <c r="O228" s="12">
        <v>0</v>
      </c>
      <c r="P228" s="22">
        <v>0</v>
      </c>
    </row>
    <row r="229" spans="1:16" x14ac:dyDescent="0.25">
      <c r="A229" s="27" t="s">
        <v>743</v>
      </c>
      <c r="B229" s="27" t="s">
        <v>744</v>
      </c>
      <c r="C229" s="12">
        <v>0</v>
      </c>
      <c r="D229" s="12">
        <v>0</v>
      </c>
      <c r="E229" s="28">
        <v>0</v>
      </c>
      <c r="F229" s="12">
        <v>0</v>
      </c>
      <c r="G229" s="12">
        <v>0</v>
      </c>
      <c r="H229" s="12">
        <v>0</v>
      </c>
      <c r="I229" s="12">
        <v>0</v>
      </c>
      <c r="J229" s="12">
        <v>0</v>
      </c>
      <c r="K229" s="12">
        <v>0</v>
      </c>
      <c r="L229" s="12">
        <v>0</v>
      </c>
      <c r="M229" s="12">
        <v>0</v>
      </c>
      <c r="N229" s="12">
        <v>0</v>
      </c>
      <c r="O229" s="12">
        <v>0</v>
      </c>
      <c r="P229" s="22">
        <v>1</v>
      </c>
    </row>
    <row r="230" spans="1:16" ht="22.5" x14ac:dyDescent="0.25">
      <c r="A230" s="27" t="s">
        <v>745</v>
      </c>
      <c r="B230" s="27" t="s">
        <v>746</v>
      </c>
      <c r="C230" s="12">
        <v>0</v>
      </c>
      <c r="D230" s="12">
        <v>1</v>
      </c>
      <c r="E230" s="28">
        <v>-1</v>
      </c>
      <c r="F230" s="12">
        <v>0</v>
      </c>
      <c r="G230" s="12">
        <v>0</v>
      </c>
      <c r="H230" s="12">
        <v>0</v>
      </c>
      <c r="I230" s="12">
        <v>1</v>
      </c>
      <c r="J230" s="12">
        <v>0</v>
      </c>
      <c r="K230" s="12">
        <v>0</v>
      </c>
      <c r="L230" s="12">
        <v>0</v>
      </c>
      <c r="M230" s="12">
        <v>0</v>
      </c>
      <c r="N230" s="12">
        <v>0</v>
      </c>
      <c r="O230" s="12">
        <v>0</v>
      </c>
      <c r="P230" s="22">
        <v>0</v>
      </c>
    </row>
    <row r="231" spans="1:16" x14ac:dyDescent="0.25">
      <c r="A231" s="27" t="s">
        <v>747</v>
      </c>
      <c r="B231" s="27" t="s">
        <v>748</v>
      </c>
      <c r="C231" s="12">
        <v>15</v>
      </c>
      <c r="D231" s="12">
        <v>19</v>
      </c>
      <c r="E231" s="28">
        <v>-0.21052631578947401</v>
      </c>
      <c r="F231" s="12">
        <v>0</v>
      </c>
      <c r="G231" s="12">
        <v>0</v>
      </c>
      <c r="H231" s="12">
        <v>3</v>
      </c>
      <c r="I231" s="12">
        <v>2</v>
      </c>
      <c r="J231" s="12">
        <v>0</v>
      </c>
      <c r="K231" s="12">
        <v>0</v>
      </c>
      <c r="L231" s="12">
        <v>0</v>
      </c>
      <c r="M231" s="12">
        <v>0</v>
      </c>
      <c r="N231" s="12">
        <v>0</v>
      </c>
      <c r="O231" s="12">
        <v>0</v>
      </c>
      <c r="P231" s="22">
        <v>1</v>
      </c>
    </row>
    <row r="232" spans="1:16" x14ac:dyDescent="0.25">
      <c r="A232" s="27" t="s">
        <v>749</v>
      </c>
      <c r="B232" s="27" t="s">
        <v>750</v>
      </c>
      <c r="C232" s="12">
        <v>12</v>
      </c>
      <c r="D232" s="12">
        <v>11</v>
      </c>
      <c r="E232" s="28">
        <v>9.0909090909090898E-2</v>
      </c>
      <c r="F232" s="12">
        <v>1</v>
      </c>
      <c r="G232" s="12">
        <v>1</v>
      </c>
      <c r="H232" s="12">
        <v>2</v>
      </c>
      <c r="I232" s="12">
        <v>1</v>
      </c>
      <c r="J232" s="12">
        <v>0</v>
      </c>
      <c r="K232" s="12">
        <v>0</v>
      </c>
      <c r="L232" s="12">
        <v>0</v>
      </c>
      <c r="M232" s="12">
        <v>0</v>
      </c>
      <c r="N232" s="12">
        <v>0</v>
      </c>
      <c r="O232" s="12">
        <v>0</v>
      </c>
      <c r="P232" s="22">
        <v>1</v>
      </c>
    </row>
    <row r="233" spans="1:16" x14ac:dyDescent="0.25">
      <c r="A233" s="27" t="s">
        <v>751</v>
      </c>
      <c r="B233" s="27" t="s">
        <v>752</v>
      </c>
      <c r="C233" s="12">
        <v>5</v>
      </c>
      <c r="D233" s="12">
        <v>8</v>
      </c>
      <c r="E233" s="28">
        <v>-0.375</v>
      </c>
      <c r="F233" s="12">
        <v>0</v>
      </c>
      <c r="G233" s="12">
        <v>0</v>
      </c>
      <c r="H233" s="12">
        <v>7</v>
      </c>
      <c r="I233" s="12">
        <v>5</v>
      </c>
      <c r="J233" s="12">
        <v>0</v>
      </c>
      <c r="K233" s="12">
        <v>0</v>
      </c>
      <c r="L233" s="12">
        <v>0</v>
      </c>
      <c r="M233" s="12">
        <v>0</v>
      </c>
      <c r="N233" s="12">
        <v>0</v>
      </c>
      <c r="O233" s="12">
        <v>0</v>
      </c>
      <c r="P233" s="22">
        <v>0</v>
      </c>
    </row>
    <row r="234" spans="1:16" ht="22.5" x14ac:dyDescent="0.25">
      <c r="A234" s="27" t="s">
        <v>753</v>
      </c>
      <c r="B234" s="27" t="s">
        <v>754</v>
      </c>
      <c r="C234" s="12">
        <v>1</v>
      </c>
      <c r="D234" s="12">
        <v>0</v>
      </c>
      <c r="E234" s="28">
        <v>0</v>
      </c>
      <c r="F234" s="12">
        <v>0</v>
      </c>
      <c r="G234" s="12">
        <v>0</v>
      </c>
      <c r="H234" s="12">
        <v>0</v>
      </c>
      <c r="I234" s="12">
        <v>0</v>
      </c>
      <c r="J234" s="12">
        <v>0</v>
      </c>
      <c r="K234" s="12">
        <v>0</v>
      </c>
      <c r="L234" s="12">
        <v>0</v>
      </c>
      <c r="M234" s="12">
        <v>0</v>
      </c>
      <c r="N234" s="12">
        <v>0</v>
      </c>
      <c r="O234" s="12">
        <v>0</v>
      </c>
      <c r="P234" s="22">
        <v>0</v>
      </c>
    </row>
    <row r="235" spans="1:16" ht="33.75" x14ac:dyDescent="0.25">
      <c r="A235" s="27" t="s">
        <v>755</v>
      </c>
      <c r="B235" s="27" t="s">
        <v>756</v>
      </c>
      <c r="C235" s="12">
        <v>0</v>
      </c>
      <c r="D235" s="12">
        <v>1</v>
      </c>
      <c r="E235" s="28">
        <v>-1</v>
      </c>
      <c r="F235" s="12">
        <v>0</v>
      </c>
      <c r="G235" s="12">
        <v>0</v>
      </c>
      <c r="H235" s="12">
        <v>0</v>
      </c>
      <c r="I235" s="12">
        <v>1</v>
      </c>
      <c r="J235" s="12">
        <v>0</v>
      </c>
      <c r="K235" s="12">
        <v>0</v>
      </c>
      <c r="L235" s="12">
        <v>0</v>
      </c>
      <c r="M235" s="12">
        <v>0</v>
      </c>
      <c r="N235" s="12">
        <v>0</v>
      </c>
      <c r="O235" s="12">
        <v>0</v>
      </c>
      <c r="P235" s="22">
        <v>0</v>
      </c>
    </row>
    <row r="236" spans="1:16" x14ac:dyDescent="0.25">
      <c r="A236" s="27" t="s">
        <v>757</v>
      </c>
      <c r="B236" s="27" t="s">
        <v>758</v>
      </c>
      <c r="C236" s="12">
        <v>2</v>
      </c>
      <c r="D236" s="12">
        <v>0</v>
      </c>
      <c r="E236" s="28">
        <v>0</v>
      </c>
      <c r="F236" s="12">
        <v>0</v>
      </c>
      <c r="G236" s="12">
        <v>0</v>
      </c>
      <c r="H236" s="12">
        <v>1</v>
      </c>
      <c r="I236" s="12">
        <v>1</v>
      </c>
      <c r="J236" s="12">
        <v>0</v>
      </c>
      <c r="K236" s="12">
        <v>0</v>
      </c>
      <c r="L236" s="12">
        <v>0</v>
      </c>
      <c r="M236" s="12">
        <v>0</v>
      </c>
      <c r="N236" s="12">
        <v>1</v>
      </c>
      <c r="O236" s="12">
        <v>0</v>
      </c>
      <c r="P236" s="22">
        <v>0</v>
      </c>
    </row>
    <row r="237" spans="1:16" ht="22.5" x14ac:dyDescent="0.25">
      <c r="A237" s="27" t="s">
        <v>759</v>
      </c>
      <c r="B237" s="27" t="s">
        <v>760</v>
      </c>
      <c r="C237" s="12">
        <v>0</v>
      </c>
      <c r="D237" s="12">
        <v>0</v>
      </c>
      <c r="E237" s="28">
        <v>0</v>
      </c>
      <c r="F237" s="12">
        <v>0</v>
      </c>
      <c r="G237" s="12">
        <v>0</v>
      </c>
      <c r="H237" s="12">
        <v>0</v>
      </c>
      <c r="I237" s="12">
        <v>1</v>
      </c>
      <c r="J237" s="12">
        <v>0</v>
      </c>
      <c r="K237" s="12">
        <v>0</v>
      </c>
      <c r="L237" s="12">
        <v>0</v>
      </c>
      <c r="M237" s="12">
        <v>0</v>
      </c>
      <c r="N237" s="12">
        <v>0</v>
      </c>
      <c r="O237" s="12">
        <v>0</v>
      </c>
      <c r="P237" s="22">
        <v>0</v>
      </c>
    </row>
    <row r="238" spans="1:16" ht="33.75" x14ac:dyDescent="0.25">
      <c r="A238" s="27" t="s">
        <v>761</v>
      </c>
      <c r="B238" s="27" t="s">
        <v>762</v>
      </c>
      <c r="C238" s="12">
        <v>381</v>
      </c>
      <c r="D238" s="12">
        <v>326</v>
      </c>
      <c r="E238" s="28">
        <v>0.16871165644171801</v>
      </c>
      <c r="F238" s="12">
        <v>309</v>
      </c>
      <c r="G238" s="12">
        <v>253</v>
      </c>
      <c r="H238" s="12">
        <v>190</v>
      </c>
      <c r="I238" s="12">
        <v>145</v>
      </c>
      <c r="J238" s="12">
        <v>0</v>
      </c>
      <c r="K238" s="12">
        <v>1</v>
      </c>
      <c r="L238" s="12">
        <v>0</v>
      </c>
      <c r="M238" s="12">
        <v>0</v>
      </c>
      <c r="N238" s="12">
        <v>1</v>
      </c>
      <c r="O238" s="12">
        <v>15</v>
      </c>
      <c r="P238" s="22">
        <v>335</v>
      </c>
    </row>
    <row r="239" spans="1:16" x14ac:dyDescent="0.25">
      <c r="A239" s="27" t="s">
        <v>763</v>
      </c>
      <c r="B239" s="27" t="s">
        <v>764</v>
      </c>
      <c r="C239" s="12">
        <v>0</v>
      </c>
      <c r="D239" s="12">
        <v>0</v>
      </c>
      <c r="E239" s="28">
        <v>0</v>
      </c>
      <c r="F239" s="12">
        <v>0</v>
      </c>
      <c r="G239" s="12">
        <v>0</v>
      </c>
      <c r="H239" s="12">
        <v>0</v>
      </c>
      <c r="I239" s="12">
        <v>0</v>
      </c>
      <c r="J239" s="12">
        <v>0</v>
      </c>
      <c r="K239" s="12">
        <v>0</v>
      </c>
      <c r="L239" s="12">
        <v>0</v>
      </c>
      <c r="M239" s="12">
        <v>0</v>
      </c>
      <c r="N239" s="12">
        <v>0</v>
      </c>
      <c r="O239" s="12">
        <v>0</v>
      </c>
      <c r="P239" s="22">
        <v>0</v>
      </c>
    </row>
    <row r="240" spans="1:16" ht="22.5" x14ac:dyDescent="0.25">
      <c r="A240" s="27" t="s">
        <v>765</v>
      </c>
      <c r="B240" s="27" t="s">
        <v>766</v>
      </c>
      <c r="C240" s="12">
        <v>0</v>
      </c>
      <c r="D240" s="12">
        <v>0</v>
      </c>
      <c r="E240" s="28">
        <v>0</v>
      </c>
      <c r="F240" s="12">
        <v>0</v>
      </c>
      <c r="G240" s="12">
        <v>0</v>
      </c>
      <c r="H240" s="12">
        <v>0</v>
      </c>
      <c r="I240" s="12">
        <v>0</v>
      </c>
      <c r="J240" s="12">
        <v>0</v>
      </c>
      <c r="K240" s="12">
        <v>0</v>
      </c>
      <c r="L240" s="12">
        <v>0</v>
      </c>
      <c r="M240" s="12">
        <v>0</v>
      </c>
      <c r="N240" s="12">
        <v>0</v>
      </c>
      <c r="O240" s="12">
        <v>0</v>
      </c>
      <c r="P240" s="22">
        <v>0</v>
      </c>
    </row>
    <row r="241" spans="1:16" ht="45" x14ac:dyDescent="0.25">
      <c r="A241" s="27" t="s">
        <v>767</v>
      </c>
      <c r="B241" s="27" t="s">
        <v>768</v>
      </c>
      <c r="C241" s="12">
        <v>1</v>
      </c>
      <c r="D241" s="12">
        <v>2</v>
      </c>
      <c r="E241" s="28">
        <v>-0.5</v>
      </c>
      <c r="F241" s="12">
        <v>0</v>
      </c>
      <c r="G241" s="12">
        <v>0</v>
      </c>
      <c r="H241" s="12">
        <v>0</v>
      </c>
      <c r="I241" s="12">
        <v>0</v>
      </c>
      <c r="J241" s="12">
        <v>0</v>
      </c>
      <c r="K241" s="12">
        <v>0</v>
      </c>
      <c r="L241" s="12">
        <v>0</v>
      </c>
      <c r="M241" s="12">
        <v>0</v>
      </c>
      <c r="N241" s="12">
        <v>0</v>
      </c>
      <c r="O241" s="12">
        <v>0</v>
      </c>
      <c r="P241" s="22">
        <v>0</v>
      </c>
    </row>
    <row r="242" spans="1:16" ht="45" x14ac:dyDescent="0.25">
      <c r="A242" s="27" t="s">
        <v>769</v>
      </c>
      <c r="B242" s="27" t="s">
        <v>770</v>
      </c>
      <c r="C242" s="12">
        <v>0</v>
      </c>
      <c r="D242" s="12">
        <v>0</v>
      </c>
      <c r="E242" s="28">
        <v>0</v>
      </c>
      <c r="F242" s="12">
        <v>0</v>
      </c>
      <c r="G242" s="12">
        <v>0</v>
      </c>
      <c r="H242" s="12">
        <v>0</v>
      </c>
      <c r="I242" s="12">
        <v>0</v>
      </c>
      <c r="J242" s="12">
        <v>0</v>
      </c>
      <c r="K242" s="12">
        <v>0</v>
      </c>
      <c r="L242" s="12">
        <v>0</v>
      </c>
      <c r="M242" s="12">
        <v>0</v>
      </c>
      <c r="N242" s="12">
        <v>0</v>
      </c>
      <c r="O242" s="12">
        <v>0</v>
      </c>
      <c r="P242" s="22">
        <v>0</v>
      </c>
    </row>
    <row r="243" spans="1:16" ht="33.75" x14ac:dyDescent="0.25">
      <c r="A243" s="27" t="s">
        <v>771</v>
      </c>
      <c r="B243" s="27" t="s">
        <v>772</v>
      </c>
      <c r="C243" s="12">
        <v>0</v>
      </c>
      <c r="D243" s="12">
        <v>0</v>
      </c>
      <c r="E243" s="28">
        <v>0</v>
      </c>
      <c r="F243" s="12">
        <v>0</v>
      </c>
      <c r="G243" s="12">
        <v>0</v>
      </c>
      <c r="H243" s="12">
        <v>0</v>
      </c>
      <c r="I243" s="12">
        <v>0</v>
      </c>
      <c r="J243" s="12">
        <v>0</v>
      </c>
      <c r="K243" s="12">
        <v>0</v>
      </c>
      <c r="L243" s="12">
        <v>0</v>
      </c>
      <c r="M243" s="12">
        <v>0</v>
      </c>
      <c r="N243" s="12">
        <v>0</v>
      </c>
      <c r="O243" s="12">
        <v>0</v>
      </c>
      <c r="P243" s="22">
        <v>0</v>
      </c>
    </row>
    <row r="244" spans="1:16" x14ac:dyDescent="0.25">
      <c r="A244" s="198" t="s">
        <v>773</v>
      </c>
      <c r="B244" s="199"/>
      <c r="C244" s="24">
        <v>4</v>
      </c>
      <c r="D244" s="24">
        <v>1</v>
      </c>
      <c r="E244" s="25">
        <v>3</v>
      </c>
      <c r="F244" s="24">
        <v>0</v>
      </c>
      <c r="G244" s="24">
        <v>0</v>
      </c>
      <c r="H244" s="24">
        <v>1</v>
      </c>
      <c r="I244" s="24">
        <v>0</v>
      </c>
      <c r="J244" s="24">
        <v>0</v>
      </c>
      <c r="K244" s="24">
        <v>0</v>
      </c>
      <c r="L244" s="24">
        <v>0</v>
      </c>
      <c r="M244" s="24">
        <v>0</v>
      </c>
      <c r="N244" s="24">
        <v>0</v>
      </c>
      <c r="O244" s="24">
        <v>0</v>
      </c>
      <c r="P244" s="26">
        <v>0</v>
      </c>
    </row>
    <row r="245" spans="1:16" x14ac:dyDescent="0.25">
      <c r="A245" s="27" t="s">
        <v>774</v>
      </c>
      <c r="B245" s="27" t="s">
        <v>775</v>
      </c>
      <c r="C245" s="12">
        <v>0</v>
      </c>
      <c r="D245" s="12">
        <v>0</v>
      </c>
      <c r="E245" s="28">
        <v>0</v>
      </c>
      <c r="F245" s="12">
        <v>0</v>
      </c>
      <c r="G245" s="12">
        <v>0</v>
      </c>
      <c r="H245" s="12">
        <v>0</v>
      </c>
      <c r="I245" s="12">
        <v>0</v>
      </c>
      <c r="J245" s="12">
        <v>0</v>
      </c>
      <c r="K245" s="12">
        <v>0</v>
      </c>
      <c r="L245" s="12">
        <v>0</v>
      </c>
      <c r="M245" s="12">
        <v>0</v>
      </c>
      <c r="N245" s="12">
        <v>0</v>
      </c>
      <c r="O245" s="12">
        <v>0</v>
      </c>
      <c r="P245" s="22">
        <v>0</v>
      </c>
    </row>
    <row r="246" spans="1:16" x14ac:dyDescent="0.25">
      <c r="A246" s="27" t="s">
        <v>776</v>
      </c>
      <c r="B246" s="27" t="s">
        <v>777</v>
      </c>
      <c r="C246" s="12">
        <v>0</v>
      </c>
      <c r="D246" s="12">
        <v>0</v>
      </c>
      <c r="E246" s="28">
        <v>0</v>
      </c>
      <c r="F246" s="12">
        <v>0</v>
      </c>
      <c r="G246" s="12">
        <v>0</v>
      </c>
      <c r="H246" s="12">
        <v>0</v>
      </c>
      <c r="I246" s="12">
        <v>0</v>
      </c>
      <c r="J246" s="12">
        <v>0</v>
      </c>
      <c r="K246" s="12">
        <v>0</v>
      </c>
      <c r="L246" s="12">
        <v>0</v>
      </c>
      <c r="M246" s="12">
        <v>0</v>
      </c>
      <c r="N246" s="12">
        <v>0</v>
      </c>
      <c r="O246" s="12">
        <v>0</v>
      </c>
      <c r="P246" s="22">
        <v>0</v>
      </c>
    </row>
    <row r="247" spans="1:16" ht="22.5" x14ac:dyDescent="0.25">
      <c r="A247" s="27" t="s">
        <v>778</v>
      </c>
      <c r="B247" s="27" t="s">
        <v>779</v>
      </c>
      <c r="C247" s="12">
        <v>0</v>
      </c>
      <c r="D247" s="12">
        <v>0</v>
      </c>
      <c r="E247" s="28">
        <v>0</v>
      </c>
      <c r="F247" s="12">
        <v>0</v>
      </c>
      <c r="G247" s="12">
        <v>0</v>
      </c>
      <c r="H247" s="12">
        <v>0</v>
      </c>
      <c r="I247" s="12">
        <v>0</v>
      </c>
      <c r="J247" s="12">
        <v>0</v>
      </c>
      <c r="K247" s="12">
        <v>0</v>
      </c>
      <c r="L247" s="12">
        <v>0</v>
      </c>
      <c r="M247" s="12">
        <v>0</v>
      </c>
      <c r="N247" s="12">
        <v>0</v>
      </c>
      <c r="O247" s="12">
        <v>0</v>
      </c>
      <c r="P247" s="22">
        <v>0</v>
      </c>
    </row>
    <row r="248" spans="1:16" x14ac:dyDescent="0.25">
      <c r="A248" s="27" t="s">
        <v>780</v>
      </c>
      <c r="B248" s="27" t="s">
        <v>781</v>
      </c>
      <c r="C248" s="12">
        <v>0</v>
      </c>
      <c r="D248" s="12">
        <v>0</v>
      </c>
      <c r="E248" s="28">
        <v>0</v>
      </c>
      <c r="F248" s="12">
        <v>0</v>
      </c>
      <c r="G248" s="12">
        <v>0</v>
      </c>
      <c r="H248" s="12">
        <v>0</v>
      </c>
      <c r="I248" s="12">
        <v>0</v>
      </c>
      <c r="J248" s="12">
        <v>0</v>
      </c>
      <c r="K248" s="12">
        <v>0</v>
      </c>
      <c r="L248" s="12">
        <v>0</v>
      </c>
      <c r="M248" s="12">
        <v>0</v>
      </c>
      <c r="N248" s="12">
        <v>0</v>
      </c>
      <c r="O248" s="12">
        <v>0</v>
      </c>
      <c r="P248" s="22">
        <v>0</v>
      </c>
    </row>
    <row r="249" spans="1:16" x14ac:dyDescent="0.25">
      <c r="A249" s="27" t="s">
        <v>782</v>
      </c>
      <c r="B249" s="27" t="s">
        <v>783</v>
      </c>
      <c r="C249" s="12">
        <v>0</v>
      </c>
      <c r="D249" s="12">
        <v>1</v>
      </c>
      <c r="E249" s="28">
        <v>-1</v>
      </c>
      <c r="F249" s="12">
        <v>0</v>
      </c>
      <c r="G249" s="12">
        <v>0</v>
      </c>
      <c r="H249" s="12">
        <v>1</v>
      </c>
      <c r="I249" s="12">
        <v>0</v>
      </c>
      <c r="J249" s="12">
        <v>0</v>
      </c>
      <c r="K249" s="12">
        <v>0</v>
      </c>
      <c r="L249" s="12">
        <v>0</v>
      </c>
      <c r="M249" s="12">
        <v>0</v>
      </c>
      <c r="N249" s="12">
        <v>0</v>
      </c>
      <c r="O249" s="12">
        <v>0</v>
      </c>
      <c r="P249" s="22">
        <v>0</v>
      </c>
    </row>
    <row r="250" spans="1:16" ht="22.5" x14ac:dyDescent="0.25">
      <c r="A250" s="27" t="s">
        <v>784</v>
      </c>
      <c r="B250" s="27" t="s">
        <v>785</v>
      </c>
      <c r="C250" s="12">
        <v>0</v>
      </c>
      <c r="D250" s="12">
        <v>0</v>
      </c>
      <c r="E250" s="28">
        <v>0</v>
      </c>
      <c r="F250" s="12">
        <v>0</v>
      </c>
      <c r="G250" s="12">
        <v>0</v>
      </c>
      <c r="H250" s="12">
        <v>0</v>
      </c>
      <c r="I250" s="12">
        <v>0</v>
      </c>
      <c r="J250" s="12">
        <v>0</v>
      </c>
      <c r="K250" s="12">
        <v>0</v>
      </c>
      <c r="L250" s="12">
        <v>0</v>
      </c>
      <c r="M250" s="12">
        <v>0</v>
      </c>
      <c r="N250" s="12">
        <v>0</v>
      </c>
      <c r="O250" s="12">
        <v>0</v>
      </c>
      <c r="P250" s="22">
        <v>0</v>
      </c>
    </row>
    <row r="251" spans="1:16" ht="22.5" x14ac:dyDescent="0.25">
      <c r="A251" s="27" t="s">
        <v>786</v>
      </c>
      <c r="B251" s="27" t="s">
        <v>787</v>
      </c>
      <c r="C251" s="12">
        <v>0</v>
      </c>
      <c r="D251" s="12">
        <v>0</v>
      </c>
      <c r="E251" s="28">
        <v>0</v>
      </c>
      <c r="F251" s="12">
        <v>0</v>
      </c>
      <c r="G251" s="12">
        <v>0</v>
      </c>
      <c r="H251" s="12">
        <v>0</v>
      </c>
      <c r="I251" s="12">
        <v>0</v>
      </c>
      <c r="J251" s="12">
        <v>0</v>
      </c>
      <c r="K251" s="12">
        <v>0</v>
      </c>
      <c r="L251" s="12">
        <v>0</v>
      </c>
      <c r="M251" s="12">
        <v>0</v>
      </c>
      <c r="N251" s="12">
        <v>0</v>
      </c>
      <c r="O251" s="12">
        <v>0</v>
      </c>
      <c r="P251" s="22">
        <v>0</v>
      </c>
    </row>
    <row r="252" spans="1:16" x14ac:dyDescent="0.25">
      <c r="A252" s="27" t="s">
        <v>788</v>
      </c>
      <c r="B252" s="27" t="s">
        <v>789</v>
      </c>
      <c r="C252" s="12">
        <v>0</v>
      </c>
      <c r="D252" s="12">
        <v>0</v>
      </c>
      <c r="E252" s="28">
        <v>0</v>
      </c>
      <c r="F252" s="12">
        <v>0</v>
      </c>
      <c r="G252" s="12">
        <v>0</v>
      </c>
      <c r="H252" s="12">
        <v>0</v>
      </c>
      <c r="I252" s="12">
        <v>0</v>
      </c>
      <c r="J252" s="12">
        <v>0</v>
      </c>
      <c r="K252" s="12">
        <v>0</v>
      </c>
      <c r="L252" s="12">
        <v>0</v>
      </c>
      <c r="M252" s="12">
        <v>0</v>
      </c>
      <c r="N252" s="12">
        <v>0</v>
      </c>
      <c r="O252" s="12">
        <v>0</v>
      </c>
      <c r="P252" s="22">
        <v>0</v>
      </c>
    </row>
    <row r="253" spans="1:16" ht="22.5" x14ac:dyDescent="0.25">
      <c r="A253" s="27" t="s">
        <v>790</v>
      </c>
      <c r="B253" s="27" t="s">
        <v>791</v>
      </c>
      <c r="C253" s="12">
        <v>0</v>
      </c>
      <c r="D253" s="12">
        <v>0</v>
      </c>
      <c r="E253" s="28">
        <v>0</v>
      </c>
      <c r="F253" s="12">
        <v>0</v>
      </c>
      <c r="G253" s="12">
        <v>0</v>
      </c>
      <c r="H253" s="12">
        <v>0</v>
      </c>
      <c r="I253" s="12">
        <v>0</v>
      </c>
      <c r="J253" s="12">
        <v>0</v>
      </c>
      <c r="K253" s="12">
        <v>0</v>
      </c>
      <c r="L253" s="12">
        <v>0</v>
      </c>
      <c r="M253" s="12">
        <v>0</v>
      </c>
      <c r="N253" s="12">
        <v>0</v>
      </c>
      <c r="O253" s="12">
        <v>0</v>
      </c>
      <c r="P253" s="22">
        <v>0</v>
      </c>
    </row>
    <row r="254" spans="1:16" ht="22.5" x14ac:dyDescent="0.25">
      <c r="A254" s="27" t="s">
        <v>792</v>
      </c>
      <c r="B254" s="27" t="s">
        <v>793</v>
      </c>
      <c r="C254" s="12">
        <v>0</v>
      </c>
      <c r="D254" s="12">
        <v>0</v>
      </c>
      <c r="E254" s="28">
        <v>0</v>
      </c>
      <c r="F254" s="12">
        <v>0</v>
      </c>
      <c r="G254" s="12">
        <v>0</v>
      </c>
      <c r="H254" s="12">
        <v>0</v>
      </c>
      <c r="I254" s="12">
        <v>0</v>
      </c>
      <c r="J254" s="12">
        <v>0</v>
      </c>
      <c r="K254" s="12">
        <v>0</v>
      </c>
      <c r="L254" s="12">
        <v>0</v>
      </c>
      <c r="M254" s="12">
        <v>0</v>
      </c>
      <c r="N254" s="12">
        <v>0</v>
      </c>
      <c r="O254" s="12">
        <v>0</v>
      </c>
      <c r="P254" s="22">
        <v>0</v>
      </c>
    </row>
    <row r="255" spans="1:16" ht="22.5" x14ac:dyDescent="0.25">
      <c r="A255" s="27" t="s">
        <v>794</v>
      </c>
      <c r="B255" s="27" t="s">
        <v>795</v>
      </c>
      <c r="C255" s="12">
        <v>0</v>
      </c>
      <c r="D255" s="12">
        <v>0</v>
      </c>
      <c r="E255" s="28">
        <v>0</v>
      </c>
      <c r="F255" s="12">
        <v>0</v>
      </c>
      <c r="G255" s="12">
        <v>0</v>
      </c>
      <c r="H255" s="12">
        <v>0</v>
      </c>
      <c r="I255" s="12">
        <v>0</v>
      </c>
      <c r="J255" s="12">
        <v>0</v>
      </c>
      <c r="K255" s="12">
        <v>0</v>
      </c>
      <c r="L255" s="12">
        <v>0</v>
      </c>
      <c r="M255" s="12">
        <v>0</v>
      </c>
      <c r="N255" s="12">
        <v>0</v>
      </c>
      <c r="O255" s="12">
        <v>0</v>
      </c>
      <c r="P255" s="22">
        <v>0</v>
      </c>
    </row>
    <row r="256" spans="1:16" x14ac:dyDescent="0.25">
      <c r="A256" s="27" t="s">
        <v>796</v>
      </c>
      <c r="B256" s="27" t="s">
        <v>797</v>
      </c>
      <c r="C256" s="12">
        <v>1</v>
      </c>
      <c r="D256" s="12">
        <v>0</v>
      </c>
      <c r="E256" s="28">
        <v>0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22">
        <v>0</v>
      </c>
    </row>
    <row r="257" spans="1:16" ht="22.5" x14ac:dyDescent="0.25">
      <c r="A257" s="27" t="s">
        <v>798</v>
      </c>
      <c r="B257" s="27" t="s">
        <v>799</v>
      </c>
      <c r="C257" s="12">
        <v>0</v>
      </c>
      <c r="D257" s="12">
        <v>0</v>
      </c>
      <c r="E257" s="28">
        <v>0</v>
      </c>
      <c r="F257" s="12">
        <v>0</v>
      </c>
      <c r="G257" s="12">
        <v>0</v>
      </c>
      <c r="H257" s="12">
        <v>0</v>
      </c>
      <c r="I257" s="12">
        <v>0</v>
      </c>
      <c r="J257" s="12">
        <v>0</v>
      </c>
      <c r="K257" s="12">
        <v>0</v>
      </c>
      <c r="L257" s="12">
        <v>0</v>
      </c>
      <c r="M257" s="12">
        <v>0</v>
      </c>
      <c r="N257" s="12">
        <v>0</v>
      </c>
      <c r="O257" s="12">
        <v>0</v>
      </c>
      <c r="P257" s="22">
        <v>0</v>
      </c>
    </row>
    <row r="258" spans="1:16" ht="22.5" x14ac:dyDescent="0.25">
      <c r="A258" s="27" t="s">
        <v>800</v>
      </c>
      <c r="B258" s="27" t="s">
        <v>801</v>
      </c>
      <c r="C258" s="12">
        <v>1</v>
      </c>
      <c r="D258" s="12">
        <v>0</v>
      </c>
      <c r="E258" s="28">
        <v>0</v>
      </c>
      <c r="F258" s="12">
        <v>0</v>
      </c>
      <c r="G258" s="12">
        <v>0</v>
      </c>
      <c r="H258" s="12">
        <v>0</v>
      </c>
      <c r="I258" s="12">
        <v>0</v>
      </c>
      <c r="J258" s="12">
        <v>0</v>
      </c>
      <c r="K258" s="12">
        <v>0</v>
      </c>
      <c r="L258" s="12">
        <v>0</v>
      </c>
      <c r="M258" s="12">
        <v>0</v>
      </c>
      <c r="N258" s="12">
        <v>0</v>
      </c>
      <c r="O258" s="12">
        <v>0</v>
      </c>
      <c r="P258" s="22">
        <v>0</v>
      </c>
    </row>
    <row r="259" spans="1:16" ht="33.75" x14ac:dyDescent="0.25">
      <c r="A259" s="27" t="s">
        <v>802</v>
      </c>
      <c r="B259" s="27" t="s">
        <v>803</v>
      </c>
      <c r="C259" s="12">
        <v>0</v>
      </c>
      <c r="D259" s="12">
        <v>0</v>
      </c>
      <c r="E259" s="28">
        <v>0</v>
      </c>
      <c r="F259" s="12">
        <v>0</v>
      </c>
      <c r="G259" s="12">
        <v>0</v>
      </c>
      <c r="H259" s="12">
        <v>0</v>
      </c>
      <c r="I259" s="12">
        <v>0</v>
      </c>
      <c r="J259" s="12">
        <v>0</v>
      </c>
      <c r="K259" s="12">
        <v>0</v>
      </c>
      <c r="L259" s="12">
        <v>0</v>
      </c>
      <c r="M259" s="12">
        <v>0</v>
      </c>
      <c r="N259" s="12">
        <v>0</v>
      </c>
      <c r="O259" s="12">
        <v>0</v>
      </c>
      <c r="P259" s="22">
        <v>0</v>
      </c>
    </row>
    <row r="260" spans="1:16" ht="22.5" x14ac:dyDescent="0.25">
      <c r="A260" s="27" t="s">
        <v>804</v>
      </c>
      <c r="B260" s="27" t="s">
        <v>805</v>
      </c>
      <c r="C260" s="12">
        <v>2</v>
      </c>
      <c r="D260" s="12">
        <v>0</v>
      </c>
      <c r="E260" s="28">
        <v>0</v>
      </c>
      <c r="F260" s="12">
        <v>0</v>
      </c>
      <c r="G260" s="12">
        <v>0</v>
      </c>
      <c r="H260" s="12">
        <v>0</v>
      </c>
      <c r="I260" s="12">
        <v>0</v>
      </c>
      <c r="J260" s="12">
        <v>0</v>
      </c>
      <c r="K260" s="12">
        <v>0</v>
      </c>
      <c r="L260" s="12">
        <v>0</v>
      </c>
      <c r="M260" s="12">
        <v>0</v>
      </c>
      <c r="N260" s="12">
        <v>0</v>
      </c>
      <c r="O260" s="12">
        <v>0</v>
      </c>
      <c r="P260" s="22">
        <v>0</v>
      </c>
    </row>
    <row r="261" spans="1:16" ht="33.75" x14ac:dyDescent="0.25">
      <c r="A261" s="27" t="s">
        <v>806</v>
      </c>
      <c r="B261" s="27" t="s">
        <v>807</v>
      </c>
      <c r="C261" s="12">
        <v>0</v>
      </c>
      <c r="D261" s="12">
        <v>0</v>
      </c>
      <c r="E261" s="28">
        <v>0</v>
      </c>
      <c r="F261" s="12">
        <v>0</v>
      </c>
      <c r="G261" s="12">
        <v>0</v>
      </c>
      <c r="H261" s="12">
        <v>0</v>
      </c>
      <c r="I261" s="12">
        <v>0</v>
      </c>
      <c r="J261" s="12">
        <v>0</v>
      </c>
      <c r="K261" s="12">
        <v>0</v>
      </c>
      <c r="L261" s="12">
        <v>0</v>
      </c>
      <c r="M261" s="12">
        <v>0</v>
      </c>
      <c r="N261" s="12">
        <v>0</v>
      </c>
      <c r="O261" s="12">
        <v>0</v>
      </c>
      <c r="P261" s="22">
        <v>0</v>
      </c>
    </row>
    <row r="262" spans="1:16" ht="33.75" x14ac:dyDescent="0.25">
      <c r="A262" s="27" t="s">
        <v>808</v>
      </c>
      <c r="B262" s="27" t="s">
        <v>809</v>
      </c>
      <c r="C262" s="12">
        <v>0</v>
      </c>
      <c r="D262" s="12">
        <v>0</v>
      </c>
      <c r="E262" s="28">
        <v>0</v>
      </c>
      <c r="F262" s="12">
        <v>0</v>
      </c>
      <c r="G262" s="12">
        <v>0</v>
      </c>
      <c r="H262" s="12">
        <v>0</v>
      </c>
      <c r="I262" s="12">
        <v>0</v>
      </c>
      <c r="J262" s="12">
        <v>0</v>
      </c>
      <c r="K262" s="12">
        <v>0</v>
      </c>
      <c r="L262" s="12">
        <v>0</v>
      </c>
      <c r="M262" s="12">
        <v>0</v>
      </c>
      <c r="N262" s="12">
        <v>0</v>
      </c>
      <c r="O262" s="12">
        <v>0</v>
      </c>
      <c r="P262" s="22">
        <v>0</v>
      </c>
    </row>
    <row r="263" spans="1:16" ht="33.75" x14ac:dyDescent="0.25">
      <c r="A263" s="27" t="s">
        <v>810</v>
      </c>
      <c r="B263" s="27" t="s">
        <v>811</v>
      </c>
      <c r="C263" s="12">
        <v>0</v>
      </c>
      <c r="D263" s="12">
        <v>0</v>
      </c>
      <c r="E263" s="28">
        <v>0</v>
      </c>
      <c r="F263" s="12">
        <v>0</v>
      </c>
      <c r="G263" s="12">
        <v>0</v>
      </c>
      <c r="H263" s="12">
        <v>0</v>
      </c>
      <c r="I263" s="12">
        <v>0</v>
      </c>
      <c r="J263" s="12">
        <v>0</v>
      </c>
      <c r="K263" s="12">
        <v>0</v>
      </c>
      <c r="L263" s="12">
        <v>0</v>
      </c>
      <c r="M263" s="12">
        <v>0</v>
      </c>
      <c r="N263" s="12">
        <v>0</v>
      </c>
      <c r="O263" s="12">
        <v>0</v>
      </c>
      <c r="P263" s="22">
        <v>0</v>
      </c>
    </row>
    <row r="264" spans="1:16" ht="22.5" x14ac:dyDescent="0.25">
      <c r="A264" s="27" t="s">
        <v>812</v>
      </c>
      <c r="B264" s="27" t="s">
        <v>813</v>
      </c>
      <c r="C264" s="12">
        <v>0</v>
      </c>
      <c r="D264" s="12">
        <v>0</v>
      </c>
      <c r="E264" s="28">
        <v>0</v>
      </c>
      <c r="F264" s="12">
        <v>0</v>
      </c>
      <c r="G264" s="12">
        <v>0</v>
      </c>
      <c r="H264" s="12">
        <v>0</v>
      </c>
      <c r="I264" s="12">
        <v>0</v>
      </c>
      <c r="J264" s="12">
        <v>0</v>
      </c>
      <c r="K264" s="12">
        <v>0</v>
      </c>
      <c r="L264" s="12">
        <v>0</v>
      </c>
      <c r="M264" s="12">
        <v>0</v>
      </c>
      <c r="N264" s="12">
        <v>0</v>
      </c>
      <c r="O264" s="12">
        <v>0</v>
      </c>
      <c r="P264" s="22">
        <v>0</v>
      </c>
    </row>
    <row r="265" spans="1:16" x14ac:dyDescent="0.25">
      <c r="A265" s="27" t="s">
        <v>814</v>
      </c>
      <c r="B265" s="27" t="s">
        <v>815</v>
      </c>
      <c r="C265" s="12">
        <v>0</v>
      </c>
      <c r="D265" s="12">
        <v>0</v>
      </c>
      <c r="E265" s="28">
        <v>0</v>
      </c>
      <c r="F265" s="12">
        <v>0</v>
      </c>
      <c r="G265" s="12">
        <v>0</v>
      </c>
      <c r="H265" s="12">
        <v>0</v>
      </c>
      <c r="I265" s="12">
        <v>0</v>
      </c>
      <c r="J265" s="12">
        <v>0</v>
      </c>
      <c r="K265" s="12">
        <v>0</v>
      </c>
      <c r="L265" s="12">
        <v>0</v>
      </c>
      <c r="M265" s="12">
        <v>0</v>
      </c>
      <c r="N265" s="12">
        <v>0</v>
      </c>
      <c r="O265" s="12">
        <v>0</v>
      </c>
      <c r="P265" s="22">
        <v>0</v>
      </c>
    </row>
    <row r="266" spans="1:16" ht="22.5" x14ac:dyDescent="0.25">
      <c r="A266" s="27" t="s">
        <v>816</v>
      </c>
      <c r="B266" s="27" t="s">
        <v>817</v>
      </c>
      <c r="C266" s="12">
        <v>0</v>
      </c>
      <c r="D266" s="12">
        <v>0</v>
      </c>
      <c r="E266" s="28">
        <v>0</v>
      </c>
      <c r="F266" s="12">
        <v>0</v>
      </c>
      <c r="G266" s="12">
        <v>0</v>
      </c>
      <c r="H266" s="12">
        <v>0</v>
      </c>
      <c r="I266" s="12">
        <v>0</v>
      </c>
      <c r="J266" s="12">
        <v>0</v>
      </c>
      <c r="K266" s="12">
        <v>0</v>
      </c>
      <c r="L266" s="12">
        <v>0</v>
      </c>
      <c r="M266" s="12">
        <v>0</v>
      </c>
      <c r="N266" s="12">
        <v>0</v>
      </c>
      <c r="O266" s="12">
        <v>0</v>
      </c>
      <c r="P266" s="22">
        <v>0</v>
      </c>
    </row>
    <row r="267" spans="1:16" ht="22.5" x14ac:dyDescent="0.25">
      <c r="A267" s="27" t="s">
        <v>818</v>
      </c>
      <c r="B267" s="27" t="s">
        <v>819</v>
      </c>
      <c r="C267" s="12">
        <v>0</v>
      </c>
      <c r="D267" s="12">
        <v>0</v>
      </c>
      <c r="E267" s="28">
        <v>0</v>
      </c>
      <c r="F267" s="12">
        <v>0</v>
      </c>
      <c r="G267" s="12">
        <v>0</v>
      </c>
      <c r="H267" s="12">
        <v>0</v>
      </c>
      <c r="I267" s="12">
        <v>0</v>
      </c>
      <c r="J267" s="12">
        <v>0</v>
      </c>
      <c r="K267" s="12">
        <v>0</v>
      </c>
      <c r="L267" s="12">
        <v>0</v>
      </c>
      <c r="M267" s="12">
        <v>0</v>
      </c>
      <c r="N267" s="12">
        <v>0</v>
      </c>
      <c r="O267" s="12">
        <v>0</v>
      </c>
      <c r="P267" s="22">
        <v>0</v>
      </c>
    </row>
    <row r="268" spans="1:16" x14ac:dyDescent="0.25">
      <c r="A268" s="27" t="s">
        <v>820</v>
      </c>
      <c r="B268" s="27" t="s">
        <v>821</v>
      </c>
      <c r="C268" s="12">
        <v>0</v>
      </c>
      <c r="D268" s="12">
        <v>0</v>
      </c>
      <c r="E268" s="28">
        <v>0</v>
      </c>
      <c r="F268" s="12">
        <v>0</v>
      </c>
      <c r="G268" s="12">
        <v>0</v>
      </c>
      <c r="H268" s="12">
        <v>0</v>
      </c>
      <c r="I268" s="12">
        <v>0</v>
      </c>
      <c r="J268" s="12">
        <v>0</v>
      </c>
      <c r="K268" s="12">
        <v>0</v>
      </c>
      <c r="L268" s="12">
        <v>0</v>
      </c>
      <c r="M268" s="12">
        <v>0</v>
      </c>
      <c r="N268" s="12">
        <v>0</v>
      </c>
      <c r="O268" s="12">
        <v>0</v>
      </c>
      <c r="P268" s="22">
        <v>0</v>
      </c>
    </row>
    <row r="269" spans="1:16" ht="33.75" x14ac:dyDescent="0.25">
      <c r="A269" s="27" t="s">
        <v>822</v>
      </c>
      <c r="B269" s="27" t="s">
        <v>823</v>
      </c>
      <c r="C269" s="12">
        <v>0</v>
      </c>
      <c r="D269" s="12">
        <v>0</v>
      </c>
      <c r="E269" s="28">
        <v>0</v>
      </c>
      <c r="F269" s="12">
        <v>0</v>
      </c>
      <c r="G269" s="12">
        <v>0</v>
      </c>
      <c r="H269" s="12">
        <v>0</v>
      </c>
      <c r="I269" s="12">
        <v>0</v>
      </c>
      <c r="J269" s="12">
        <v>0</v>
      </c>
      <c r="K269" s="12">
        <v>0</v>
      </c>
      <c r="L269" s="12">
        <v>0</v>
      </c>
      <c r="M269" s="12">
        <v>0</v>
      </c>
      <c r="N269" s="12">
        <v>0</v>
      </c>
      <c r="O269" s="12">
        <v>0</v>
      </c>
      <c r="P269" s="22">
        <v>0</v>
      </c>
    </row>
    <row r="270" spans="1:16" ht="22.5" x14ac:dyDescent="0.25">
      <c r="A270" s="27" t="s">
        <v>824</v>
      </c>
      <c r="B270" s="27" t="s">
        <v>825</v>
      </c>
      <c r="C270" s="12">
        <v>0</v>
      </c>
      <c r="D270" s="12">
        <v>0</v>
      </c>
      <c r="E270" s="28">
        <v>0</v>
      </c>
      <c r="F270" s="12">
        <v>0</v>
      </c>
      <c r="G270" s="12">
        <v>0</v>
      </c>
      <c r="H270" s="12">
        <v>0</v>
      </c>
      <c r="I270" s="12">
        <v>0</v>
      </c>
      <c r="J270" s="12">
        <v>0</v>
      </c>
      <c r="K270" s="12">
        <v>0</v>
      </c>
      <c r="L270" s="12">
        <v>0</v>
      </c>
      <c r="M270" s="12">
        <v>0</v>
      </c>
      <c r="N270" s="12">
        <v>0</v>
      </c>
      <c r="O270" s="12">
        <v>0</v>
      </c>
      <c r="P270" s="22">
        <v>0</v>
      </c>
    </row>
    <row r="271" spans="1:16" x14ac:dyDescent="0.25">
      <c r="A271" s="198" t="s">
        <v>826</v>
      </c>
      <c r="B271" s="199"/>
      <c r="C271" s="24">
        <v>92</v>
      </c>
      <c r="D271" s="24">
        <v>76</v>
      </c>
      <c r="E271" s="25">
        <v>0.21052631578947401</v>
      </c>
      <c r="F271" s="24">
        <v>70</v>
      </c>
      <c r="G271" s="24">
        <v>75</v>
      </c>
      <c r="H271" s="24">
        <v>100</v>
      </c>
      <c r="I271" s="24">
        <v>110</v>
      </c>
      <c r="J271" s="24">
        <v>0</v>
      </c>
      <c r="K271" s="24">
        <v>0</v>
      </c>
      <c r="L271" s="24">
        <v>0</v>
      </c>
      <c r="M271" s="24">
        <v>1</v>
      </c>
      <c r="N271" s="24">
        <v>0</v>
      </c>
      <c r="O271" s="24">
        <v>0</v>
      </c>
      <c r="P271" s="26">
        <v>117</v>
      </c>
    </row>
    <row r="272" spans="1:16" x14ac:dyDescent="0.25">
      <c r="A272" s="27" t="s">
        <v>827</v>
      </c>
      <c r="B272" s="27" t="s">
        <v>828</v>
      </c>
      <c r="C272" s="12">
        <v>0</v>
      </c>
      <c r="D272" s="12">
        <v>0</v>
      </c>
      <c r="E272" s="28">
        <v>0</v>
      </c>
      <c r="F272" s="12">
        <v>0</v>
      </c>
      <c r="G272" s="12">
        <v>0</v>
      </c>
      <c r="H272" s="12">
        <v>0</v>
      </c>
      <c r="I272" s="12">
        <v>0</v>
      </c>
      <c r="J272" s="12">
        <v>0</v>
      </c>
      <c r="K272" s="12">
        <v>0</v>
      </c>
      <c r="L272" s="12">
        <v>0</v>
      </c>
      <c r="M272" s="12">
        <v>0</v>
      </c>
      <c r="N272" s="12">
        <v>0</v>
      </c>
      <c r="O272" s="12">
        <v>0</v>
      </c>
      <c r="P272" s="22">
        <v>0</v>
      </c>
    </row>
    <row r="273" spans="1:16" x14ac:dyDescent="0.25">
      <c r="A273" s="27" t="s">
        <v>829</v>
      </c>
      <c r="B273" s="27" t="s">
        <v>830</v>
      </c>
      <c r="C273" s="12">
        <v>38</v>
      </c>
      <c r="D273" s="12">
        <v>32</v>
      </c>
      <c r="E273" s="28">
        <v>0.1875</v>
      </c>
      <c r="F273" s="12">
        <v>37</v>
      </c>
      <c r="G273" s="12">
        <v>44</v>
      </c>
      <c r="H273" s="12">
        <v>51</v>
      </c>
      <c r="I273" s="12">
        <v>52</v>
      </c>
      <c r="J273" s="12">
        <v>0</v>
      </c>
      <c r="K273" s="12">
        <v>0</v>
      </c>
      <c r="L273" s="12">
        <v>0</v>
      </c>
      <c r="M273" s="12">
        <v>0</v>
      </c>
      <c r="N273" s="12">
        <v>0</v>
      </c>
      <c r="O273" s="12">
        <v>0</v>
      </c>
      <c r="P273" s="22">
        <v>61</v>
      </c>
    </row>
    <row r="274" spans="1:16" ht="33.75" x14ac:dyDescent="0.25">
      <c r="A274" s="27" t="s">
        <v>831</v>
      </c>
      <c r="B274" s="27" t="s">
        <v>832</v>
      </c>
      <c r="C274" s="12">
        <v>45</v>
      </c>
      <c r="D274" s="12">
        <v>39</v>
      </c>
      <c r="E274" s="28">
        <v>0.15384615384615399</v>
      </c>
      <c r="F274" s="12">
        <v>33</v>
      </c>
      <c r="G274" s="12">
        <v>31</v>
      </c>
      <c r="H274" s="12">
        <v>44</v>
      </c>
      <c r="I274" s="12">
        <v>43</v>
      </c>
      <c r="J274" s="12">
        <v>0</v>
      </c>
      <c r="K274" s="12">
        <v>0</v>
      </c>
      <c r="L274" s="12">
        <v>0</v>
      </c>
      <c r="M274" s="12">
        <v>0</v>
      </c>
      <c r="N274" s="12">
        <v>0</v>
      </c>
      <c r="O274" s="12">
        <v>0</v>
      </c>
      <c r="P274" s="22">
        <v>50</v>
      </c>
    </row>
    <row r="275" spans="1:16" ht="22.5" x14ac:dyDescent="0.25">
      <c r="A275" s="27" t="s">
        <v>833</v>
      </c>
      <c r="B275" s="27" t="s">
        <v>834</v>
      </c>
      <c r="C275" s="12">
        <v>0</v>
      </c>
      <c r="D275" s="12">
        <v>0</v>
      </c>
      <c r="E275" s="28">
        <v>0</v>
      </c>
      <c r="F275" s="12">
        <v>0</v>
      </c>
      <c r="G275" s="12">
        <v>0</v>
      </c>
      <c r="H275" s="12">
        <v>0</v>
      </c>
      <c r="I275" s="12">
        <v>0</v>
      </c>
      <c r="J275" s="12">
        <v>0</v>
      </c>
      <c r="K275" s="12">
        <v>0</v>
      </c>
      <c r="L275" s="12">
        <v>0</v>
      </c>
      <c r="M275" s="12">
        <v>0</v>
      </c>
      <c r="N275" s="12">
        <v>0</v>
      </c>
      <c r="O275" s="12">
        <v>0</v>
      </c>
      <c r="P275" s="22">
        <v>0</v>
      </c>
    </row>
    <row r="276" spans="1:16" x14ac:dyDescent="0.25">
      <c r="A276" s="27" t="s">
        <v>835</v>
      </c>
      <c r="B276" s="27" t="s">
        <v>836</v>
      </c>
      <c r="C276" s="12">
        <v>1</v>
      </c>
      <c r="D276" s="12">
        <v>1</v>
      </c>
      <c r="E276" s="28">
        <v>0</v>
      </c>
      <c r="F276" s="12">
        <v>0</v>
      </c>
      <c r="G276" s="12">
        <v>0</v>
      </c>
      <c r="H276" s="12">
        <v>2</v>
      </c>
      <c r="I276" s="12">
        <v>0</v>
      </c>
      <c r="J276" s="12">
        <v>0</v>
      </c>
      <c r="K276" s="12">
        <v>0</v>
      </c>
      <c r="L276" s="12">
        <v>0</v>
      </c>
      <c r="M276" s="12">
        <v>0</v>
      </c>
      <c r="N276" s="12">
        <v>0</v>
      </c>
      <c r="O276" s="12">
        <v>0</v>
      </c>
      <c r="P276" s="22">
        <v>0</v>
      </c>
    </row>
    <row r="277" spans="1:16" x14ac:dyDescent="0.25">
      <c r="A277" s="27" t="s">
        <v>837</v>
      </c>
      <c r="B277" s="27" t="s">
        <v>838</v>
      </c>
      <c r="C277" s="12">
        <v>2</v>
      </c>
      <c r="D277" s="12">
        <v>2</v>
      </c>
      <c r="E277" s="28">
        <v>0</v>
      </c>
      <c r="F277" s="12">
        <v>0</v>
      </c>
      <c r="G277" s="12">
        <v>0</v>
      </c>
      <c r="H277" s="12">
        <v>2</v>
      </c>
      <c r="I277" s="12">
        <v>6</v>
      </c>
      <c r="J277" s="12">
        <v>0</v>
      </c>
      <c r="K277" s="12">
        <v>0</v>
      </c>
      <c r="L277" s="12">
        <v>0</v>
      </c>
      <c r="M277" s="12">
        <v>0</v>
      </c>
      <c r="N277" s="12">
        <v>0</v>
      </c>
      <c r="O277" s="12">
        <v>0</v>
      </c>
      <c r="P277" s="22">
        <v>3</v>
      </c>
    </row>
    <row r="278" spans="1:16" ht="22.5" x14ac:dyDescent="0.25">
      <c r="A278" s="27" t="s">
        <v>839</v>
      </c>
      <c r="B278" s="27" t="s">
        <v>840</v>
      </c>
      <c r="C278" s="12">
        <v>5</v>
      </c>
      <c r="D278" s="12">
        <v>0</v>
      </c>
      <c r="E278" s="28">
        <v>0</v>
      </c>
      <c r="F278" s="12">
        <v>0</v>
      </c>
      <c r="G278" s="12">
        <v>0</v>
      </c>
      <c r="H278" s="12">
        <v>1</v>
      </c>
      <c r="I278" s="12">
        <v>4</v>
      </c>
      <c r="J278" s="12">
        <v>0</v>
      </c>
      <c r="K278" s="12">
        <v>0</v>
      </c>
      <c r="L278" s="12">
        <v>0</v>
      </c>
      <c r="M278" s="12">
        <v>1</v>
      </c>
      <c r="N278" s="12">
        <v>0</v>
      </c>
      <c r="O278" s="12">
        <v>0</v>
      </c>
      <c r="P278" s="22">
        <v>1</v>
      </c>
    </row>
    <row r="279" spans="1:16" ht="22.5" x14ac:dyDescent="0.25">
      <c r="A279" s="27" t="s">
        <v>841</v>
      </c>
      <c r="B279" s="27" t="s">
        <v>842</v>
      </c>
      <c r="C279" s="12">
        <v>1</v>
      </c>
      <c r="D279" s="12">
        <v>0</v>
      </c>
      <c r="E279" s="28">
        <v>0</v>
      </c>
      <c r="F279" s="12">
        <v>0</v>
      </c>
      <c r="G279" s="12">
        <v>0</v>
      </c>
      <c r="H279" s="12">
        <v>0</v>
      </c>
      <c r="I279" s="12">
        <v>0</v>
      </c>
      <c r="J279" s="12">
        <v>0</v>
      </c>
      <c r="K279" s="12">
        <v>0</v>
      </c>
      <c r="L279" s="12">
        <v>0</v>
      </c>
      <c r="M279" s="12">
        <v>0</v>
      </c>
      <c r="N279" s="12">
        <v>0</v>
      </c>
      <c r="O279" s="12">
        <v>0</v>
      </c>
      <c r="P279" s="22">
        <v>0</v>
      </c>
    </row>
    <row r="280" spans="1:16" ht="22.5" x14ac:dyDescent="0.25">
      <c r="A280" s="27" t="s">
        <v>843</v>
      </c>
      <c r="B280" s="27" t="s">
        <v>844</v>
      </c>
      <c r="C280" s="12">
        <v>0</v>
      </c>
      <c r="D280" s="12">
        <v>2</v>
      </c>
      <c r="E280" s="28">
        <v>-1</v>
      </c>
      <c r="F280" s="12">
        <v>0</v>
      </c>
      <c r="G280" s="12">
        <v>0</v>
      </c>
      <c r="H280" s="12">
        <v>0</v>
      </c>
      <c r="I280" s="12">
        <v>1</v>
      </c>
      <c r="J280" s="12">
        <v>0</v>
      </c>
      <c r="K280" s="12">
        <v>0</v>
      </c>
      <c r="L280" s="12">
        <v>0</v>
      </c>
      <c r="M280" s="12">
        <v>0</v>
      </c>
      <c r="N280" s="12">
        <v>0</v>
      </c>
      <c r="O280" s="12">
        <v>0</v>
      </c>
      <c r="P280" s="22">
        <v>0</v>
      </c>
    </row>
    <row r="281" spans="1:16" ht="22.5" x14ac:dyDescent="0.25">
      <c r="A281" s="27" t="s">
        <v>845</v>
      </c>
      <c r="B281" s="27" t="s">
        <v>846</v>
      </c>
      <c r="C281" s="12">
        <v>0</v>
      </c>
      <c r="D281" s="12">
        <v>0</v>
      </c>
      <c r="E281" s="28">
        <v>0</v>
      </c>
      <c r="F281" s="12">
        <v>0</v>
      </c>
      <c r="G281" s="12">
        <v>0</v>
      </c>
      <c r="H281" s="12">
        <v>0</v>
      </c>
      <c r="I281" s="12">
        <v>0</v>
      </c>
      <c r="J281" s="12">
        <v>0</v>
      </c>
      <c r="K281" s="12">
        <v>0</v>
      </c>
      <c r="L281" s="12">
        <v>0</v>
      </c>
      <c r="M281" s="12">
        <v>0</v>
      </c>
      <c r="N281" s="12">
        <v>0</v>
      </c>
      <c r="O281" s="12">
        <v>0</v>
      </c>
      <c r="P281" s="22">
        <v>0</v>
      </c>
    </row>
    <row r="282" spans="1:16" ht="22.5" x14ac:dyDescent="0.25">
      <c r="A282" s="27" t="s">
        <v>847</v>
      </c>
      <c r="B282" s="27" t="s">
        <v>848</v>
      </c>
      <c r="C282" s="12">
        <v>0</v>
      </c>
      <c r="D282" s="12">
        <v>0</v>
      </c>
      <c r="E282" s="28">
        <v>0</v>
      </c>
      <c r="F282" s="12">
        <v>0</v>
      </c>
      <c r="G282" s="12">
        <v>0</v>
      </c>
      <c r="H282" s="12">
        <v>0</v>
      </c>
      <c r="I282" s="12">
        <v>0</v>
      </c>
      <c r="J282" s="12">
        <v>0</v>
      </c>
      <c r="K282" s="12">
        <v>0</v>
      </c>
      <c r="L282" s="12">
        <v>0</v>
      </c>
      <c r="M282" s="12">
        <v>0</v>
      </c>
      <c r="N282" s="12">
        <v>0</v>
      </c>
      <c r="O282" s="12">
        <v>0</v>
      </c>
      <c r="P282" s="22">
        <v>0</v>
      </c>
    </row>
    <row r="283" spans="1:16" ht="33.75" x14ac:dyDescent="0.25">
      <c r="A283" s="27" t="s">
        <v>849</v>
      </c>
      <c r="B283" s="27" t="s">
        <v>850</v>
      </c>
      <c r="C283" s="12">
        <v>0</v>
      </c>
      <c r="D283" s="12">
        <v>0</v>
      </c>
      <c r="E283" s="28">
        <v>0</v>
      </c>
      <c r="F283" s="12">
        <v>0</v>
      </c>
      <c r="G283" s="12">
        <v>0</v>
      </c>
      <c r="H283" s="12">
        <v>0</v>
      </c>
      <c r="I283" s="12">
        <v>0</v>
      </c>
      <c r="J283" s="12">
        <v>0</v>
      </c>
      <c r="K283" s="12">
        <v>0</v>
      </c>
      <c r="L283" s="12">
        <v>0</v>
      </c>
      <c r="M283" s="12">
        <v>0</v>
      </c>
      <c r="N283" s="12">
        <v>0</v>
      </c>
      <c r="O283" s="12">
        <v>0</v>
      </c>
      <c r="P283" s="22">
        <v>0</v>
      </c>
    </row>
    <row r="284" spans="1:16" x14ac:dyDescent="0.25">
      <c r="A284" s="27" t="s">
        <v>851</v>
      </c>
      <c r="B284" s="27" t="s">
        <v>852</v>
      </c>
      <c r="C284" s="12">
        <v>0</v>
      </c>
      <c r="D284" s="12">
        <v>0</v>
      </c>
      <c r="E284" s="28">
        <v>0</v>
      </c>
      <c r="F284" s="12">
        <v>0</v>
      </c>
      <c r="G284" s="12">
        <v>0</v>
      </c>
      <c r="H284" s="12">
        <v>0</v>
      </c>
      <c r="I284" s="12">
        <v>0</v>
      </c>
      <c r="J284" s="12">
        <v>0</v>
      </c>
      <c r="K284" s="12">
        <v>0</v>
      </c>
      <c r="L284" s="12">
        <v>0</v>
      </c>
      <c r="M284" s="12">
        <v>0</v>
      </c>
      <c r="N284" s="12">
        <v>0</v>
      </c>
      <c r="O284" s="12">
        <v>0</v>
      </c>
      <c r="P284" s="22">
        <v>0</v>
      </c>
    </row>
    <row r="285" spans="1:16" ht="22.5" x14ac:dyDescent="0.25">
      <c r="A285" s="27" t="s">
        <v>853</v>
      </c>
      <c r="B285" s="27" t="s">
        <v>854</v>
      </c>
      <c r="C285" s="12">
        <v>0</v>
      </c>
      <c r="D285" s="12">
        <v>0</v>
      </c>
      <c r="E285" s="28">
        <v>0</v>
      </c>
      <c r="F285" s="12">
        <v>0</v>
      </c>
      <c r="G285" s="12">
        <v>0</v>
      </c>
      <c r="H285" s="12">
        <v>0</v>
      </c>
      <c r="I285" s="12">
        <v>0</v>
      </c>
      <c r="J285" s="12">
        <v>0</v>
      </c>
      <c r="K285" s="12">
        <v>0</v>
      </c>
      <c r="L285" s="12">
        <v>0</v>
      </c>
      <c r="M285" s="12">
        <v>0</v>
      </c>
      <c r="N285" s="12">
        <v>0</v>
      </c>
      <c r="O285" s="12">
        <v>0</v>
      </c>
      <c r="P285" s="22">
        <v>0</v>
      </c>
    </row>
    <row r="286" spans="1:16" x14ac:dyDescent="0.25">
      <c r="A286" s="27" t="s">
        <v>855</v>
      </c>
      <c r="B286" s="27" t="s">
        <v>856</v>
      </c>
      <c r="C286" s="12">
        <v>0</v>
      </c>
      <c r="D286" s="12">
        <v>0</v>
      </c>
      <c r="E286" s="28">
        <v>0</v>
      </c>
      <c r="F286" s="12">
        <v>0</v>
      </c>
      <c r="G286" s="12">
        <v>0</v>
      </c>
      <c r="H286" s="12">
        <v>0</v>
      </c>
      <c r="I286" s="12">
        <v>0</v>
      </c>
      <c r="J286" s="12">
        <v>0</v>
      </c>
      <c r="K286" s="12">
        <v>0</v>
      </c>
      <c r="L286" s="12">
        <v>0</v>
      </c>
      <c r="M286" s="12">
        <v>0</v>
      </c>
      <c r="N286" s="12">
        <v>0</v>
      </c>
      <c r="O286" s="12">
        <v>0</v>
      </c>
      <c r="P286" s="22">
        <v>0</v>
      </c>
    </row>
    <row r="287" spans="1:16" ht="33.75" x14ac:dyDescent="0.25">
      <c r="A287" s="27" t="s">
        <v>857</v>
      </c>
      <c r="B287" s="27" t="s">
        <v>858</v>
      </c>
      <c r="C287" s="12">
        <v>0</v>
      </c>
      <c r="D287" s="12">
        <v>0</v>
      </c>
      <c r="E287" s="28">
        <v>0</v>
      </c>
      <c r="F287" s="12">
        <v>0</v>
      </c>
      <c r="G287" s="12">
        <v>0</v>
      </c>
      <c r="H287" s="12">
        <v>0</v>
      </c>
      <c r="I287" s="12">
        <v>0</v>
      </c>
      <c r="J287" s="12">
        <v>0</v>
      </c>
      <c r="K287" s="12">
        <v>0</v>
      </c>
      <c r="L287" s="12">
        <v>0</v>
      </c>
      <c r="M287" s="12">
        <v>0</v>
      </c>
      <c r="N287" s="12">
        <v>0</v>
      </c>
      <c r="O287" s="12">
        <v>0</v>
      </c>
      <c r="P287" s="22">
        <v>0</v>
      </c>
    </row>
    <row r="288" spans="1:16" x14ac:dyDescent="0.25">
      <c r="A288" s="27" t="s">
        <v>859</v>
      </c>
      <c r="B288" s="27" t="s">
        <v>860</v>
      </c>
      <c r="C288" s="12">
        <v>0</v>
      </c>
      <c r="D288" s="12">
        <v>0</v>
      </c>
      <c r="E288" s="28">
        <v>0</v>
      </c>
      <c r="F288" s="12">
        <v>0</v>
      </c>
      <c r="G288" s="12">
        <v>0</v>
      </c>
      <c r="H288" s="12">
        <v>0</v>
      </c>
      <c r="I288" s="12">
        <v>0</v>
      </c>
      <c r="J288" s="12">
        <v>0</v>
      </c>
      <c r="K288" s="12">
        <v>0</v>
      </c>
      <c r="L288" s="12">
        <v>0</v>
      </c>
      <c r="M288" s="12">
        <v>0</v>
      </c>
      <c r="N288" s="12">
        <v>0</v>
      </c>
      <c r="O288" s="12">
        <v>0</v>
      </c>
      <c r="P288" s="22">
        <v>0</v>
      </c>
    </row>
    <row r="289" spans="1:16" ht="22.5" x14ac:dyDescent="0.25">
      <c r="A289" s="27" t="s">
        <v>861</v>
      </c>
      <c r="B289" s="27" t="s">
        <v>862</v>
      </c>
      <c r="C289" s="12">
        <v>0</v>
      </c>
      <c r="D289" s="12">
        <v>0</v>
      </c>
      <c r="E289" s="28">
        <v>0</v>
      </c>
      <c r="F289" s="12">
        <v>0</v>
      </c>
      <c r="G289" s="12">
        <v>0</v>
      </c>
      <c r="H289" s="12">
        <v>0</v>
      </c>
      <c r="I289" s="12">
        <v>0</v>
      </c>
      <c r="J289" s="12">
        <v>0</v>
      </c>
      <c r="K289" s="12">
        <v>0</v>
      </c>
      <c r="L289" s="12">
        <v>0</v>
      </c>
      <c r="M289" s="12">
        <v>0</v>
      </c>
      <c r="N289" s="12">
        <v>0</v>
      </c>
      <c r="O289" s="12">
        <v>0</v>
      </c>
      <c r="P289" s="22">
        <v>0</v>
      </c>
    </row>
    <row r="290" spans="1:16" ht="22.5" x14ac:dyDescent="0.25">
      <c r="A290" s="27" t="s">
        <v>863</v>
      </c>
      <c r="B290" s="27" t="s">
        <v>864</v>
      </c>
      <c r="C290" s="12">
        <v>0</v>
      </c>
      <c r="D290" s="12">
        <v>0</v>
      </c>
      <c r="E290" s="28">
        <v>0</v>
      </c>
      <c r="F290" s="12">
        <v>0</v>
      </c>
      <c r="G290" s="12">
        <v>0</v>
      </c>
      <c r="H290" s="12">
        <v>0</v>
      </c>
      <c r="I290" s="12">
        <v>0</v>
      </c>
      <c r="J290" s="12">
        <v>0</v>
      </c>
      <c r="K290" s="12">
        <v>0</v>
      </c>
      <c r="L290" s="12">
        <v>0</v>
      </c>
      <c r="M290" s="12">
        <v>0</v>
      </c>
      <c r="N290" s="12">
        <v>0</v>
      </c>
      <c r="O290" s="12">
        <v>0</v>
      </c>
      <c r="P290" s="22">
        <v>0</v>
      </c>
    </row>
    <row r="291" spans="1:16" ht="22.5" x14ac:dyDescent="0.25">
      <c r="A291" s="27" t="s">
        <v>865</v>
      </c>
      <c r="B291" s="27" t="s">
        <v>866</v>
      </c>
      <c r="C291" s="12">
        <v>0</v>
      </c>
      <c r="D291" s="12">
        <v>0</v>
      </c>
      <c r="E291" s="28">
        <v>0</v>
      </c>
      <c r="F291" s="12">
        <v>0</v>
      </c>
      <c r="G291" s="12">
        <v>0</v>
      </c>
      <c r="H291" s="12">
        <v>0</v>
      </c>
      <c r="I291" s="12">
        <v>3</v>
      </c>
      <c r="J291" s="12">
        <v>0</v>
      </c>
      <c r="K291" s="12">
        <v>0</v>
      </c>
      <c r="L291" s="12">
        <v>0</v>
      </c>
      <c r="M291" s="12">
        <v>0</v>
      </c>
      <c r="N291" s="12">
        <v>0</v>
      </c>
      <c r="O291" s="12">
        <v>0</v>
      </c>
      <c r="P291" s="22">
        <v>1</v>
      </c>
    </row>
    <row r="292" spans="1:16" ht="22.5" x14ac:dyDescent="0.25">
      <c r="A292" s="27" t="s">
        <v>867</v>
      </c>
      <c r="B292" s="27" t="s">
        <v>868</v>
      </c>
      <c r="C292" s="12">
        <v>0</v>
      </c>
      <c r="D292" s="12">
        <v>0</v>
      </c>
      <c r="E292" s="28">
        <v>0</v>
      </c>
      <c r="F292" s="12">
        <v>0</v>
      </c>
      <c r="G292" s="12">
        <v>0</v>
      </c>
      <c r="H292" s="12">
        <v>0</v>
      </c>
      <c r="I292" s="12">
        <v>0</v>
      </c>
      <c r="J292" s="12">
        <v>0</v>
      </c>
      <c r="K292" s="12">
        <v>0</v>
      </c>
      <c r="L292" s="12">
        <v>0</v>
      </c>
      <c r="M292" s="12">
        <v>0</v>
      </c>
      <c r="N292" s="12">
        <v>0</v>
      </c>
      <c r="O292" s="12">
        <v>0</v>
      </c>
      <c r="P292" s="22">
        <v>0</v>
      </c>
    </row>
    <row r="293" spans="1:16" x14ac:dyDescent="0.25">
      <c r="A293" s="27" t="s">
        <v>869</v>
      </c>
      <c r="B293" s="27" t="s">
        <v>870</v>
      </c>
      <c r="C293" s="12">
        <v>0</v>
      </c>
      <c r="D293" s="12">
        <v>0</v>
      </c>
      <c r="E293" s="28">
        <v>0</v>
      </c>
      <c r="F293" s="12">
        <v>0</v>
      </c>
      <c r="G293" s="12">
        <v>0</v>
      </c>
      <c r="H293" s="12">
        <v>0</v>
      </c>
      <c r="I293" s="12">
        <v>0</v>
      </c>
      <c r="J293" s="12">
        <v>0</v>
      </c>
      <c r="K293" s="12">
        <v>0</v>
      </c>
      <c r="L293" s="12">
        <v>0</v>
      </c>
      <c r="M293" s="12">
        <v>0</v>
      </c>
      <c r="N293" s="12">
        <v>0</v>
      </c>
      <c r="O293" s="12">
        <v>0</v>
      </c>
      <c r="P293" s="22">
        <v>0</v>
      </c>
    </row>
    <row r="294" spans="1:16" ht="33.75" x14ac:dyDescent="0.25">
      <c r="A294" s="27" t="s">
        <v>871</v>
      </c>
      <c r="B294" s="27" t="s">
        <v>872</v>
      </c>
      <c r="C294" s="12">
        <v>0</v>
      </c>
      <c r="D294" s="12">
        <v>0</v>
      </c>
      <c r="E294" s="28">
        <v>0</v>
      </c>
      <c r="F294" s="12">
        <v>0</v>
      </c>
      <c r="G294" s="12">
        <v>0</v>
      </c>
      <c r="H294" s="12">
        <v>0</v>
      </c>
      <c r="I294" s="12">
        <v>1</v>
      </c>
      <c r="J294" s="12">
        <v>0</v>
      </c>
      <c r="K294" s="12">
        <v>0</v>
      </c>
      <c r="L294" s="12">
        <v>0</v>
      </c>
      <c r="M294" s="12">
        <v>0</v>
      </c>
      <c r="N294" s="12">
        <v>0</v>
      </c>
      <c r="O294" s="12">
        <v>0</v>
      </c>
      <c r="P294" s="22">
        <v>1</v>
      </c>
    </row>
    <row r="295" spans="1:16" x14ac:dyDescent="0.25">
      <c r="A295" s="27" t="s">
        <v>873</v>
      </c>
      <c r="B295" s="27" t="s">
        <v>874</v>
      </c>
      <c r="C295" s="12">
        <v>0</v>
      </c>
      <c r="D295" s="12">
        <v>0</v>
      </c>
      <c r="E295" s="28">
        <v>0</v>
      </c>
      <c r="F295" s="12">
        <v>0</v>
      </c>
      <c r="G295" s="12">
        <v>0</v>
      </c>
      <c r="H295" s="12">
        <v>0</v>
      </c>
      <c r="I295" s="12">
        <v>0</v>
      </c>
      <c r="J295" s="12">
        <v>0</v>
      </c>
      <c r="K295" s="12">
        <v>0</v>
      </c>
      <c r="L295" s="12">
        <v>0</v>
      </c>
      <c r="M295" s="12">
        <v>0</v>
      </c>
      <c r="N295" s="12">
        <v>0</v>
      </c>
      <c r="O295" s="12">
        <v>0</v>
      </c>
      <c r="P295" s="22">
        <v>0</v>
      </c>
    </row>
    <row r="296" spans="1:16" ht="22.5" x14ac:dyDescent="0.25">
      <c r="A296" s="27" t="s">
        <v>875</v>
      </c>
      <c r="B296" s="27" t="s">
        <v>876</v>
      </c>
      <c r="C296" s="12">
        <v>0</v>
      </c>
      <c r="D296" s="12">
        <v>0</v>
      </c>
      <c r="E296" s="28">
        <v>0</v>
      </c>
      <c r="F296" s="12">
        <v>0</v>
      </c>
      <c r="G296" s="12">
        <v>0</v>
      </c>
      <c r="H296" s="12">
        <v>0</v>
      </c>
      <c r="I296" s="12">
        <v>0</v>
      </c>
      <c r="J296" s="12">
        <v>0</v>
      </c>
      <c r="K296" s="12">
        <v>0</v>
      </c>
      <c r="L296" s="12">
        <v>0</v>
      </c>
      <c r="M296" s="12">
        <v>0</v>
      </c>
      <c r="N296" s="12">
        <v>0</v>
      </c>
      <c r="O296" s="12">
        <v>0</v>
      </c>
      <c r="P296" s="22">
        <v>0</v>
      </c>
    </row>
    <row r="297" spans="1:16" x14ac:dyDescent="0.25">
      <c r="A297" s="27" t="s">
        <v>877</v>
      </c>
      <c r="B297" s="27" t="s">
        <v>878</v>
      </c>
      <c r="C297" s="12">
        <v>0</v>
      </c>
      <c r="D297" s="12">
        <v>0</v>
      </c>
      <c r="E297" s="28">
        <v>0</v>
      </c>
      <c r="F297" s="12">
        <v>0</v>
      </c>
      <c r="G297" s="12">
        <v>0</v>
      </c>
      <c r="H297" s="12">
        <v>0</v>
      </c>
      <c r="I297" s="12">
        <v>0</v>
      </c>
      <c r="J297" s="12">
        <v>0</v>
      </c>
      <c r="K297" s="12">
        <v>0</v>
      </c>
      <c r="L297" s="12">
        <v>0</v>
      </c>
      <c r="M297" s="12">
        <v>0</v>
      </c>
      <c r="N297" s="12">
        <v>0</v>
      </c>
      <c r="O297" s="12">
        <v>0</v>
      </c>
      <c r="P297" s="22">
        <v>0</v>
      </c>
    </row>
    <row r="298" spans="1:16" x14ac:dyDescent="0.25">
      <c r="A298" s="27" t="s">
        <v>879</v>
      </c>
      <c r="B298" s="27" t="s">
        <v>880</v>
      </c>
      <c r="C298" s="12">
        <v>0</v>
      </c>
      <c r="D298" s="12">
        <v>0</v>
      </c>
      <c r="E298" s="28">
        <v>0</v>
      </c>
      <c r="F298" s="12">
        <v>0</v>
      </c>
      <c r="G298" s="12">
        <v>0</v>
      </c>
      <c r="H298" s="12">
        <v>0</v>
      </c>
      <c r="I298" s="12">
        <v>0</v>
      </c>
      <c r="J298" s="12">
        <v>0</v>
      </c>
      <c r="K298" s="12">
        <v>0</v>
      </c>
      <c r="L298" s="12">
        <v>0</v>
      </c>
      <c r="M298" s="12">
        <v>0</v>
      </c>
      <c r="N298" s="12">
        <v>0</v>
      </c>
      <c r="O298" s="12">
        <v>0</v>
      </c>
      <c r="P298" s="22">
        <v>0</v>
      </c>
    </row>
    <row r="299" spans="1:16" ht="22.5" x14ac:dyDescent="0.25">
      <c r="A299" s="27" t="s">
        <v>881</v>
      </c>
      <c r="B299" s="27" t="s">
        <v>882</v>
      </c>
      <c r="C299" s="12">
        <v>0</v>
      </c>
      <c r="D299" s="12">
        <v>0</v>
      </c>
      <c r="E299" s="28">
        <v>0</v>
      </c>
      <c r="F299" s="12">
        <v>0</v>
      </c>
      <c r="G299" s="12">
        <v>0</v>
      </c>
      <c r="H299" s="12">
        <v>0</v>
      </c>
      <c r="I299" s="12">
        <v>0</v>
      </c>
      <c r="J299" s="12">
        <v>0</v>
      </c>
      <c r="K299" s="12">
        <v>0</v>
      </c>
      <c r="L299" s="12">
        <v>0</v>
      </c>
      <c r="M299" s="12">
        <v>0</v>
      </c>
      <c r="N299" s="12">
        <v>0</v>
      </c>
      <c r="O299" s="12">
        <v>0</v>
      </c>
      <c r="P299" s="22">
        <v>0</v>
      </c>
    </row>
    <row r="300" spans="1:16" ht="22.5" x14ac:dyDescent="0.25">
      <c r="A300" s="27" t="s">
        <v>883</v>
      </c>
      <c r="B300" s="27" t="s">
        <v>884</v>
      </c>
      <c r="C300" s="12">
        <v>0</v>
      </c>
      <c r="D300" s="12">
        <v>0</v>
      </c>
      <c r="E300" s="28">
        <v>0</v>
      </c>
      <c r="F300" s="12">
        <v>0</v>
      </c>
      <c r="G300" s="12">
        <v>0</v>
      </c>
      <c r="H300" s="12">
        <v>0</v>
      </c>
      <c r="I300" s="12">
        <v>0</v>
      </c>
      <c r="J300" s="12">
        <v>0</v>
      </c>
      <c r="K300" s="12">
        <v>0</v>
      </c>
      <c r="L300" s="12">
        <v>0</v>
      </c>
      <c r="M300" s="12">
        <v>0</v>
      </c>
      <c r="N300" s="12">
        <v>0</v>
      </c>
      <c r="O300" s="12">
        <v>0</v>
      </c>
      <c r="P300" s="22">
        <v>0</v>
      </c>
    </row>
    <row r="301" spans="1:16" x14ac:dyDescent="0.25">
      <c r="A301" s="198" t="s">
        <v>885</v>
      </c>
      <c r="B301" s="199"/>
      <c r="C301" s="24">
        <v>0</v>
      </c>
      <c r="D301" s="24">
        <v>0</v>
      </c>
      <c r="E301" s="25">
        <v>0</v>
      </c>
      <c r="F301" s="24">
        <v>0</v>
      </c>
      <c r="G301" s="24">
        <v>0</v>
      </c>
      <c r="H301" s="24">
        <v>0</v>
      </c>
      <c r="I301" s="24">
        <v>0</v>
      </c>
      <c r="J301" s="24">
        <v>0</v>
      </c>
      <c r="K301" s="24">
        <v>0</v>
      </c>
      <c r="L301" s="24">
        <v>0</v>
      </c>
      <c r="M301" s="24">
        <v>0</v>
      </c>
      <c r="N301" s="24">
        <v>0</v>
      </c>
      <c r="O301" s="24">
        <v>0</v>
      </c>
      <c r="P301" s="26">
        <v>0</v>
      </c>
    </row>
    <row r="302" spans="1:16" x14ac:dyDescent="0.25">
      <c r="A302" s="27" t="s">
        <v>886</v>
      </c>
      <c r="B302" s="27" t="s">
        <v>887</v>
      </c>
      <c r="C302" s="12">
        <v>0</v>
      </c>
      <c r="D302" s="12">
        <v>0</v>
      </c>
      <c r="E302" s="28">
        <v>0</v>
      </c>
      <c r="F302" s="12">
        <v>0</v>
      </c>
      <c r="G302" s="12">
        <v>0</v>
      </c>
      <c r="H302" s="12">
        <v>0</v>
      </c>
      <c r="I302" s="12">
        <v>0</v>
      </c>
      <c r="J302" s="12">
        <v>0</v>
      </c>
      <c r="K302" s="12">
        <v>0</v>
      </c>
      <c r="L302" s="12">
        <v>0</v>
      </c>
      <c r="M302" s="12">
        <v>0</v>
      </c>
      <c r="N302" s="12">
        <v>0</v>
      </c>
      <c r="O302" s="12">
        <v>0</v>
      </c>
      <c r="P302" s="22">
        <v>0</v>
      </c>
    </row>
    <row r="303" spans="1:16" ht="22.5" x14ac:dyDescent="0.25">
      <c r="A303" s="27" t="s">
        <v>888</v>
      </c>
      <c r="B303" s="27" t="s">
        <v>889</v>
      </c>
      <c r="C303" s="12">
        <v>0</v>
      </c>
      <c r="D303" s="12">
        <v>0</v>
      </c>
      <c r="E303" s="28">
        <v>0</v>
      </c>
      <c r="F303" s="12">
        <v>0</v>
      </c>
      <c r="G303" s="12">
        <v>0</v>
      </c>
      <c r="H303" s="12">
        <v>0</v>
      </c>
      <c r="I303" s="12">
        <v>0</v>
      </c>
      <c r="J303" s="12">
        <v>0</v>
      </c>
      <c r="K303" s="12">
        <v>0</v>
      </c>
      <c r="L303" s="12">
        <v>0</v>
      </c>
      <c r="M303" s="12">
        <v>0</v>
      </c>
      <c r="N303" s="12">
        <v>0</v>
      </c>
      <c r="O303" s="12">
        <v>0</v>
      </c>
      <c r="P303" s="22">
        <v>0</v>
      </c>
    </row>
    <row r="304" spans="1:16" ht="33.75" x14ac:dyDescent="0.25">
      <c r="A304" s="27" t="s">
        <v>890</v>
      </c>
      <c r="B304" s="27" t="s">
        <v>891</v>
      </c>
      <c r="C304" s="12">
        <v>0</v>
      </c>
      <c r="D304" s="12">
        <v>0</v>
      </c>
      <c r="E304" s="28">
        <v>0</v>
      </c>
      <c r="F304" s="12">
        <v>0</v>
      </c>
      <c r="G304" s="12">
        <v>0</v>
      </c>
      <c r="H304" s="12">
        <v>0</v>
      </c>
      <c r="I304" s="12">
        <v>0</v>
      </c>
      <c r="J304" s="12">
        <v>0</v>
      </c>
      <c r="K304" s="12">
        <v>0</v>
      </c>
      <c r="L304" s="12">
        <v>0</v>
      </c>
      <c r="M304" s="12">
        <v>0</v>
      </c>
      <c r="N304" s="12">
        <v>0</v>
      </c>
      <c r="O304" s="12">
        <v>0</v>
      </c>
      <c r="P304" s="22">
        <v>0</v>
      </c>
    </row>
    <row r="305" spans="1:16" x14ac:dyDescent="0.25">
      <c r="A305" s="198" t="s">
        <v>892</v>
      </c>
      <c r="B305" s="199"/>
      <c r="C305" s="24">
        <v>0</v>
      </c>
      <c r="D305" s="24">
        <v>1</v>
      </c>
      <c r="E305" s="25">
        <v>-1</v>
      </c>
      <c r="F305" s="24">
        <v>0</v>
      </c>
      <c r="G305" s="24">
        <v>0</v>
      </c>
      <c r="H305" s="24">
        <v>0</v>
      </c>
      <c r="I305" s="24">
        <v>0</v>
      </c>
      <c r="J305" s="24">
        <v>0</v>
      </c>
      <c r="K305" s="24">
        <v>0</v>
      </c>
      <c r="L305" s="24">
        <v>0</v>
      </c>
      <c r="M305" s="24">
        <v>0</v>
      </c>
      <c r="N305" s="24">
        <v>0</v>
      </c>
      <c r="O305" s="24">
        <v>0</v>
      </c>
      <c r="P305" s="26">
        <v>0</v>
      </c>
    </row>
    <row r="306" spans="1:16" x14ac:dyDescent="0.25">
      <c r="A306" s="27" t="s">
        <v>893</v>
      </c>
      <c r="B306" s="27" t="s">
        <v>894</v>
      </c>
      <c r="C306" s="12">
        <v>0</v>
      </c>
      <c r="D306" s="12">
        <v>0</v>
      </c>
      <c r="E306" s="28">
        <v>0</v>
      </c>
      <c r="F306" s="12">
        <v>0</v>
      </c>
      <c r="G306" s="12">
        <v>0</v>
      </c>
      <c r="H306" s="12">
        <v>0</v>
      </c>
      <c r="I306" s="12">
        <v>0</v>
      </c>
      <c r="J306" s="12">
        <v>0</v>
      </c>
      <c r="K306" s="12">
        <v>0</v>
      </c>
      <c r="L306" s="12">
        <v>0</v>
      </c>
      <c r="M306" s="12">
        <v>0</v>
      </c>
      <c r="N306" s="12">
        <v>0</v>
      </c>
      <c r="O306" s="12">
        <v>0</v>
      </c>
      <c r="P306" s="22">
        <v>0</v>
      </c>
    </row>
    <row r="307" spans="1:16" x14ac:dyDescent="0.25">
      <c r="A307" s="27" t="s">
        <v>895</v>
      </c>
      <c r="B307" s="27" t="s">
        <v>896</v>
      </c>
      <c r="C307" s="12">
        <v>0</v>
      </c>
      <c r="D307" s="12">
        <v>0</v>
      </c>
      <c r="E307" s="28">
        <v>0</v>
      </c>
      <c r="F307" s="12">
        <v>0</v>
      </c>
      <c r="G307" s="12">
        <v>0</v>
      </c>
      <c r="H307" s="12">
        <v>0</v>
      </c>
      <c r="I307" s="12">
        <v>0</v>
      </c>
      <c r="J307" s="12">
        <v>0</v>
      </c>
      <c r="K307" s="12">
        <v>0</v>
      </c>
      <c r="L307" s="12">
        <v>0</v>
      </c>
      <c r="M307" s="12">
        <v>0</v>
      </c>
      <c r="N307" s="12">
        <v>0</v>
      </c>
      <c r="O307" s="12">
        <v>0</v>
      </c>
      <c r="P307" s="22">
        <v>0</v>
      </c>
    </row>
    <row r="308" spans="1:16" x14ac:dyDescent="0.25">
      <c r="A308" s="27" t="s">
        <v>897</v>
      </c>
      <c r="B308" s="27" t="s">
        <v>898</v>
      </c>
      <c r="C308" s="12">
        <v>0</v>
      </c>
      <c r="D308" s="12">
        <v>1</v>
      </c>
      <c r="E308" s="28">
        <v>-1</v>
      </c>
      <c r="F308" s="12">
        <v>0</v>
      </c>
      <c r="G308" s="12">
        <v>0</v>
      </c>
      <c r="H308" s="12">
        <v>0</v>
      </c>
      <c r="I308" s="12">
        <v>0</v>
      </c>
      <c r="J308" s="12">
        <v>0</v>
      </c>
      <c r="K308" s="12">
        <v>0</v>
      </c>
      <c r="L308" s="12">
        <v>0</v>
      </c>
      <c r="M308" s="12">
        <v>0</v>
      </c>
      <c r="N308" s="12">
        <v>0</v>
      </c>
      <c r="O308" s="12">
        <v>0</v>
      </c>
      <c r="P308" s="22">
        <v>0</v>
      </c>
    </row>
    <row r="309" spans="1:16" ht="22.5" x14ac:dyDescent="0.25">
      <c r="A309" s="27" t="s">
        <v>899</v>
      </c>
      <c r="B309" s="27" t="s">
        <v>900</v>
      </c>
      <c r="C309" s="12">
        <v>0</v>
      </c>
      <c r="D309" s="12">
        <v>0</v>
      </c>
      <c r="E309" s="28">
        <v>0</v>
      </c>
      <c r="F309" s="12">
        <v>0</v>
      </c>
      <c r="G309" s="12">
        <v>0</v>
      </c>
      <c r="H309" s="12">
        <v>0</v>
      </c>
      <c r="I309" s="12">
        <v>0</v>
      </c>
      <c r="J309" s="12">
        <v>0</v>
      </c>
      <c r="K309" s="12">
        <v>0</v>
      </c>
      <c r="L309" s="12">
        <v>0</v>
      </c>
      <c r="M309" s="12">
        <v>0</v>
      </c>
      <c r="N309" s="12">
        <v>0</v>
      </c>
      <c r="O309" s="12">
        <v>0</v>
      </c>
      <c r="P309" s="22">
        <v>0</v>
      </c>
    </row>
    <row r="310" spans="1:16" ht="22.5" x14ac:dyDescent="0.25">
      <c r="A310" s="27" t="s">
        <v>901</v>
      </c>
      <c r="B310" s="27" t="s">
        <v>902</v>
      </c>
      <c r="C310" s="12">
        <v>0</v>
      </c>
      <c r="D310" s="12">
        <v>0</v>
      </c>
      <c r="E310" s="28">
        <v>0</v>
      </c>
      <c r="F310" s="12">
        <v>0</v>
      </c>
      <c r="G310" s="12">
        <v>0</v>
      </c>
      <c r="H310" s="12">
        <v>0</v>
      </c>
      <c r="I310" s="12">
        <v>0</v>
      </c>
      <c r="J310" s="12">
        <v>0</v>
      </c>
      <c r="K310" s="12">
        <v>0</v>
      </c>
      <c r="L310" s="12">
        <v>0</v>
      </c>
      <c r="M310" s="12">
        <v>0</v>
      </c>
      <c r="N310" s="12">
        <v>0</v>
      </c>
      <c r="O310" s="12">
        <v>0</v>
      </c>
      <c r="P310" s="22">
        <v>0</v>
      </c>
    </row>
    <row r="311" spans="1:16" x14ac:dyDescent="0.25">
      <c r="A311" s="27" t="s">
        <v>903</v>
      </c>
      <c r="B311" s="27" t="s">
        <v>904</v>
      </c>
      <c r="C311" s="12">
        <v>0</v>
      </c>
      <c r="D311" s="12">
        <v>0</v>
      </c>
      <c r="E311" s="28">
        <v>0</v>
      </c>
      <c r="F311" s="12">
        <v>0</v>
      </c>
      <c r="G311" s="12">
        <v>0</v>
      </c>
      <c r="H311" s="12">
        <v>0</v>
      </c>
      <c r="I311" s="12">
        <v>0</v>
      </c>
      <c r="J311" s="12">
        <v>0</v>
      </c>
      <c r="K311" s="12">
        <v>0</v>
      </c>
      <c r="L311" s="12">
        <v>0</v>
      </c>
      <c r="M311" s="12">
        <v>0</v>
      </c>
      <c r="N311" s="12">
        <v>0</v>
      </c>
      <c r="O311" s="12">
        <v>0</v>
      </c>
      <c r="P311" s="22">
        <v>0</v>
      </c>
    </row>
    <row r="312" spans="1:16" x14ac:dyDescent="0.25">
      <c r="A312" s="198" t="s">
        <v>905</v>
      </c>
      <c r="B312" s="199"/>
      <c r="C312" s="24">
        <v>27</v>
      </c>
      <c r="D312" s="24">
        <v>4</v>
      </c>
      <c r="E312" s="25">
        <v>5.75</v>
      </c>
      <c r="F312" s="24">
        <v>2</v>
      </c>
      <c r="G312" s="24">
        <v>2</v>
      </c>
      <c r="H312" s="24">
        <v>16</v>
      </c>
      <c r="I312" s="24">
        <v>12</v>
      </c>
      <c r="J312" s="24">
        <v>0</v>
      </c>
      <c r="K312" s="24">
        <v>0</v>
      </c>
      <c r="L312" s="24">
        <v>0</v>
      </c>
      <c r="M312" s="24">
        <v>0</v>
      </c>
      <c r="N312" s="24">
        <v>0</v>
      </c>
      <c r="O312" s="24">
        <v>0</v>
      </c>
      <c r="P312" s="26">
        <v>2</v>
      </c>
    </row>
    <row r="313" spans="1:16" x14ac:dyDescent="0.25">
      <c r="A313" s="27" t="s">
        <v>906</v>
      </c>
      <c r="B313" s="27" t="s">
        <v>907</v>
      </c>
      <c r="C313" s="12">
        <v>26</v>
      </c>
      <c r="D313" s="12">
        <v>4</v>
      </c>
      <c r="E313" s="28">
        <v>5.5</v>
      </c>
      <c r="F313" s="12">
        <v>2</v>
      </c>
      <c r="G313" s="12">
        <v>1</v>
      </c>
      <c r="H313" s="12">
        <v>14</v>
      </c>
      <c r="I313" s="12">
        <v>10</v>
      </c>
      <c r="J313" s="12">
        <v>0</v>
      </c>
      <c r="K313" s="12">
        <v>0</v>
      </c>
      <c r="L313" s="12">
        <v>0</v>
      </c>
      <c r="M313" s="12">
        <v>0</v>
      </c>
      <c r="N313" s="12">
        <v>0</v>
      </c>
      <c r="O313" s="12">
        <v>0</v>
      </c>
      <c r="P313" s="22">
        <v>1</v>
      </c>
    </row>
    <row r="314" spans="1:16" ht="33.75" x14ac:dyDescent="0.25">
      <c r="A314" s="27" t="s">
        <v>908</v>
      </c>
      <c r="B314" s="27" t="s">
        <v>909</v>
      </c>
      <c r="C314" s="12">
        <v>0</v>
      </c>
      <c r="D314" s="12">
        <v>0</v>
      </c>
      <c r="E314" s="28">
        <v>0</v>
      </c>
      <c r="F314" s="12">
        <v>0</v>
      </c>
      <c r="G314" s="12">
        <v>0</v>
      </c>
      <c r="H314" s="12">
        <v>0</v>
      </c>
      <c r="I314" s="12">
        <v>0</v>
      </c>
      <c r="J314" s="12">
        <v>0</v>
      </c>
      <c r="K314" s="12">
        <v>0</v>
      </c>
      <c r="L314" s="12">
        <v>0</v>
      </c>
      <c r="M314" s="12">
        <v>0</v>
      </c>
      <c r="N314" s="12">
        <v>0</v>
      </c>
      <c r="O314" s="12">
        <v>0</v>
      </c>
      <c r="P314" s="22">
        <v>0</v>
      </c>
    </row>
    <row r="315" spans="1:16" ht="22.5" x14ac:dyDescent="0.25">
      <c r="A315" s="27" t="s">
        <v>910</v>
      </c>
      <c r="B315" s="27" t="s">
        <v>911</v>
      </c>
      <c r="C315" s="12">
        <v>1</v>
      </c>
      <c r="D315" s="12">
        <v>0</v>
      </c>
      <c r="E315" s="28">
        <v>0</v>
      </c>
      <c r="F315" s="12">
        <v>0</v>
      </c>
      <c r="G315" s="12">
        <v>1</v>
      </c>
      <c r="H315" s="12">
        <v>2</v>
      </c>
      <c r="I315" s="12">
        <v>2</v>
      </c>
      <c r="J315" s="12">
        <v>0</v>
      </c>
      <c r="K315" s="12">
        <v>0</v>
      </c>
      <c r="L315" s="12">
        <v>0</v>
      </c>
      <c r="M315" s="12">
        <v>0</v>
      </c>
      <c r="N315" s="12">
        <v>0</v>
      </c>
      <c r="O315" s="12">
        <v>0</v>
      </c>
      <c r="P315" s="22">
        <v>1</v>
      </c>
    </row>
    <row r="316" spans="1:16" ht="33.75" x14ac:dyDescent="0.25">
      <c r="A316" s="27" t="s">
        <v>912</v>
      </c>
      <c r="B316" s="27" t="s">
        <v>913</v>
      </c>
      <c r="C316" s="12">
        <v>0</v>
      </c>
      <c r="D316" s="12">
        <v>0</v>
      </c>
      <c r="E316" s="28">
        <v>0</v>
      </c>
      <c r="F316" s="12">
        <v>0</v>
      </c>
      <c r="G316" s="12">
        <v>0</v>
      </c>
      <c r="H316" s="12">
        <v>0</v>
      </c>
      <c r="I316" s="12">
        <v>0</v>
      </c>
      <c r="J316" s="12">
        <v>0</v>
      </c>
      <c r="K316" s="12">
        <v>0</v>
      </c>
      <c r="L316" s="12">
        <v>0</v>
      </c>
      <c r="M316" s="12">
        <v>0</v>
      </c>
      <c r="N316" s="12">
        <v>0</v>
      </c>
      <c r="O316" s="12">
        <v>0</v>
      </c>
      <c r="P316" s="22">
        <v>0</v>
      </c>
    </row>
    <row r="317" spans="1:16" x14ac:dyDescent="0.25">
      <c r="A317" s="27" t="s">
        <v>914</v>
      </c>
      <c r="B317" s="27" t="s">
        <v>915</v>
      </c>
      <c r="C317" s="12">
        <v>0</v>
      </c>
      <c r="D317" s="12">
        <v>0</v>
      </c>
      <c r="E317" s="28">
        <v>0</v>
      </c>
      <c r="F317" s="12">
        <v>0</v>
      </c>
      <c r="G317" s="12">
        <v>0</v>
      </c>
      <c r="H317" s="12">
        <v>0</v>
      </c>
      <c r="I317" s="12">
        <v>0</v>
      </c>
      <c r="J317" s="12">
        <v>0</v>
      </c>
      <c r="K317" s="12">
        <v>0</v>
      </c>
      <c r="L317" s="12">
        <v>0</v>
      </c>
      <c r="M317" s="12">
        <v>0</v>
      </c>
      <c r="N317" s="12">
        <v>0</v>
      </c>
      <c r="O317" s="12">
        <v>0</v>
      </c>
      <c r="P317" s="22">
        <v>0</v>
      </c>
    </row>
    <row r="318" spans="1:16" x14ac:dyDescent="0.25">
      <c r="A318" s="198" t="s">
        <v>916</v>
      </c>
      <c r="B318" s="199"/>
      <c r="C318" s="24">
        <v>4</v>
      </c>
      <c r="D318" s="24">
        <v>2</v>
      </c>
      <c r="E318" s="25">
        <v>1</v>
      </c>
      <c r="F318" s="24">
        <v>0</v>
      </c>
      <c r="G318" s="24">
        <v>0</v>
      </c>
      <c r="H318" s="24">
        <v>3</v>
      </c>
      <c r="I318" s="24">
        <v>3</v>
      </c>
      <c r="J318" s="24">
        <v>0</v>
      </c>
      <c r="K318" s="24">
        <v>0</v>
      </c>
      <c r="L318" s="24">
        <v>0</v>
      </c>
      <c r="M318" s="24">
        <v>0</v>
      </c>
      <c r="N318" s="24">
        <v>0</v>
      </c>
      <c r="O318" s="24">
        <v>0</v>
      </c>
      <c r="P318" s="26">
        <v>0</v>
      </c>
    </row>
    <row r="319" spans="1:16" x14ac:dyDescent="0.25">
      <c r="A319" s="27" t="s">
        <v>917</v>
      </c>
      <c r="B319" s="27" t="s">
        <v>918</v>
      </c>
      <c r="C319" s="12">
        <v>4</v>
      </c>
      <c r="D319" s="12">
        <v>2</v>
      </c>
      <c r="E319" s="28">
        <v>1</v>
      </c>
      <c r="F319" s="12">
        <v>0</v>
      </c>
      <c r="G319" s="12">
        <v>0</v>
      </c>
      <c r="H319" s="12">
        <v>3</v>
      </c>
      <c r="I319" s="12">
        <v>3</v>
      </c>
      <c r="J319" s="12">
        <v>0</v>
      </c>
      <c r="K319" s="12">
        <v>0</v>
      </c>
      <c r="L319" s="12">
        <v>0</v>
      </c>
      <c r="M319" s="12">
        <v>0</v>
      </c>
      <c r="N319" s="12">
        <v>0</v>
      </c>
      <c r="O319" s="12">
        <v>0</v>
      </c>
      <c r="P319" s="22">
        <v>0</v>
      </c>
    </row>
    <row r="320" spans="1:16" x14ac:dyDescent="0.25">
      <c r="A320" s="198" t="s">
        <v>919</v>
      </c>
      <c r="B320" s="199"/>
      <c r="C320" s="24">
        <v>0</v>
      </c>
      <c r="D320" s="24">
        <v>0</v>
      </c>
      <c r="E320" s="25">
        <v>0</v>
      </c>
      <c r="F320" s="24">
        <v>0</v>
      </c>
      <c r="G320" s="24">
        <v>0</v>
      </c>
      <c r="H320" s="24">
        <v>0</v>
      </c>
      <c r="I320" s="24">
        <v>0</v>
      </c>
      <c r="J320" s="24">
        <v>0</v>
      </c>
      <c r="K320" s="24">
        <v>0</v>
      </c>
      <c r="L320" s="24">
        <v>0</v>
      </c>
      <c r="M320" s="24">
        <v>0</v>
      </c>
      <c r="N320" s="24">
        <v>0</v>
      </c>
      <c r="O320" s="24">
        <v>0</v>
      </c>
      <c r="P320" s="26">
        <v>0</v>
      </c>
    </row>
    <row r="321" spans="1:16" ht="22.5" x14ac:dyDescent="0.25">
      <c r="A321" s="27" t="s">
        <v>920</v>
      </c>
      <c r="B321" s="27" t="s">
        <v>921</v>
      </c>
      <c r="C321" s="12">
        <v>0</v>
      </c>
      <c r="D321" s="12">
        <v>0</v>
      </c>
      <c r="E321" s="28">
        <v>0</v>
      </c>
      <c r="F321" s="12">
        <v>0</v>
      </c>
      <c r="G321" s="12">
        <v>0</v>
      </c>
      <c r="H321" s="12">
        <v>0</v>
      </c>
      <c r="I321" s="12">
        <v>0</v>
      </c>
      <c r="J321" s="12">
        <v>0</v>
      </c>
      <c r="K321" s="12">
        <v>0</v>
      </c>
      <c r="L321" s="12">
        <v>0</v>
      </c>
      <c r="M321" s="12">
        <v>0</v>
      </c>
      <c r="N321" s="12">
        <v>0</v>
      </c>
      <c r="O321" s="12">
        <v>0</v>
      </c>
      <c r="P321" s="22">
        <v>0</v>
      </c>
    </row>
    <row r="322" spans="1:16" ht="22.5" x14ac:dyDescent="0.25">
      <c r="A322" s="27" t="s">
        <v>922</v>
      </c>
      <c r="B322" s="27" t="s">
        <v>923</v>
      </c>
      <c r="C322" s="12">
        <v>0</v>
      </c>
      <c r="D322" s="12">
        <v>0</v>
      </c>
      <c r="E322" s="28">
        <v>0</v>
      </c>
      <c r="F322" s="12">
        <v>0</v>
      </c>
      <c r="G322" s="12">
        <v>0</v>
      </c>
      <c r="H322" s="12">
        <v>0</v>
      </c>
      <c r="I322" s="12">
        <v>0</v>
      </c>
      <c r="J322" s="12">
        <v>0</v>
      </c>
      <c r="K322" s="12">
        <v>0</v>
      </c>
      <c r="L322" s="12">
        <v>0</v>
      </c>
      <c r="M322" s="12">
        <v>0</v>
      </c>
      <c r="N322" s="12">
        <v>0</v>
      </c>
      <c r="O322" s="12">
        <v>0</v>
      </c>
      <c r="P322" s="22">
        <v>0</v>
      </c>
    </row>
    <row r="323" spans="1:16" x14ac:dyDescent="0.25">
      <c r="A323" s="198" t="s">
        <v>924</v>
      </c>
      <c r="B323" s="199"/>
      <c r="C323" s="24">
        <v>3785</v>
      </c>
      <c r="D323" s="24">
        <v>3730</v>
      </c>
      <c r="E323" s="25">
        <v>1.4745308310992E-2</v>
      </c>
      <c r="F323" s="24">
        <v>12</v>
      </c>
      <c r="G323" s="24">
        <v>0</v>
      </c>
      <c r="H323" s="24">
        <v>68</v>
      </c>
      <c r="I323" s="24">
        <v>1</v>
      </c>
      <c r="J323" s="24">
        <v>0</v>
      </c>
      <c r="K323" s="24">
        <v>0</v>
      </c>
      <c r="L323" s="24">
        <v>0</v>
      </c>
      <c r="M323" s="24">
        <v>0</v>
      </c>
      <c r="N323" s="24">
        <v>2</v>
      </c>
      <c r="O323" s="24">
        <v>2</v>
      </c>
      <c r="P323" s="26">
        <v>0</v>
      </c>
    </row>
    <row r="324" spans="1:16" x14ac:dyDescent="0.25">
      <c r="A324" s="27" t="s">
        <v>925</v>
      </c>
      <c r="B324" s="27" t="s">
        <v>926</v>
      </c>
      <c r="C324" s="12">
        <v>3785</v>
      </c>
      <c r="D324" s="12">
        <v>3730</v>
      </c>
      <c r="E324" s="28">
        <v>1.4745308310992E-2</v>
      </c>
      <c r="F324" s="12">
        <v>12</v>
      </c>
      <c r="G324" s="12">
        <v>0</v>
      </c>
      <c r="H324" s="12">
        <v>68</v>
      </c>
      <c r="I324" s="12">
        <v>1</v>
      </c>
      <c r="J324" s="12">
        <v>0</v>
      </c>
      <c r="K324" s="12">
        <v>0</v>
      </c>
      <c r="L324" s="12">
        <v>0</v>
      </c>
      <c r="M324" s="12">
        <v>0</v>
      </c>
      <c r="N324" s="12">
        <v>2</v>
      </c>
      <c r="O324" s="12">
        <v>2</v>
      </c>
      <c r="P324" s="22">
        <v>0</v>
      </c>
    </row>
    <row r="325" spans="1:16" x14ac:dyDescent="0.25">
      <c r="A325" s="198" t="s">
        <v>927</v>
      </c>
      <c r="B325" s="199"/>
      <c r="C325" s="24">
        <v>2</v>
      </c>
      <c r="D325" s="24">
        <v>0</v>
      </c>
      <c r="E325" s="25">
        <v>0</v>
      </c>
      <c r="F325" s="24">
        <v>0</v>
      </c>
      <c r="G325" s="24">
        <v>0</v>
      </c>
      <c r="H325" s="24">
        <v>0</v>
      </c>
      <c r="I325" s="24">
        <v>0</v>
      </c>
      <c r="J325" s="24">
        <v>0</v>
      </c>
      <c r="K325" s="24">
        <v>0</v>
      </c>
      <c r="L325" s="24">
        <v>0</v>
      </c>
      <c r="M325" s="24">
        <v>0</v>
      </c>
      <c r="N325" s="24">
        <v>0</v>
      </c>
      <c r="O325" s="24">
        <v>0</v>
      </c>
      <c r="P325" s="26">
        <v>0</v>
      </c>
    </row>
    <row r="326" spans="1:16" ht="45" x14ac:dyDescent="0.25">
      <c r="A326" s="27" t="s">
        <v>928</v>
      </c>
      <c r="B326" s="27" t="s">
        <v>929</v>
      </c>
      <c r="C326" s="12">
        <v>0</v>
      </c>
      <c r="D326" s="12">
        <v>0</v>
      </c>
      <c r="E326" s="28">
        <v>0</v>
      </c>
      <c r="F326" s="12">
        <v>0</v>
      </c>
      <c r="G326" s="12">
        <v>0</v>
      </c>
      <c r="H326" s="12">
        <v>0</v>
      </c>
      <c r="I326" s="12">
        <v>0</v>
      </c>
      <c r="J326" s="12">
        <v>0</v>
      </c>
      <c r="K326" s="12">
        <v>0</v>
      </c>
      <c r="L326" s="12">
        <v>0</v>
      </c>
      <c r="M326" s="12">
        <v>0</v>
      </c>
      <c r="N326" s="12">
        <v>0</v>
      </c>
      <c r="O326" s="12">
        <v>0</v>
      </c>
      <c r="P326" s="22">
        <v>0</v>
      </c>
    </row>
    <row r="327" spans="1:16" ht="56.25" x14ac:dyDescent="0.25">
      <c r="A327" s="27" t="s">
        <v>930</v>
      </c>
      <c r="B327" s="27" t="s">
        <v>931</v>
      </c>
      <c r="C327" s="12">
        <v>0</v>
      </c>
      <c r="D327" s="12">
        <v>0</v>
      </c>
      <c r="E327" s="28">
        <v>0</v>
      </c>
      <c r="F327" s="12">
        <v>0</v>
      </c>
      <c r="G327" s="12">
        <v>0</v>
      </c>
      <c r="H327" s="12">
        <v>0</v>
      </c>
      <c r="I327" s="12">
        <v>0</v>
      </c>
      <c r="J327" s="12">
        <v>0</v>
      </c>
      <c r="K327" s="12">
        <v>0</v>
      </c>
      <c r="L327" s="12">
        <v>0</v>
      </c>
      <c r="M327" s="12">
        <v>0</v>
      </c>
      <c r="N327" s="12">
        <v>0</v>
      </c>
      <c r="O327" s="12">
        <v>0</v>
      </c>
      <c r="P327" s="22">
        <v>0</v>
      </c>
    </row>
    <row r="328" spans="1:16" ht="22.5" x14ac:dyDescent="0.25">
      <c r="A328" s="27" t="s">
        <v>932</v>
      </c>
      <c r="B328" s="27" t="s">
        <v>933</v>
      </c>
      <c r="C328" s="12">
        <v>1</v>
      </c>
      <c r="D328" s="12">
        <v>0</v>
      </c>
      <c r="E328" s="28">
        <v>0</v>
      </c>
      <c r="F328" s="12">
        <v>0</v>
      </c>
      <c r="G328" s="12">
        <v>0</v>
      </c>
      <c r="H328" s="12">
        <v>0</v>
      </c>
      <c r="I328" s="12">
        <v>0</v>
      </c>
      <c r="J328" s="12">
        <v>0</v>
      </c>
      <c r="K328" s="12">
        <v>0</v>
      </c>
      <c r="L328" s="12">
        <v>0</v>
      </c>
      <c r="M328" s="12">
        <v>0</v>
      </c>
      <c r="N328" s="12">
        <v>0</v>
      </c>
      <c r="O328" s="12">
        <v>0</v>
      </c>
      <c r="P328" s="22">
        <v>0</v>
      </c>
    </row>
    <row r="329" spans="1:16" ht="33.75" x14ac:dyDescent="0.25">
      <c r="A329" s="27" t="s">
        <v>934</v>
      </c>
      <c r="B329" s="27" t="s">
        <v>935</v>
      </c>
      <c r="C329" s="12">
        <v>0</v>
      </c>
      <c r="D329" s="12">
        <v>0</v>
      </c>
      <c r="E329" s="28">
        <v>0</v>
      </c>
      <c r="F329" s="12">
        <v>0</v>
      </c>
      <c r="G329" s="12">
        <v>0</v>
      </c>
      <c r="H329" s="12">
        <v>0</v>
      </c>
      <c r="I329" s="12">
        <v>0</v>
      </c>
      <c r="J329" s="12">
        <v>0</v>
      </c>
      <c r="K329" s="12">
        <v>0</v>
      </c>
      <c r="L329" s="12">
        <v>0</v>
      </c>
      <c r="M329" s="12">
        <v>0</v>
      </c>
      <c r="N329" s="12">
        <v>0</v>
      </c>
      <c r="O329" s="12">
        <v>0</v>
      </c>
      <c r="P329" s="22">
        <v>0</v>
      </c>
    </row>
    <row r="330" spans="1:16" ht="33.75" x14ac:dyDescent="0.25">
      <c r="A330" s="27" t="s">
        <v>936</v>
      </c>
      <c r="B330" s="27" t="s">
        <v>937</v>
      </c>
      <c r="C330" s="12">
        <v>0</v>
      </c>
      <c r="D330" s="12">
        <v>0</v>
      </c>
      <c r="E330" s="28">
        <v>0</v>
      </c>
      <c r="F330" s="12">
        <v>0</v>
      </c>
      <c r="G330" s="12">
        <v>0</v>
      </c>
      <c r="H330" s="12">
        <v>0</v>
      </c>
      <c r="I330" s="12">
        <v>0</v>
      </c>
      <c r="J330" s="12">
        <v>0</v>
      </c>
      <c r="K330" s="12">
        <v>0</v>
      </c>
      <c r="L330" s="12">
        <v>0</v>
      </c>
      <c r="M330" s="12">
        <v>0</v>
      </c>
      <c r="N330" s="12">
        <v>0</v>
      </c>
      <c r="O330" s="12">
        <v>0</v>
      </c>
      <c r="P330" s="22">
        <v>0</v>
      </c>
    </row>
    <row r="331" spans="1:16" ht="45" x14ac:dyDescent="0.25">
      <c r="A331" s="27" t="s">
        <v>938</v>
      </c>
      <c r="B331" s="27" t="s">
        <v>939</v>
      </c>
      <c r="C331" s="12">
        <v>0</v>
      </c>
      <c r="D331" s="12">
        <v>0</v>
      </c>
      <c r="E331" s="28">
        <v>0</v>
      </c>
      <c r="F331" s="12">
        <v>0</v>
      </c>
      <c r="G331" s="12">
        <v>0</v>
      </c>
      <c r="H331" s="12">
        <v>0</v>
      </c>
      <c r="I331" s="12">
        <v>0</v>
      </c>
      <c r="J331" s="12">
        <v>0</v>
      </c>
      <c r="K331" s="12">
        <v>0</v>
      </c>
      <c r="L331" s="12">
        <v>0</v>
      </c>
      <c r="M331" s="12">
        <v>0</v>
      </c>
      <c r="N331" s="12">
        <v>0</v>
      </c>
      <c r="O331" s="12">
        <v>0</v>
      </c>
      <c r="P331" s="22">
        <v>0</v>
      </c>
    </row>
    <row r="332" spans="1:16" ht="33.75" x14ac:dyDescent="0.25">
      <c r="A332" s="27" t="s">
        <v>940</v>
      </c>
      <c r="B332" s="27" t="s">
        <v>941</v>
      </c>
      <c r="C332" s="12">
        <v>0</v>
      </c>
      <c r="D332" s="12">
        <v>0</v>
      </c>
      <c r="E332" s="28">
        <v>0</v>
      </c>
      <c r="F332" s="12">
        <v>0</v>
      </c>
      <c r="G332" s="12">
        <v>0</v>
      </c>
      <c r="H332" s="12">
        <v>0</v>
      </c>
      <c r="I332" s="12">
        <v>0</v>
      </c>
      <c r="J332" s="12">
        <v>0</v>
      </c>
      <c r="K332" s="12">
        <v>0</v>
      </c>
      <c r="L332" s="12">
        <v>0</v>
      </c>
      <c r="M332" s="12">
        <v>0</v>
      </c>
      <c r="N332" s="12">
        <v>0</v>
      </c>
      <c r="O332" s="12">
        <v>0</v>
      </c>
      <c r="P332" s="22">
        <v>0</v>
      </c>
    </row>
    <row r="333" spans="1:16" ht="45" x14ac:dyDescent="0.25">
      <c r="A333" s="27" t="s">
        <v>942</v>
      </c>
      <c r="B333" s="27" t="s">
        <v>943</v>
      </c>
      <c r="C333" s="12">
        <v>0</v>
      </c>
      <c r="D333" s="12">
        <v>0</v>
      </c>
      <c r="E333" s="28">
        <v>0</v>
      </c>
      <c r="F333" s="12">
        <v>0</v>
      </c>
      <c r="G333" s="12">
        <v>0</v>
      </c>
      <c r="H333" s="12">
        <v>0</v>
      </c>
      <c r="I333" s="12">
        <v>0</v>
      </c>
      <c r="J333" s="12">
        <v>0</v>
      </c>
      <c r="K333" s="12">
        <v>0</v>
      </c>
      <c r="L333" s="12">
        <v>0</v>
      </c>
      <c r="M333" s="12">
        <v>0</v>
      </c>
      <c r="N333" s="12">
        <v>0</v>
      </c>
      <c r="O333" s="12">
        <v>0</v>
      </c>
      <c r="P333" s="22">
        <v>0</v>
      </c>
    </row>
    <row r="334" spans="1:16" ht="33.75" x14ac:dyDescent="0.25">
      <c r="A334" s="27" t="s">
        <v>944</v>
      </c>
      <c r="B334" s="27" t="s">
        <v>945</v>
      </c>
      <c r="C334" s="12">
        <v>0</v>
      </c>
      <c r="D334" s="12">
        <v>0</v>
      </c>
      <c r="E334" s="28">
        <v>0</v>
      </c>
      <c r="F334" s="12">
        <v>0</v>
      </c>
      <c r="G334" s="12">
        <v>0</v>
      </c>
      <c r="H334" s="12">
        <v>0</v>
      </c>
      <c r="I334" s="12">
        <v>0</v>
      </c>
      <c r="J334" s="12">
        <v>0</v>
      </c>
      <c r="K334" s="12">
        <v>0</v>
      </c>
      <c r="L334" s="12">
        <v>0</v>
      </c>
      <c r="M334" s="12">
        <v>0</v>
      </c>
      <c r="N334" s="12">
        <v>0</v>
      </c>
      <c r="O334" s="12">
        <v>0</v>
      </c>
      <c r="P334" s="22">
        <v>0</v>
      </c>
    </row>
    <row r="335" spans="1:16" ht="45" x14ac:dyDescent="0.25">
      <c r="A335" s="27" t="s">
        <v>946</v>
      </c>
      <c r="B335" s="27" t="s">
        <v>947</v>
      </c>
      <c r="C335" s="12">
        <v>0</v>
      </c>
      <c r="D335" s="12">
        <v>0</v>
      </c>
      <c r="E335" s="28">
        <v>0</v>
      </c>
      <c r="F335" s="12">
        <v>0</v>
      </c>
      <c r="G335" s="12">
        <v>0</v>
      </c>
      <c r="H335" s="12">
        <v>0</v>
      </c>
      <c r="I335" s="12">
        <v>0</v>
      </c>
      <c r="J335" s="12">
        <v>0</v>
      </c>
      <c r="K335" s="12">
        <v>0</v>
      </c>
      <c r="L335" s="12">
        <v>0</v>
      </c>
      <c r="M335" s="12">
        <v>0</v>
      </c>
      <c r="N335" s="12">
        <v>0</v>
      </c>
      <c r="O335" s="12">
        <v>0</v>
      </c>
      <c r="P335" s="22">
        <v>0</v>
      </c>
    </row>
    <row r="336" spans="1:16" ht="22.5" x14ac:dyDescent="0.25">
      <c r="A336" s="27" t="s">
        <v>948</v>
      </c>
      <c r="B336" s="27" t="s">
        <v>949</v>
      </c>
      <c r="C336" s="12">
        <v>1</v>
      </c>
      <c r="D336" s="12">
        <v>0</v>
      </c>
      <c r="E336" s="28">
        <v>0</v>
      </c>
      <c r="F336" s="12">
        <v>0</v>
      </c>
      <c r="G336" s="12">
        <v>0</v>
      </c>
      <c r="H336" s="12">
        <v>0</v>
      </c>
      <c r="I336" s="12">
        <v>0</v>
      </c>
      <c r="J336" s="12">
        <v>0</v>
      </c>
      <c r="K336" s="12">
        <v>0</v>
      </c>
      <c r="L336" s="12">
        <v>0</v>
      </c>
      <c r="M336" s="12">
        <v>0</v>
      </c>
      <c r="N336" s="12">
        <v>0</v>
      </c>
      <c r="O336" s="12">
        <v>0</v>
      </c>
      <c r="P336" s="22">
        <v>0</v>
      </c>
    </row>
    <row r="337" spans="1:16" x14ac:dyDescent="0.25">
      <c r="A337" s="198" t="s">
        <v>950</v>
      </c>
      <c r="B337" s="199"/>
      <c r="C337" s="24">
        <v>0</v>
      </c>
      <c r="D337" s="24">
        <v>0</v>
      </c>
      <c r="E337" s="25">
        <v>0</v>
      </c>
      <c r="F337" s="24">
        <v>0</v>
      </c>
      <c r="G337" s="24">
        <v>0</v>
      </c>
      <c r="H337" s="24">
        <v>0</v>
      </c>
      <c r="I337" s="24">
        <v>0</v>
      </c>
      <c r="J337" s="24">
        <v>0</v>
      </c>
      <c r="K337" s="24">
        <v>0</v>
      </c>
      <c r="L337" s="24">
        <v>0</v>
      </c>
      <c r="M337" s="24">
        <v>0</v>
      </c>
      <c r="N337" s="24">
        <v>0</v>
      </c>
      <c r="O337" s="24">
        <v>0</v>
      </c>
      <c r="P337" s="26">
        <v>0</v>
      </c>
    </row>
    <row r="338" spans="1:16" ht="22.5" x14ac:dyDescent="0.25">
      <c r="A338" s="27" t="s">
        <v>951</v>
      </c>
      <c r="B338" s="27" t="s">
        <v>952</v>
      </c>
      <c r="C338" s="12">
        <v>0</v>
      </c>
      <c r="D338" s="12">
        <v>0</v>
      </c>
      <c r="E338" s="28">
        <v>0</v>
      </c>
      <c r="F338" s="12">
        <v>0</v>
      </c>
      <c r="G338" s="12">
        <v>0</v>
      </c>
      <c r="H338" s="12">
        <v>0</v>
      </c>
      <c r="I338" s="12">
        <v>0</v>
      </c>
      <c r="J338" s="12">
        <v>0</v>
      </c>
      <c r="K338" s="12">
        <v>0</v>
      </c>
      <c r="L338" s="12">
        <v>0</v>
      </c>
      <c r="M338" s="12">
        <v>0</v>
      </c>
      <c r="N338" s="12">
        <v>0</v>
      </c>
      <c r="O338" s="12">
        <v>0</v>
      </c>
      <c r="P338" s="22">
        <v>0</v>
      </c>
    </row>
    <row r="339" spans="1:16" x14ac:dyDescent="0.25">
      <c r="A339" s="198" t="s">
        <v>953</v>
      </c>
      <c r="B339" s="199"/>
      <c r="C339" s="24">
        <v>0</v>
      </c>
      <c r="D339" s="24">
        <v>0</v>
      </c>
      <c r="E339" s="25">
        <v>0</v>
      </c>
      <c r="F339" s="24">
        <v>0</v>
      </c>
      <c r="G339" s="24">
        <v>0</v>
      </c>
      <c r="H339" s="24">
        <v>0</v>
      </c>
      <c r="I339" s="24">
        <v>0</v>
      </c>
      <c r="J339" s="24">
        <v>0</v>
      </c>
      <c r="K339" s="24">
        <v>0</v>
      </c>
      <c r="L339" s="24">
        <v>0</v>
      </c>
      <c r="M339" s="24">
        <v>0</v>
      </c>
      <c r="N339" s="24">
        <v>0</v>
      </c>
      <c r="O339" s="24">
        <v>0</v>
      </c>
      <c r="P339" s="26">
        <v>0</v>
      </c>
    </row>
    <row r="340" spans="1:16" ht="33.75" x14ac:dyDescent="0.25">
      <c r="A340" s="27" t="s">
        <v>954</v>
      </c>
      <c r="B340" s="27" t="s">
        <v>955</v>
      </c>
      <c r="C340" s="12">
        <v>0</v>
      </c>
      <c r="D340" s="12">
        <v>0</v>
      </c>
      <c r="E340" s="28">
        <v>0</v>
      </c>
      <c r="F340" s="12">
        <v>0</v>
      </c>
      <c r="G340" s="12">
        <v>0</v>
      </c>
      <c r="H340" s="12">
        <v>0</v>
      </c>
      <c r="I340" s="12">
        <v>0</v>
      </c>
      <c r="J340" s="12">
        <v>0</v>
      </c>
      <c r="K340" s="12">
        <v>0</v>
      </c>
      <c r="L340" s="12">
        <v>0</v>
      </c>
      <c r="M340" s="12">
        <v>0</v>
      </c>
      <c r="N340" s="12">
        <v>0</v>
      </c>
      <c r="O340" s="12">
        <v>0</v>
      </c>
      <c r="P340" s="22">
        <v>0</v>
      </c>
    </row>
    <row r="341" spans="1:16" x14ac:dyDescent="0.25">
      <c r="A341" s="200" t="s">
        <v>956</v>
      </c>
      <c r="B341" s="201"/>
      <c r="C341" s="29">
        <v>15763</v>
      </c>
      <c r="D341" s="29">
        <v>14473</v>
      </c>
      <c r="E341" s="30">
        <v>8.9131486215712E-2</v>
      </c>
      <c r="F341" s="29">
        <v>2553</v>
      </c>
      <c r="G341" s="29">
        <v>2094</v>
      </c>
      <c r="H341" s="29">
        <v>2417</v>
      </c>
      <c r="I341" s="29">
        <v>1952</v>
      </c>
      <c r="J341" s="29">
        <v>25</v>
      </c>
      <c r="K341" s="29">
        <v>32</v>
      </c>
      <c r="L341" s="29">
        <v>6</v>
      </c>
      <c r="M341" s="29">
        <v>13</v>
      </c>
      <c r="N341" s="29">
        <v>150</v>
      </c>
      <c r="O341" s="29">
        <v>145</v>
      </c>
      <c r="P341" s="29">
        <v>3012</v>
      </c>
    </row>
    <row r="342" spans="1:16" x14ac:dyDescent="0.25">
      <c r="A342" s="17"/>
    </row>
  </sheetData>
  <sheetProtection algorithmName="SHA-512" hashValue="6eyVEgmh8eOlFXkwBxNtX40h+Nl2i1HKMfSNUJgp6FxZq6+/BJYmtR62JE0/XfQOgV9yVbAGlru1mZyTEkcT5g==" saltValue="Gpo7eMwNV0RIjjagI2n/MQ==" spinCount="100000" sheet="1" objects="1" scenarios="1"/>
  <mergeCells count="35">
    <mergeCell ref="A5:B5"/>
    <mergeCell ref="A10:B10"/>
    <mergeCell ref="A13:B13"/>
    <mergeCell ref="A20:B20"/>
    <mergeCell ref="A23:B23"/>
    <mergeCell ref="A30:B30"/>
    <mergeCell ref="A42:B42"/>
    <mergeCell ref="A50:B50"/>
    <mergeCell ref="A72:B72"/>
    <mergeCell ref="A74:B74"/>
    <mergeCell ref="A82:B82"/>
    <mergeCell ref="A85:B85"/>
    <mergeCell ref="A97:B97"/>
    <mergeCell ref="A131:B131"/>
    <mergeCell ref="A137:B137"/>
    <mergeCell ref="A144:B144"/>
    <mergeCell ref="A147:B147"/>
    <mergeCell ref="A156:B156"/>
    <mergeCell ref="A166:B166"/>
    <mergeCell ref="A178:B178"/>
    <mergeCell ref="A186:B186"/>
    <mergeCell ref="A201:B201"/>
    <mergeCell ref="A223:B223"/>
    <mergeCell ref="A244:B244"/>
    <mergeCell ref="A271:B271"/>
    <mergeCell ref="A301:B301"/>
    <mergeCell ref="A305:B305"/>
    <mergeCell ref="A312:B312"/>
    <mergeCell ref="A318:B318"/>
    <mergeCell ref="A320:B320"/>
    <mergeCell ref="A323:B323"/>
    <mergeCell ref="A325:B325"/>
    <mergeCell ref="A337:B337"/>
    <mergeCell ref="A339:B339"/>
    <mergeCell ref="A341:B34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/>
  <dimension ref="A2:C113"/>
  <sheetViews>
    <sheetView showGridLines="0" workbookViewId="0"/>
  </sheetViews>
  <sheetFormatPr baseColWidth="10" defaultColWidth="8.7109375" defaultRowHeight="15" x14ac:dyDescent="0.25"/>
  <cols>
    <col min="1" max="1" width="68.140625" bestFit="1" customWidth="1"/>
    <col min="2" max="2" width="34.5703125" bestFit="1" customWidth="1"/>
    <col min="3" max="3" width="3.5703125" bestFit="1" customWidth="1"/>
    <col min="4" max="5" width="19.85546875" customWidth="1"/>
  </cols>
  <sheetData>
    <row r="2" spans="1:3" x14ac:dyDescent="0.25">
      <c r="A2" s="5" t="s">
        <v>957</v>
      </c>
    </row>
    <row r="4" spans="1:3" x14ac:dyDescent="0.25">
      <c r="A4" s="31" t="s">
        <v>958</v>
      </c>
    </row>
    <row r="5" spans="1:3" x14ac:dyDescent="0.25">
      <c r="A5" s="6" t="s">
        <v>959</v>
      </c>
    </row>
    <row r="6" spans="1:3" ht="22.5" x14ac:dyDescent="0.25">
      <c r="A6" s="7" t="s">
        <v>14</v>
      </c>
      <c r="B6" s="7" t="s">
        <v>15</v>
      </c>
      <c r="C6" s="9" t="s">
        <v>3</v>
      </c>
    </row>
    <row r="7" spans="1:3" x14ac:dyDescent="0.25">
      <c r="A7" s="191" t="s">
        <v>960</v>
      </c>
      <c r="B7" s="11" t="s">
        <v>961</v>
      </c>
      <c r="C7" s="22">
        <v>2</v>
      </c>
    </row>
    <row r="8" spans="1:3" x14ac:dyDescent="0.25">
      <c r="A8" s="192"/>
      <c r="B8" s="11" t="s">
        <v>334</v>
      </c>
      <c r="C8" s="22">
        <v>12</v>
      </c>
    </row>
    <row r="9" spans="1:3" x14ac:dyDescent="0.25">
      <c r="A9" s="192"/>
      <c r="B9" s="11" t="s">
        <v>962</v>
      </c>
      <c r="C9" s="22">
        <v>1</v>
      </c>
    </row>
    <row r="10" spans="1:3" x14ac:dyDescent="0.25">
      <c r="A10" s="192"/>
      <c r="B10" s="11" t="s">
        <v>963</v>
      </c>
      <c r="C10" s="22">
        <v>6</v>
      </c>
    </row>
    <row r="11" spans="1:3" x14ac:dyDescent="0.25">
      <c r="A11" s="192"/>
      <c r="B11" s="11" t="s">
        <v>964</v>
      </c>
      <c r="C11" s="22">
        <v>16</v>
      </c>
    </row>
    <row r="12" spans="1:3" x14ac:dyDescent="0.25">
      <c r="A12" s="192"/>
      <c r="B12" s="11" t="s">
        <v>965</v>
      </c>
      <c r="C12" s="22">
        <v>13</v>
      </c>
    </row>
    <row r="13" spans="1:3" x14ac:dyDescent="0.25">
      <c r="A13" s="192"/>
      <c r="B13" s="11" t="s">
        <v>966</v>
      </c>
      <c r="C13" s="22">
        <v>9</v>
      </c>
    </row>
    <row r="14" spans="1:3" x14ac:dyDescent="0.25">
      <c r="A14" s="192"/>
      <c r="B14" s="11" t="s">
        <v>518</v>
      </c>
      <c r="C14" s="22">
        <v>11</v>
      </c>
    </row>
    <row r="15" spans="1:3" x14ac:dyDescent="0.25">
      <c r="A15" s="192"/>
      <c r="B15" s="11" t="s">
        <v>967</v>
      </c>
      <c r="C15" s="22">
        <v>7</v>
      </c>
    </row>
    <row r="16" spans="1:3" x14ac:dyDescent="0.25">
      <c r="A16" s="192"/>
      <c r="B16" s="11" t="s">
        <v>968</v>
      </c>
      <c r="C16" s="22">
        <v>0</v>
      </c>
    </row>
    <row r="17" spans="1:3" x14ac:dyDescent="0.25">
      <c r="A17" s="192"/>
      <c r="B17" s="11" t="s">
        <v>651</v>
      </c>
      <c r="C17" s="22">
        <v>6</v>
      </c>
    </row>
    <row r="18" spans="1:3" x14ac:dyDescent="0.25">
      <c r="A18" s="192"/>
      <c r="B18" s="11" t="s">
        <v>969</v>
      </c>
      <c r="C18" s="22">
        <v>36</v>
      </c>
    </row>
    <row r="19" spans="1:3" x14ac:dyDescent="0.25">
      <c r="A19" s="192"/>
      <c r="B19" s="11" t="s">
        <v>970</v>
      </c>
      <c r="C19" s="22">
        <v>27</v>
      </c>
    </row>
    <row r="20" spans="1:3" x14ac:dyDescent="0.25">
      <c r="A20" s="192"/>
      <c r="B20" s="11" t="s">
        <v>971</v>
      </c>
      <c r="C20" s="22">
        <v>5</v>
      </c>
    </row>
    <row r="21" spans="1:3" x14ac:dyDescent="0.25">
      <c r="A21" s="192"/>
      <c r="B21" s="11" t="s">
        <v>972</v>
      </c>
      <c r="C21" s="22">
        <v>3</v>
      </c>
    </row>
    <row r="22" spans="1:3" x14ac:dyDescent="0.25">
      <c r="A22" s="192"/>
      <c r="B22" s="11" t="s">
        <v>973</v>
      </c>
      <c r="C22" s="22">
        <v>4</v>
      </c>
    </row>
    <row r="23" spans="1:3" x14ac:dyDescent="0.25">
      <c r="A23" s="192"/>
      <c r="B23" s="11" t="s">
        <v>974</v>
      </c>
      <c r="C23" s="22">
        <v>0</v>
      </c>
    </row>
    <row r="24" spans="1:3" x14ac:dyDescent="0.25">
      <c r="A24" s="192"/>
      <c r="B24" s="11" t="s">
        <v>111</v>
      </c>
      <c r="C24" s="22">
        <v>24</v>
      </c>
    </row>
    <row r="25" spans="1:3" x14ac:dyDescent="0.25">
      <c r="A25" s="192"/>
      <c r="B25" s="11" t="s">
        <v>975</v>
      </c>
      <c r="C25" s="22">
        <v>7</v>
      </c>
    </row>
    <row r="26" spans="1:3" x14ac:dyDescent="0.25">
      <c r="A26" s="193"/>
      <c r="B26" s="11" t="s">
        <v>976</v>
      </c>
      <c r="C26" s="22">
        <v>0</v>
      </c>
    </row>
    <row r="27" spans="1:3" x14ac:dyDescent="0.25">
      <c r="A27" s="191" t="s">
        <v>977</v>
      </c>
      <c r="B27" s="11" t="s">
        <v>978</v>
      </c>
      <c r="C27" s="22">
        <v>15</v>
      </c>
    </row>
    <row r="28" spans="1:3" x14ac:dyDescent="0.25">
      <c r="A28" s="192"/>
      <c r="B28" s="11" t="s">
        <v>979</v>
      </c>
      <c r="C28" s="22">
        <v>13</v>
      </c>
    </row>
    <row r="29" spans="1:3" x14ac:dyDescent="0.25">
      <c r="A29" s="193"/>
      <c r="B29" s="11" t="s">
        <v>980</v>
      </c>
      <c r="C29" s="22">
        <v>12</v>
      </c>
    </row>
    <row r="30" spans="1:3" x14ac:dyDescent="0.25">
      <c r="A30" s="14"/>
    </row>
    <row r="31" spans="1:3" x14ac:dyDescent="0.25">
      <c r="A31" s="6" t="s">
        <v>981</v>
      </c>
    </row>
    <row r="32" spans="1:3" ht="22.5" x14ac:dyDescent="0.25">
      <c r="A32" s="7" t="s">
        <v>14</v>
      </c>
      <c r="B32" s="7" t="s">
        <v>15</v>
      </c>
      <c r="C32" s="9" t="s">
        <v>3</v>
      </c>
    </row>
    <row r="33" spans="1:3" x14ac:dyDescent="0.25">
      <c r="A33" s="10" t="s">
        <v>982</v>
      </c>
      <c r="B33" s="15"/>
      <c r="C33" s="22">
        <v>109</v>
      </c>
    </row>
    <row r="34" spans="1:3" x14ac:dyDescent="0.25">
      <c r="A34" s="191" t="s">
        <v>983</v>
      </c>
      <c r="B34" s="11" t="s">
        <v>984</v>
      </c>
      <c r="C34" s="22">
        <v>2</v>
      </c>
    </row>
    <row r="35" spans="1:3" x14ac:dyDescent="0.25">
      <c r="A35" s="192"/>
      <c r="B35" s="11" t="s">
        <v>985</v>
      </c>
      <c r="C35" s="22">
        <v>19</v>
      </c>
    </row>
    <row r="36" spans="1:3" x14ac:dyDescent="0.25">
      <c r="A36" s="192"/>
      <c r="B36" s="11" t="s">
        <v>986</v>
      </c>
      <c r="C36" s="22">
        <v>0</v>
      </c>
    </row>
    <row r="37" spans="1:3" x14ac:dyDescent="0.25">
      <c r="A37" s="193"/>
      <c r="B37" s="11" t="s">
        <v>987</v>
      </c>
      <c r="C37" s="22">
        <v>0</v>
      </c>
    </row>
    <row r="38" spans="1:3" x14ac:dyDescent="0.25">
      <c r="A38" s="10" t="s">
        <v>988</v>
      </c>
      <c r="B38" s="15"/>
      <c r="C38" s="22">
        <v>0</v>
      </c>
    </row>
    <row r="39" spans="1:3" x14ac:dyDescent="0.25">
      <c r="A39" s="10" t="s">
        <v>989</v>
      </c>
      <c r="B39" s="15"/>
      <c r="C39" s="22">
        <v>58</v>
      </c>
    </row>
    <row r="40" spans="1:3" x14ac:dyDescent="0.25">
      <c r="A40" s="10" t="s">
        <v>990</v>
      </c>
      <c r="B40" s="15"/>
      <c r="C40" s="22">
        <v>13</v>
      </c>
    </row>
    <row r="41" spans="1:3" x14ac:dyDescent="0.25">
      <c r="A41" s="10" t="s">
        <v>991</v>
      </c>
      <c r="B41" s="15"/>
      <c r="C41" s="22">
        <v>4</v>
      </c>
    </row>
    <row r="42" spans="1:3" x14ac:dyDescent="0.25">
      <c r="A42" s="10" t="s">
        <v>992</v>
      </c>
      <c r="B42" s="15"/>
      <c r="C42" s="22">
        <v>0</v>
      </c>
    </row>
    <row r="43" spans="1:3" x14ac:dyDescent="0.25">
      <c r="A43" s="10" t="s">
        <v>993</v>
      </c>
      <c r="B43" s="15"/>
      <c r="C43" s="22">
        <v>1</v>
      </c>
    </row>
    <row r="44" spans="1:3" x14ac:dyDescent="0.25">
      <c r="A44" s="10" t="s">
        <v>994</v>
      </c>
      <c r="B44" s="15"/>
      <c r="C44" s="22">
        <v>4</v>
      </c>
    </row>
    <row r="45" spans="1:3" x14ac:dyDescent="0.25">
      <c r="A45" s="10" t="s">
        <v>995</v>
      </c>
      <c r="B45" s="15"/>
      <c r="C45" s="22">
        <v>3</v>
      </c>
    </row>
    <row r="46" spans="1:3" x14ac:dyDescent="0.25">
      <c r="A46" s="10" t="s">
        <v>980</v>
      </c>
      <c r="B46" s="15"/>
      <c r="C46" s="22">
        <v>9</v>
      </c>
    </row>
    <row r="47" spans="1:3" x14ac:dyDescent="0.25">
      <c r="A47" s="191" t="s">
        <v>996</v>
      </c>
      <c r="B47" s="11" t="s">
        <v>997</v>
      </c>
      <c r="C47" s="22">
        <v>11</v>
      </c>
    </row>
    <row r="48" spans="1:3" x14ac:dyDescent="0.25">
      <c r="A48" s="192"/>
      <c r="B48" s="11" t="s">
        <v>998</v>
      </c>
      <c r="C48" s="22">
        <v>0</v>
      </c>
    </row>
    <row r="49" spans="1:3" x14ac:dyDescent="0.25">
      <c r="A49" s="192"/>
      <c r="B49" s="11" t="s">
        <v>999</v>
      </c>
      <c r="C49" s="22">
        <v>0</v>
      </c>
    </row>
    <row r="50" spans="1:3" x14ac:dyDescent="0.25">
      <c r="A50" s="192"/>
      <c r="B50" s="11" t="s">
        <v>1000</v>
      </c>
      <c r="C50" s="22">
        <v>0</v>
      </c>
    </row>
    <row r="51" spans="1:3" x14ac:dyDescent="0.25">
      <c r="A51" s="193"/>
      <c r="B51" s="11" t="s">
        <v>1001</v>
      </c>
      <c r="C51" s="22">
        <v>0</v>
      </c>
    </row>
    <row r="52" spans="1:3" x14ac:dyDescent="0.25">
      <c r="A52" s="14"/>
    </row>
    <row r="53" spans="1:3" x14ac:dyDescent="0.25">
      <c r="A53" s="6" t="s">
        <v>1002</v>
      </c>
    </row>
    <row r="54" spans="1:3" ht="22.5" x14ac:dyDescent="0.25">
      <c r="A54" s="7" t="s">
        <v>14</v>
      </c>
      <c r="B54" s="7" t="s">
        <v>15</v>
      </c>
      <c r="C54" s="9" t="s">
        <v>3</v>
      </c>
    </row>
    <row r="55" spans="1:3" x14ac:dyDescent="0.25">
      <c r="A55" s="10" t="s">
        <v>82</v>
      </c>
      <c r="B55" s="15"/>
      <c r="C55" s="22">
        <v>10</v>
      </c>
    </row>
    <row r="56" spans="1:3" x14ac:dyDescent="0.25">
      <c r="A56" s="191" t="s">
        <v>79</v>
      </c>
      <c r="B56" s="11" t="s">
        <v>1003</v>
      </c>
      <c r="C56" s="22">
        <v>32</v>
      </c>
    </row>
    <row r="57" spans="1:3" x14ac:dyDescent="0.25">
      <c r="A57" s="193"/>
      <c r="B57" s="11" t="s">
        <v>1004</v>
      </c>
      <c r="C57" s="22">
        <v>79</v>
      </c>
    </row>
    <row r="58" spans="1:3" x14ac:dyDescent="0.25">
      <c r="A58" s="191" t="s">
        <v>1005</v>
      </c>
      <c r="B58" s="11" t="s">
        <v>1006</v>
      </c>
      <c r="C58" s="22">
        <v>0</v>
      </c>
    </row>
    <row r="59" spans="1:3" x14ac:dyDescent="0.25">
      <c r="A59" s="193"/>
      <c r="B59" s="11" t="s">
        <v>1007</v>
      </c>
      <c r="C59" s="22">
        <v>0</v>
      </c>
    </row>
    <row r="60" spans="1:3" x14ac:dyDescent="0.25">
      <c r="A60" s="191" t="s">
        <v>1008</v>
      </c>
      <c r="B60" s="11" t="s">
        <v>1006</v>
      </c>
      <c r="C60" s="22">
        <v>9</v>
      </c>
    </row>
    <row r="61" spans="1:3" x14ac:dyDescent="0.25">
      <c r="A61" s="193"/>
      <c r="B61" s="11" t="s">
        <v>1007</v>
      </c>
      <c r="C61" s="22">
        <v>0</v>
      </c>
    </row>
    <row r="62" spans="1:3" x14ac:dyDescent="0.25">
      <c r="A62" s="14"/>
    </row>
    <row r="63" spans="1:3" x14ac:dyDescent="0.25">
      <c r="A63" s="6" t="s">
        <v>1009</v>
      </c>
    </row>
    <row r="64" spans="1:3" ht="22.5" x14ac:dyDescent="0.25">
      <c r="A64" s="7" t="s">
        <v>14</v>
      </c>
      <c r="B64" s="7" t="s">
        <v>15</v>
      </c>
      <c r="C64" s="9" t="s">
        <v>3</v>
      </c>
    </row>
    <row r="65" spans="1:3" x14ac:dyDescent="0.25">
      <c r="A65" s="191" t="s">
        <v>245</v>
      </c>
      <c r="B65" s="11" t="s">
        <v>20</v>
      </c>
      <c r="C65" s="22">
        <v>972</v>
      </c>
    </row>
    <row r="66" spans="1:3" x14ac:dyDescent="0.25">
      <c r="A66" s="192"/>
      <c r="B66" s="11" t="s">
        <v>1010</v>
      </c>
      <c r="C66" s="21"/>
    </row>
    <row r="67" spans="1:3" x14ac:dyDescent="0.25">
      <c r="A67" s="192"/>
      <c r="B67" s="11" t="s">
        <v>1011</v>
      </c>
      <c r="C67" s="21"/>
    </row>
    <row r="68" spans="1:3" x14ac:dyDescent="0.25">
      <c r="A68" s="193"/>
      <c r="B68" s="11" t="s">
        <v>1012</v>
      </c>
      <c r="C68" s="21"/>
    </row>
    <row r="69" spans="1:3" x14ac:dyDescent="0.25">
      <c r="A69" s="191" t="s">
        <v>1013</v>
      </c>
      <c r="B69" s="11" t="s">
        <v>1014</v>
      </c>
      <c r="C69" s="22">
        <v>0</v>
      </c>
    </row>
    <row r="70" spans="1:3" x14ac:dyDescent="0.25">
      <c r="A70" s="192"/>
      <c r="B70" s="11" t="s">
        <v>1015</v>
      </c>
      <c r="C70" s="22">
        <v>0</v>
      </c>
    </row>
    <row r="71" spans="1:3" x14ac:dyDescent="0.25">
      <c r="A71" s="193"/>
      <c r="B71" s="11" t="s">
        <v>1016</v>
      </c>
      <c r="C71" s="22">
        <v>0</v>
      </c>
    </row>
    <row r="72" spans="1:3" x14ac:dyDescent="0.25">
      <c r="A72" s="191" t="s">
        <v>1017</v>
      </c>
      <c r="B72" s="11" t="s">
        <v>1018</v>
      </c>
      <c r="C72" s="22">
        <v>289</v>
      </c>
    </row>
    <row r="73" spans="1:3" x14ac:dyDescent="0.25">
      <c r="A73" s="192"/>
      <c r="B73" s="11" t="s">
        <v>1019</v>
      </c>
      <c r="C73" s="22">
        <v>64</v>
      </c>
    </row>
    <row r="74" spans="1:3" x14ac:dyDescent="0.25">
      <c r="A74" s="192"/>
      <c r="B74" s="11" t="s">
        <v>1020</v>
      </c>
      <c r="C74" s="22">
        <v>3</v>
      </c>
    </row>
    <row r="75" spans="1:3" x14ac:dyDescent="0.25">
      <c r="A75" s="192"/>
      <c r="B75" s="11" t="s">
        <v>1021</v>
      </c>
      <c r="C75" s="22">
        <v>123</v>
      </c>
    </row>
    <row r="76" spans="1:3" x14ac:dyDescent="0.25">
      <c r="A76" s="193"/>
      <c r="B76" s="11" t="s">
        <v>1012</v>
      </c>
      <c r="C76" s="22">
        <v>140</v>
      </c>
    </row>
    <row r="77" spans="1:3" x14ac:dyDescent="0.25">
      <c r="A77" s="14"/>
    </row>
    <row r="78" spans="1:3" x14ac:dyDescent="0.25">
      <c r="A78" s="6" t="s">
        <v>1022</v>
      </c>
    </row>
    <row r="79" spans="1:3" ht="22.5" x14ac:dyDescent="0.25">
      <c r="A79" s="7" t="s">
        <v>14</v>
      </c>
      <c r="B79" s="7" t="s">
        <v>15</v>
      </c>
      <c r="C79" s="9" t="s">
        <v>3</v>
      </c>
    </row>
    <row r="80" spans="1:3" x14ac:dyDescent="0.25">
      <c r="A80" s="10" t="s">
        <v>1023</v>
      </c>
      <c r="B80" s="15"/>
      <c r="C80" s="22">
        <v>4</v>
      </c>
    </row>
    <row r="81" spans="1:3" x14ac:dyDescent="0.25">
      <c r="A81" s="10" t="s">
        <v>1024</v>
      </c>
      <c r="B81" s="15"/>
      <c r="C81" s="22">
        <v>3</v>
      </c>
    </row>
    <row r="82" spans="1:3" x14ac:dyDescent="0.25">
      <c r="A82" s="14"/>
    </row>
    <row r="83" spans="1:3" x14ac:dyDescent="0.25">
      <c r="A83" s="31" t="s">
        <v>1025</v>
      </c>
    </row>
    <row r="84" spans="1:3" x14ac:dyDescent="0.25">
      <c r="A84" s="6" t="s">
        <v>1026</v>
      </c>
    </row>
    <row r="85" spans="1:3" ht="22.5" x14ac:dyDescent="0.25">
      <c r="A85" s="7" t="s">
        <v>14</v>
      </c>
      <c r="B85" s="7" t="s">
        <v>15</v>
      </c>
      <c r="C85" s="9" t="s">
        <v>3</v>
      </c>
    </row>
    <row r="86" spans="1:3" x14ac:dyDescent="0.25">
      <c r="A86" s="191" t="s">
        <v>1027</v>
      </c>
      <c r="B86" s="11" t="s">
        <v>1018</v>
      </c>
      <c r="C86" s="22">
        <v>386</v>
      </c>
    </row>
    <row r="87" spans="1:3" x14ac:dyDescent="0.25">
      <c r="A87" s="193"/>
      <c r="B87" s="11" t="s">
        <v>1012</v>
      </c>
      <c r="C87" s="22">
        <v>457</v>
      </c>
    </row>
    <row r="88" spans="1:3" x14ac:dyDescent="0.25">
      <c r="A88" s="191" t="s">
        <v>1028</v>
      </c>
      <c r="B88" s="11" t="s">
        <v>1018</v>
      </c>
      <c r="C88" s="22">
        <v>2</v>
      </c>
    </row>
    <row r="89" spans="1:3" x14ac:dyDescent="0.25">
      <c r="A89" s="193"/>
      <c r="B89" s="11" t="s">
        <v>1012</v>
      </c>
      <c r="C89" s="22">
        <v>10</v>
      </c>
    </row>
    <row r="90" spans="1:3" x14ac:dyDescent="0.25">
      <c r="A90" s="191" t="s">
        <v>1029</v>
      </c>
      <c r="B90" s="11" t="s">
        <v>1018</v>
      </c>
      <c r="C90" s="22">
        <v>133</v>
      </c>
    </row>
    <row r="91" spans="1:3" x14ac:dyDescent="0.25">
      <c r="A91" s="193"/>
      <c r="B91" s="11" t="s">
        <v>1012</v>
      </c>
      <c r="C91" s="22">
        <v>537</v>
      </c>
    </row>
    <row r="92" spans="1:3" x14ac:dyDescent="0.25">
      <c r="A92" s="191" t="s">
        <v>1030</v>
      </c>
      <c r="B92" s="11" t="s">
        <v>1018</v>
      </c>
      <c r="C92" s="22">
        <v>0</v>
      </c>
    </row>
    <row r="93" spans="1:3" x14ac:dyDescent="0.25">
      <c r="A93" s="193"/>
      <c r="B93" s="11" t="s">
        <v>1012</v>
      </c>
      <c r="C93" s="22">
        <v>0</v>
      </c>
    </row>
    <row r="94" spans="1:3" x14ac:dyDescent="0.25">
      <c r="A94" s="191" t="s">
        <v>1031</v>
      </c>
      <c r="B94" s="11" t="s">
        <v>1018</v>
      </c>
      <c r="C94" s="22">
        <v>42</v>
      </c>
    </row>
    <row r="95" spans="1:3" x14ac:dyDescent="0.25">
      <c r="A95" s="193"/>
      <c r="B95" s="11" t="s">
        <v>1012</v>
      </c>
      <c r="C95" s="22">
        <v>15</v>
      </c>
    </row>
    <row r="96" spans="1:3" x14ac:dyDescent="0.25">
      <c r="A96" s="191" t="s">
        <v>1032</v>
      </c>
      <c r="B96" s="11" t="s">
        <v>1018</v>
      </c>
      <c r="C96" s="22">
        <v>13</v>
      </c>
    </row>
    <row r="97" spans="1:3" x14ac:dyDescent="0.25">
      <c r="A97" s="193"/>
      <c r="B97" s="11" t="s">
        <v>1012</v>
      </c>
      <c r="C97" s="22">
        <v>2</v>
      </c>
    </row>
    <row r="98" spans="1:3" x14ac:dyDescent="0.25">
      <c r="A98" s="191" t="s">
        <v>1033</v>
      </c>
      <c r="B98" s="11" t="s">
        <v>1018</v>
      </c>
      <c r="C98" s="22">
        <v>0</v>
      </c>
    </row>
    <row r="99" spans="1:3" x14ac:dyDescent="0.25">
      <c r="A99" s="193"/>
      <c r="B99" s="11" t="s">
        <v>1012</v>
      </c>
      <c r="C99" s="22">
        <v>0</v>
      </c>
    </row>
    <row r="100" spans="1:3" x14ac:dyDescent="0.25">
      <c r="A100" s="10" t="s">
        <v>1034</v>
      </c>
      <c r="B100" s="15"/>
      <c r="C100" s="22">
        <v>8</v>
      </c>
    </row>
    <row r="101" spans="1:3" x14ac:dyDescent="0.25">
      <c r="A101" s="10" t="s">
        <v>1035</v>
      </c>
      <c r="B101" s="15"/>
      <c r="C101" s="22">
        <v>0</v>
      </c>
    </row>
    <row r="102" spans="1:3" x14ac:dyDescent="0.25">
      <c r="A102" s="14"/>
    </row>
    <row r="103" spans="1:3" x14ac:dyDescent="0.25">
      <c r="A103" s="6" t="s">
        <v>1036</v>
      </c>
    </row>
    <row r="104" spans="1:3" ht="22.5" x14ac:dyDescent="0.25">
      <c r="A104" s="7" t="s">
        <v>14</v>
      </c>
      <c r="B104" s="7" t="s">
        <v>15</v>
      </c>
      <c r="C104" s="9" t="s">
        <v>3</v>
      </c>
    </row>
    <row r="105" spans="1:3" x14ac:dyDescent="0.25">
      <c r="A105" s="191" t="s">
        <v>1037</v>
      </c>
      <c r="B105" s="11" t="s">
        <v>1038</v>
      </c>
      <c r="C105" s="22">
        <v>1</v>
      </c>
    </row>
    <row r="106" spans="1:3" x14ac:dyDescent="0.25">
      <c r="A106" s="193"/>
      <c r="B106" s="11" t="s">
        <v>1039</v>
      </c>
      <c r="C106" s="22">
        <v>16</v>
      </c>
    </row>
    <row r="107" spans="1:3" x14ac:dyDescent="0.25">
      <c r="A107" s="10" t="s">
        <v>1040</v>
      </c>
      <c r="B107" s="15"/>
      <c r="C107" s="22">
        <v>17</v>
      </c>
    </row>
    <row r="108" spans="1:3" x14ac:dyDescent="0.25">
      <c r="A108" s="10" t="s">
        <v>1041</v>
      </c>
      <c r="B108" s="15"/>
      <c r="C108" s="22">
        <v>0</v>
      </c>
    </row>
    <row r="109" spans="1:3" x14ac:dyDescent="0.25">
      <c r="A109" s="10" t="s">
        <v>1042</v>
      </c>
      <c r="B109" s="15"/>
      <c r="C109" s="22">
        <v>0</v>
      </c>
    </row>
    <row r="110" spans="1:3" x14ac:dyDescent="0.25">
      <c r="A110" s="10" t="s">
        <v>1043</v>
      </c>
      <c r="B110" s="15"/>
      <c r="C110" s="22">
        <v>0</v>
      </c>
    </row>
    <row r="111" spans="1:3" x14ac:dyDescent="0.25">
      <c r="A111" s="10" t="s">
        <v>1044</v>
      </c>
      <c r="B111" s="15"/>
      <c r="C111" s="22">
        <v>0</v>
      </c>
    </row>
    <row r="112" spans="1:3" ht="22.5" x14ac:dyDescent="0.25">
      <c r="A112" s="10" t="s">
        <v>1045</v>
      </c>
      <c r="B112" s="15"/>
      <c r="C112" s="22">
        <v>0</v>
      </c>
    </row>
    <row r="113" spans="1:1" x14ac:dyDescent="0.25">
      <c r="A113" s="17"/>
    </row>
  </sheetData>
  <sheetProtection algorithmName="SHA-512" hashValue="YKe00hLFP22TdchKGmjMvQ5jXwiSCACa64m8aWqi28vyAC2cS9780oQWCJTTcRgx2tTV8afbSG4cRMb+AkIjwA==" saltValue="PhIe7W4QXskXksmtYA1sWQ==" spinCount="100000" sheet="1" objects="1" scenarios="1"/>
  <mergeCells count="18">
    <mergeCell ref="A7:A26"/>
    <mergeCell ref="A27:A29"/>
    <mergeCell ref="A34:A37"/>
    <mergeCell ref="A47:A51"/>
    <mergeCell ref="A56:A57"/>
    <mergeCell ref="A58:A59"/>
    <mergeCell ref="A60:A61"/>
    <mergeCell ref="A65:A68"/>
    <mergeCell ref="A69:A71"/>
    <mergeCell ref="A72:A76"/>
    <mergeCell ref="A96:A97"/>
    <mergeCell ref="A98:A99"/>
    <mergeCell ref="A105:A106"/>
    <mergeCell ref="A86:A87"/>
    <mergeCell ref="A88:A89"/>
    <mergeCell ref="A90:A91"/>
    <mergeCell ref="A92:A93"/>
    <mergeCell ref="A94:A9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/>
  <dimension ref="A2:F72"/>
  <sheetViews>
    <sheetView showGridLines="0" workbookViewId="0"/>
  </sheetViews>
  <sheetFormatPr baseColWidth="10" defaultColWidth="8.7109375" defaultRowHeight="15" x14ac:dyDescent="0.25"/>
  <cols>
    <col min="1" max="1" width="44.140625" bestFit="1" customWidth="1"/>
    <col min="2" max="2" width="31.42578125" bestFit="1" customWidth="1"/>
    <col min="3" max="3" width="6.140625" bestFit="1" customWidth="1"/>
    <col min="4" max="4" width="7.140625" bestFit="1" customWidth="1"/>
    <col min="5" max="6" width="16.7109375" bestFit="1" customWidth="1"/>
    <col min="7" max="8" width="7.5703125" customWidth="1"/>
  </cols>
  <sheetData>
    <row r="2" spans="1:3" x14ac:dyDescent="0.25">
      <c r="A2" s="5" t="s">
        <v>1046</v>
      </c>
    </row>
    <row r="3" spans="1:3" ht="24" x14ac:dyDescent="0.25">
      <c r="A3" s="6" t="s">
        <v>1047</v>
      </c>
    </row>
    <row r="4" spans="1:3" x14ac:dyDescent="0.25">
      <c r="A4" s="7" t="s">
        <v>14</v>
      </c>
      <c r="B4" s="7" t="s">
        <v>15</v>
      </c>
      <c r="C4" s="9" t="s">
        <v>3</v>
      </c>
    </row>
    <row r="5" spans="1:3" x14ac:dyDescent="0.25">
      <c r="A5" s="191" t="s">
        <v>1048</v>
      </c>
      <c r="B5" s="32" t="s">
        <v>1049</v>
      </c>
      <c r="C5" s="22">
        <v>28</v>
      </c>
    </row>
    <row r="6" spans="1:3" x14ac:dyDescent="0.25">
      <c r="A6" s="192"/>
      <c r="B6" s="32" t="s">
        <v>304</v>
      </c>
      <c r="C6" s="22">
        <v>144</v>
      </c>
    </row>
    <row r="7" spans="1:3" x14ac:dyDescent="0.25">
      <c r="A7" s="192"/>
      <c r="B7" s="32" t="s">
        <v>1050</v>
      </c>
      <c r="C7" s="22">
        <v>22</v>
      </c>
    </row>
    <row r="8" spans="1:3" x14ac:dyDescent="0.25">
      <c r="A8" s="192"/>
      <c r="B8" s="32" t="s">
        <v>1051</v>
      </c>
      <c r="C8" s="22">
        <v>1</v>
      </c>
    </row>
    <row r="9" spans="1:3" x14ac:dyDescent="0.25">
      <c r="A9" s="192"/>
      <c r="B9" s="32" t="s">
        <v>1052</v>
      </c>
      <c r="C9" s="22">
        <v>1</v>
      </c>
    </row>
    <row r="10" spans="1:3" x14ac:dyDescent="0.25">
      <c r="A10" s="192"/>
      <c r="B10" s="32" t="s">
        <v>1053</v>
      </c>
      <c r="C10" s="22">
        <v>0</v>
      </c>
    </row>
    <row r="11" spans="1:3" x14ac:dyDescent="0.25">
      <c r="A11" s="193"/>
      <c r="B11" s="32" t="s">
        <v>1054</v>
      </c>
      <c r="C11" s="22">
        <v>0</v>
      </c>
    </row>
    <row r="12" spans="1:3" x14ac:dyDescent="0.25">
      <c r="A12" s="191" t="s">
        <v>1055</v>
      </c>
      <c r="B12" s="32" t="s">
        <v>65</v>
      </c>
      <c r="C12" s="22">
        <v>135</v>
      </c>
    </row>
    <row r="13" spans="1:3" x14ac:dyDescent="0.25">
      <c r="A13" s="192"/>
      <c r="B13" s="32" t="s">
        <v>1056</v>
      </c>
      <c r="C13" s="22">
        <v>39</v>
      </c>
    </row>
    <row r="14" spans="1:3" x14ac:dyDescent="0.25">
      <c r="A14" s="192"/>
      <c r="B14" s="32" t="s">
        <v>1057</v>
      </c>
      <c r="C14" s="22">
        <v>16</v>
      </c>
    </row>
    <row r="15" spans="1:3" x14ac:dyDescent="0.25">
      <c r="A15" s="193"/>
      <c r="B15" s="32" t="s">
        <v>1058</v>
      </c>
      <c r="C15" s="22">
        <v>7</v>
      </c>
    </row>
    <row r="16" spans="1:3" x14ac:dyDescent="0.25">
      <c r="A16" s="14"/>
    </row>
    <row r="17" spans="1:3" x14ac:dyDescent="0.25">
      <c r="A17" s="6" t="s">
        <v>1059</v>
      </c>
    </row>
    <row r="18" spans="1:3" x14ac:dyDescent="0.25">
      <c r="A18" s="7" t="s">
        <v>14</v>
      </c>
      <c r="B18" s="7" t="s">
        <v>15</v>
      </c>
      <c r="C18" s="9" t="s">
        <v>3</v>
      </c>
    </row>
    <row r="19" spans="1:3" x14ac:dyDescent="0.25">
      <c r="A19" s="10" t="s">
        <v>1060</v>
      </c>
      <c r="B19" s="33"/>
      <c r="C19" s="22">
        <v>1</v>
      </c>
    </row>
    <row r="20" spans="1:3" x14ac:dyDescent="0.25">
      <c r="A20" s="10" t="s">
        <v>1061</v>
      </c>
      <c r="B20" s="33"/>
      <c r="C20" s="22">
        <v>3</v>
      </c>
    </row>
    <row r="21" spans="1:3" x14ac:dyDescent="0.25">
      <c r="A21" s="10" t="s">
        <v>1062</v>
      </c>
      <c r="B21" s="33"/>
      <c r="C21" s="22">
        <v>0</v>
      </c>
    </row>
    <row r="22" spans="1:3" x14ac:dyDescent="0.25">
      <c r="A22" s="10" t="s">
        <v>1063</v>
      </c>
      <c r="B22" s="33"/>
      <c r="C22" s="22">
        <v>2</v>
      </c>
    </row>
    <row r="23" spans="1:3" x14ac:dyDescent="0.25">
      <c r="A23" s="10" t="s">
        <v>1064</v>
      </c>
      <c r="B23" s="33"/>
      <c r="C23" s="22">
        <v>137</v>
      </c>
    </row>
    <row r="24" spans="1:3" x14ac:dyDescent="0.25">
      <c r="A24" s="10" t="s">
        <v>1065</v>
      </c>
      <c r="B24" s="33"/>
      <c r="C24" s="22">
        <v>45</v>
      </c>
    </row>
    <row r="25" spans="1:3" x14ac:dyDescent="0.25">
      <c r="A25" s="10" t="s">
        <v>1066</v>
      </c>
      <c r="B25" s="33"/>
      <c r="C25" s="22">
        <v>27</v>
      </c>
    </row>
    <row r="26" spans="1:3" x14ac:dyDescent="0.25">
      <c r="A26" s="10" t="s">
        <v>1067</v>
      </c>
      <c r="B26" s="33"/>
      <c r="C26" s="22">
        <v>2</v>
      </c>
    </row>
    <row r="27" spans="1:3" x14ac:dyDescent="0.25">
      <c r="A27" s="10" t="s">
        <v>1068</v>
      </c>
      <c r="B27" s="33"/>
      <c r="C27" s="22">
        <v>0</v>
      </c>
    </row>
    <row r="28" spans="1:3" x14ac:dyDescent="0.25">
      <c r="A28" s="10" t="s">
        <v>1069</v>
      </c>
      <c r="B28" s="33"/>
      <c r="C28" s="22">
        <v>37</v>
      </c>
    </row>
    <row r="29" spans="1:3" x14ac:dyDescent="0.25">
      <c r="A29" s="14"/>
    </row>
    <row r="30" spans="1:3" x14ac:dyDescent="0.25">
      <c r="A30" s="6" t="s">
        <v>1070</v>
      </c>
    </row>
    <row r="31" spans="1:3" x14ac:dyDescent="0.25">
      <c r="A31" s="7" t="s">
        <v>14</v>
      </c>
      <c r="B31" s="7" t="s">
        <v>15</v>
      </c>
      <c r="C31" s="9" t="s">
        <v>3</v>
      </c>
    </row>
    <row r="32" spans="1:3" x14ac:dyDescent="0.25">
      <c r="A32" s="10" t="s">
        <v>1071</v>
      </c>
      <c r="B32" s="33"/>
      <c r="C32" s="22">
        <v>5</v>
      </c>
    </row>
    <row r="33" spans="1:6" x14ac:dyDescent="0.25">
      <c r="A33" s="10" t="s">
        <v>1072</v>
      </c>
      <c r="B33" s="33"/>
      <c r="C33" s="22">
        <v>9</v>
      </c>
    </row>
    <row r="34" spans="1:6" x14ac:dyDescent="0.25">
      <c r="A34" s="10" t="s">
        <v>1073</v>
      </c>
      <c r="B34" s="33"/>
      <c r="C34" s="22">
        <v>13</v>
      </c>
    </row>
    <row r="35" spans="1:6" x14ac:dyDescent="0.25">
      <c r="A35" s="10" t="s">
        <v>1074</v>
      </c>
      <c r="B35" s="33"/>
      <c r="C35" s="22">
        <v>13</v>
      </c>
    </row>
    <row r="36" spans="1:6" x14ac:dyDescent="0.25">
      <c r="A36" s="10" t="s">
        <v>1075</v>
      </c>
      <c r="B36" s="33"/>
      <c r="C36" s="22">
        <v>2</v>
      </c>
    </row>
    <row r="37" spans="1:6" x14ac:dyDescent="0.25">
      <c r="A37" s="10" t="s">
        <v>1076</v>
      </c>
      <c r="B37" s="33"/>
      <c r="C37" s="22">
        <v>10</v>
      </c>
    </row>
    <row r="38" spans="1:6" x14ac:dyDescent="0.25">
      <c r="A38" s="10" t="s">
        <v>1077</v>
      </c>
      <c r="B38" s="33"/>
      <c r="C38" s="22">
        <v>1</v>
      </c>
    </row>
    <row r="39" spans="1:6" x14ac:dyDescent="0.25">
      <c r="A39" s="10" t="s">
        <v>1078</v>
      </c>
      <c r="B39" s="33"/>
      <c r="C39" s="22">
        <v>0</v>
      </c>
    </row>
    <row r="40" spans="1:6" x14ac:dyDescent="0.25">
      <c r="A40" s="14"/>
    </row>
    <row r="41" spans="1:6" x14ac:dyDescent="0.25">
      <c r="A41" s="6" t="s">
        <v>1079</v>
      </c>
    </row>
    <row r="42" spans="1:6" x14ac:dyDescent="0.25">
      <c r="A42" s="7" t="s">
        <v>14</v>
      </c>
      <c r="B42" s="7" t="s">
        <v>15</v>
      </c>
      <c r="C42" s="9" t="s">
        <v>3</v>
      </c>
    </row>
    <row r="43" spans="1:6" x14ac:dyDescent="0.25">
      <c r="A43" s="10" t="s">
        <v>104</v>
      </c>
      <c r="B43" s="33"/>
      <c r="C43" s="22">
        <v>5</v>
      </c>
    </row>
    <row r="44" spans="1:6" x14ac:dyDescent="0.25">
      <c r="A44" s="10" t="s">
        <v>114</v>
      </c>
      <c r="B44" s="33"/>
      <c r="C44" s="22">
        <v>2</v>
      </c>
    </row>
    <row r="45" spans="1:6" x14ac:dyDescent="0.25">
      <c r="A45" s="10" t="s">
        <v>1080</v>
      </c>
      <c r="B45" s="33"/>
      <c r="C45" s="22">
        <v>1</v>
      </c>
    </row>
    <row r="46" spans="1:6" x14ac:dyDescent="0.25">
      <c r="A46" s="6" t="s">
        <v>1081</v>
      </c>
    </row>
    <row r="47" spans="1:6" ht="33.75" x14ac:dyDescent="0.25">
      <c r="A47" s="7" t="s">
        <v>14</v>
      </c>
      <c r="B47" s="7" t="s">
        <v>15</v>
      </c>
      <c r="C47" s="23" t="s">
        <v>104</v>
      </c>
      <c r="D47" s="23" t="s">
        <v>1082</v>
      </c>
      <c r="E47" s="23" t="s">
        <v>1057</v>
      </c>
      <c r="F47" s="23" t="s">
        <v>1056</v>
      </c>
    </row>
    <row r="48" spans="1:6" x14ac:dyDescent="0.25">
      <c r="A48" s="188" t="s">
        <v>960</v>
      </c>
      <c r="B48" s="11" t="s">
        <v>1083</v>
      </c>
      <c r="C48" s="16"/>
      <c r="D48" s="16"/>
      <c r="E48" s="16"/>
      <c r="F48" s="21"/>
    </row>
    <row r="49" spans="1:6" x14ac:dyDescent="0.25">
      <c r="A49" s="189"/>
      <c r="B49" s="11" t="s">
        <v>1084</v>
      </c>
      <c r="C49" s="16"/>
      <c r="D49" s="16"/>
      <c r="E49" s="16"/>
      <c r="F49" s="21"/>
    </row>
    <row r="50" spans="1:6" x14ac:dyDescent="0.25">
      <c r="A50" s="189"/>
      <c r="B50" s="11" t="s">
        <v>1085</v>
      </c>
      <c r="C50" s="16"/>
      <c r="D50" s="16"/>
      <c r="E50" s="16"/>
      <c r="F50" s="21"/>
    </row>
    <row r="51" spans="1:6" x14ac:dyDescent="0.25">
      <c r="A51" s="189"/>
      <c r="B51" s="11" t="s">
        <v>1086</v>
      </c>
      <c r="C51" s="16"/>
      <c r="D51" s="16"/>
      <c r="E51" s="16"/>
      <c r="F51" s="21"/>
    </row>
    <row r="52" spans="1:6" x14ac:dyDescent="0.25">
      <c r="A52" s="189"/>
      <c r="B52" s="11" t="s">
        <v>334</v>
      </c>
      <c r="C52" s="12">
        <v>25</v>
      </c>
      <c r="D52" s="12">
        <v>32</v>
      </c>
      <c r="E52" s="12">
        <v>7</v>
      </c>
      <c r="F52" s="22">
        <v>6</v>
      </c>
    </row>
    <row r="53" spans="1:6" x14ac:dyDescent="0.25">
      <c r="A53" s="189"/>
      <c r="B53" s="11" t="s">
        <v>1087</v>
      </c>
      <c r="C53" s="12">
        <v>153</v>
      </c>
      <c r="D53" s="12">
        <v>43</v>
      </c>
      <c r="E53" s="12">
        <v>8</v>
      </c>
      <c r="F53" s="22">
        <v>20</v>
      </c>
    </row>
    <row r="54" spans="1:6" x14ac:dyDescent="0.25">
      <c r="A54" s="189"/>
      <c r="B54" s="11" t="s">
        <v>1088</v>
      </c>
      <c r="C54" s="12">
        <v>14</v>
      </c>
      <c r="D54" s="12">
        <v>9</v>
      </c>
      <c r="E54" s="12">
        <v>1</v>
      </c>
      <c r="F54" s="22">
        <v>3</v>
      </c>
    </row>
    <row r="55" spans="1:6" x14ac:dyDescent="0.25">
      <c r="A55" s="189"/>
      <c r="B55" s="11" t="s">
        <v>1089</v>
      </c>
      <c r="C55" s="16"/>
      <c r="D55" s="16"/>
      <c r="E55" s="16"/>
      <c r="F55" s="21"/>
    </row>
    <row r="56" spans="1:6" x14ac:dyDescent="0.25">
      <c r="A56" s="189"/>
      <c r="B56" s="11" t="s">
        <v>1090</v>
      </c>
      <c r="C56" s="16"/>
      <c r="D56" s="16"/>
      <c r="E56" s="16"/>
      <c r="F56" s="21"/>
    </row>
    <row r="57" spans="1:6" x14ac:dyDescent="0.25">
      <c r="A57" s="189"/>
      <c r="B57" s="11" t="s">
        <v>1091</v>
      </c>
      <c r="C57" s="12">
        <v>8</v>
      </c>
      <c r="D57" s="12">
        <v>8</v>
      </c>
      <c r="E57" s="12">
        <v>2</v>
      </c>
      <c r="F57" s="22">
        <v>2</v>
      </c>
    </row>
    <row r="58" spans="1:6" x14ac:dyDescent="0.25">
      <c r="A58" s="189"/>
      <c r="B58" s="11" t="s">
        <v>1092</v>
      </c>
      <c r="C58" s="12">
        <v>2</v>
      </c>
      <c r="D58" s="12">
        <v>1</v>
      </c>
      <c r="E58" s="12">
        <v>0</v>
      </c>
      <c r="F58" s="22">
        <v>0</v>
      </c>
    </row>
    <row r="59" spans="1:6" x14ac:dyDescent="0.25">
      <c r="A59" s="189"/>
      <c r="B59" s="11" t="s">
        <v>1093</v>
      </c>
      <c r="C59" s="12">
        <v>0</v>
      </c>
      <c r="D59" s="12">
        <v>0</v>
      </c>
      <c r="E59" s="12">
        <v>1</v>
      </c>
      <c r="F59" s="22">
        <v>0</v>
      </c>
    </row>
    <row r="60" spans="1:6" x14ac:dyDescent="0.25">
      <c r="A60" s="189"/>
      <c r="B60" s="11" t="s">
        <v>405</v>
      </c>
      <c r="C60" s="16"/>
      <c r="D60" s="16"/>
      <c r="E60" s="16"/>
      <c r="F60" s="21"/>
    </row>
    <row r="61" spans="1:6" x14ac:dyDescent="0.25">
      <c r="A61" s="189"/>
      <c r="B61" s="11" t="s">
        <v>1094</v>
      </c>
      <c r="C61" s="16"/>
      <c r="D61" s="16"/>
      <c r="E61" s="16"/>
      <c r="F61" s="21"/>
    </row>
    <row r="62" spans="1:6" x14ac:dyDescent="0.25">
      <c r="A62" s="189"/>
      <c r="B62" s="11" t="s">
        <v>1095</v>
      </c>
      <c r="C62" s="12">
        <v>1</v>
      </c>
      <c r="D62" s="12">
        <v>1</v>
      </c>
      <c r="E62" s="12">
        <v>1</v>
      </c>
      <c r="F62" s="22">
        <v>0</v>
      </c>
    </row>
    <row r="63" spans="1:6" x14ac:dyDescent="0.25">
      <c r="A63" s="189"/>
      <c r="B63" s="11" t="s">
        <v>1096</v>
      </c>
      <c r="C63" s="16"/>
      <c r="D63" s="16"/>
      <c r="E63" s="16"/>
      <c r="F63" s="21"/>
    </row>
    <row r="64" spans="1:6" x14ac:dyDescent="0.25">
      <c r="A64" s="189"/>
      <c r="B64" s="11" t="s">
        <v>1097</v>
      </c>
      <c r="C64" s="12">
        <v>33</v>
      </c>
      <c r="D64" s="12">
        <v>25</v>
      </c>
      <c r="E64" s="12">
        <v>4</v>
      </c>
      <c r="F64" s="22">
        <v>14</v>
      </c>
    </row>
    <row r="65" spans="1:6" x14ac:dyDescent="0.25">
      <c r="A65" s="189"/>
      <c r="B65" s="11" t="s">
        <v>1098</v>
      </c>
      <c r="C65" s="16"/>
      <c r="D65" s="16"/>
      <c r="E65" s="16"/>
      <c r="F65" s="21"/>
    </row>
    <row r="66" spans="1:6" x14ac:dyDescent="0.25">
      <c r="A66" s="190"/>
      <c r="B66" s="11" t="s">
        <v>1099</v>
      </c>
      <c r="C66" s="12">
        <v>0</v>
      </c>
      <c r="D66" s="12">
        <v>2</v>
      </c>
      <c r="E66" s="12">
        <v>0</v>
      </c>
      <c r="F66" s="22">
        <v>0</v>
      </c>
    </row>
    <row r="67" spans="1:6" x14ac:dyDescent="0.25">
      <c r="A67" s="202" t="s">
        <v>1100</v>
      </c>
      <c r="B67" s="203"/>
      <c r="C67" s="29">
        <v>236</v>
      </c>
      <c r="D67" s="29">
        <v>121</v>
      </c>
      <c r="E67" s="29">
        <v>24</v>
      </c>
      <c r="F67" s="29">
        <v>45</v>
      </c>
    </row>
    <row r="68" spans="1:6" x14ac:dyDescent="0.25">
      <c r="A68" s="188" t="s">
        <v>977</v>
      </c>
      <c r="B68" s="11" t="s">
        <v>1101</v>
      </c>
      <c r="C68" s="16"/>
      <c r="D68" s="16"/>
      <c r="E68" s="16"/>
      <c r="F68" s="21"/>
    </row>
    <row r="69" spans="1:6" x14ac:dyDescent="0.25">
      <c r="A69" s="189"/>
      <c r="B69" s="11" t="s">
        <v>1102</v>
      </c>
      <c r="C69" s="16"/>
      <c r="D69" s="16"/>
      <c r="E69" s="16"/>
      <c r="F69" s="21"/>
    </row>
    <row r="70" spans="1:6" x14ac:dyDescent="0.25">
      <c r="A70" s="190"/>
      <c r="B70" s="11" t="s">
        <v>111</v>
      </c>
      <c r="C70" s="12">
        <v>2</v>
      </c>
      <c r="D70" s="12">
        <v>0</v>
      </c>
      <c r="E70" s="12">
        <v>0</v>
      </c>
      <c r="F70" s="22">
        <v>0</v>
      </c>
    </row>
    <row r="71" spans="1:6" x14ac:dyDescent="0.25">
      <c r="A71" s="202" t="s">
        <v>1103</v>
      </c>
      <c r="B71" s="203"/>
      <c r="C71" s="29">
        <v>2</v>
      </c>
      <c r="D71" s="29">
        <v>0</v>
      </c>
      <c r="E71" s="29">
        <v>0</v>
      </c>
      <c r="F71" s="29">
        <v>0</v>
      </c>
    </row>
    <row r="72" spans="1:6" x14ac:dyDescent="0.25">
      <c r="A72" s="17"/>
    </row>
  </sheetData>
  <sheetProtection algorithmName="SHA-512" hashValue="FLFFAlBF15897tshmsKEBQpyJ7LqZfE8MqsmztmvMD/sOpVJJJT7xkG6G6wgXl3MxPMCYfs+9ZOUWQVuwD9owQ==" saltValue="8iDR2tSg9v0RyVZuDre8cA==" spinCount="100000" sheet="1" objects="1" scenarios="1"/>
  <mergeCells count="6">
    <mergeCell ref="A71:B71"/>
    <mergeCell ref="A5:A11"/>
    <mergeCell ref="A12:A15"/>
    <mergeCell ref="A48:A66"/>
    <mergeCell ref="A67:B67"/>
    <mergeCell ref="A68:A7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/>
  <dimension ref="A2:F87"/>
  <sheetViews>
    <sheetView showGridLines="0" workbookViewId="0"/>
  </sheetViews>
  <sheetFormatPr baseColWidth="10" defaultColWidth="8.7109375" defaultRowHeight="15" x14ac:dyDescent="0.25"/>
  <cols>
    <col min="1" max="1" width="50.28515625" bestFit="1" customWidth="1"/>
    <col min="2" max="2" width="31.42578125" bestFit="1" customWidth="1"/>
    <col min="3" max="3" width="6.140625" bestFit="1" customWidth="1"/>
    <col min="4" max="4" width="7.140625" bestFit="1" customWidth="1"/>
    <col min="5" max="6" width="16.7109375" bestFit="1" customWidth="1"/>
    <col min="7" max="8" width="6.7109375" customWidth="1"/>
  </cols>
  <sheetData>
    <row r="2" spans="1:3" x14ac:dyDescent="0.25">
      <c r="A2" s="5" t="s">
        <v>1104</v>
      </c>
    </row>
    <row r="3" spans="1:3" x14ac:dyDescent="0.25">
      <c r="A3" s="6" t="s">
        <v>1105</v>
      </c>
    </row>
    <row r="4" spans="1:3" x14ac:dyDescent="0.25">
      <c r="A4" s="7" t="s">
        <v>14</v>
      </c>
      <c r="B4" s="34" t="s">
        <v>15</v>
      </c>
      <c r="C4" s="9" t="s">
        <v>3</v>
      </c>
    </row>
    <row r="5" spans="1:3" x14ac:dyDescent="0.25">
      <c r="A5" s="188" t="s">
        <v>1106</v>
      </c>
      <c r="B5" s="11" t="s">
        <v>1107</v>
      </c>
      <c r="C5" s="22">
        <v>995</v>
      </c>
    </row>
    <row r="6" spans="1:3" x14ac:dyDescent="0.25">
      <c r="A6" s="189"/>
      <c r="B6" s="11" t="s">
        <v>1049</v>
      </c>
      <c r="C6" s="22">
        <v>179</v>
      </c>
    </row>
    <row r="7" spans="1:3" x14ac:dyDescent="0.25">
      <c r="A7" s="189"/>
      <c r="B7" s="11" t="s">
        <v>1108</v>
      </c>
      <c r="C7" s="22">
        <v>1255</v>
      </c>
    </row>
    <row r="8" spans="1:3" x14ac:dyDescent="0.25">
      <c r="A8" s="189"/>
      <c r="B8" s="11" t="s">
        <v>1109</v>
      </c>
      <c r="C8" s="22">
        <v>223</v>
      </c>
    </row>
    <row r="9" spans="1:3" x14ac:dyDescent="0.25">
      <c r="A9" s="189"/>
      <c r="B9" s="11" t="s">
        <v>1051</v>
      </c>
      <c r="C9" s="22">
        <v>7</v>
      </c>
    </row>
    <row r="10" spans="1:3" x14ac:dyDescent="0.25">
      <c r="A10" s="189"/>
      <c r="B10" s="11" t="s">
        <v>1052</v>
      </c>
      <c r="C10" s="22">
        <v>8</v>
      </c>
    </row>
    <row r="11" spans="1:3" x14ac:dyDescent="0.25">
      <c r="A11" s="189"/>
      <c r="B11" s="11" t="s">
        <v>1110</v>
      </c>
      <c r="C11" s="22">
        <v>2</v>
      </c>
    </row>
    <row r="12" spans="1:3" x14ac:dyDescent="0.25">
      <c r="A12" s="190"/>
      <c r="B12" s="11" t="s">
        <v>1111</v>
      </c>
      <c r="C12" s="22">
        <v>1</v>
      </c>
    </row>
    <row r="13" spans="1:3" x14ac:dyDescent="0.25">
      <c r="A13" s="14"/>
    </row>
    <row r="14" spans="1:3" x14ac:dyDescent="0.25">
      <c r="A14" s="6" t="s">
        <v>1112</v>
      </c>
    </row>
    <row r="15" spans="1:3" x14ac:dyDescent="0.25">
      <c r="A15" s="7" t="s">
        <v>14</v>
      </c>
      <c r="B15" s="34" t="s">
        <v>15</v>
      </c>
      <c r="C15" s="9" t="s">
        <v>3</v>
      </c>
    </row>
    <row r="16" spans="1:3" x14ac:dyDescent="0.25">
      <c r="A16" s="20" t="s">
        <v>1113</v>
      </c>
      <c r="B16" s="15"/>
      <c r="C16" s="22">
        <v>969</v>
      </c>
    </row>
    <row r="17" spans="1:3" x14ac:dyDescent="0.25">
      <c r="A17" s="20" t="s">
        <v>1114</v>
      </c>
      <c r="B17" s="15"/>
      <c r="C17" s="22">
        <v>97</v>
      </c>
    </row>
    <row r="18" spans="1:3" x14ac:dyDescent="0.25">
      <c r="A18" s="20" t="s">
        <v>1115</v>
      </c>
      <c r="B18" s="15"/>
      <c r="C18" s="22">
        <v>393</v>
      </c>
    </row>
    <row r="19" spans="1:3" x14ac:dyDescent="0.25">
      <c r="A19" s="20" t="s">
        <v>1116</v>
      </c>
      <c r="B19" s="15"/>
      <c r="C19" s="22">
        <v>67</v>
      </c>
    </row>
    <row r="20" spans="1:3" x14ac:dyDescent="0.25">
      <c r="A20" s="14"/>
    </row>
    <row r="21" spans="1:3" ht="24" x14ac:dyDescent="0.25">
      <c r="A21" s="6" t="s">
        <v>1117</v>
      </c>
    </row>
    <row r="22" spans="1:3" x14ac:dyDescent="0.25">
      <c r="A22" s="7" t="s">
        <v>14</v>
      </c>
      <c r="B22" s="34" t="s">
        <v>15</v>
      </c>
      <c r="C22" s="9" t="s">
        <v>3</v>
      </c>
    </row>
    <row r="23" spans="1:3" x14ac:dyDescent="0.25">
      <c r="A23" s="20" t="s">
        <v>1118</v>
      </c>
      <c r="B23" s="15"/>
      <c r="C23" s="22">
        <v>1</v>
      </c>
    </row>
    <row r="24" spans="1:3" x14ac:dyDescent="0.25">
      <c r="A24" s="20" t="s">
        <v>1119</v>
      </c>
      <c r="B24" s="15"/>
      <c r="C24" s="22">
        <v>5</v>
      </c>
    </row>
    <row r="25" spans="1:3" x14ac:dyDescent="0.25">
      <c r="A25" s="20" t="s">
        <v>1120</v>
      </c>
      <c r="B25" s="15"/>
      <c r="C25" s="22">
        <v>0</v>
      </c>
    </row>
    <row r="26" spans="1:3" x14ac:dyDescent="0.25">
      <c r="A26" s="20" t="s">
        <v>1121</v>
      </c>
      <c r="B26" s="15"/>
      <c r="C26" s="22">
        <v>1</v>
      </c>
    </row>
    <row r="27" spans="1:3" x14ac:dyDescent="0.25">
      <c r="A27" s="20" t="s">
        <v>1122</v>
      </c>
      <c r="B27" s="15"/>
      <c r="C27" s="22">
        <v>0</v>
      </c>
    </row>
    <row r="28" spans="1:3" x14ac:dyDescent="0.25">
      <c r="A28" s="20" t="s">
        <v>1123</v>
      </c>
      <c r="B28" s="15"/>
      <c r="C28" s="22">
        <v>2</v>
      </c>
    </row>
    <row r="29" spans="1:3" x14ac:dyDescent="0.25">
      <c r="A29" s="14"/>
    </row>
    <row r="30" spans="1:3" x14ac:dyDescent="0.25">
      <c r="A30" s="6" t="s">
        <v>1124</v>
      </c>
    </row>
    <row r="31" spans="1:3" x14ac:dyDescent="0.25">
      <c r="A31" s="7" t="s">
        <v>14</v>
      </c>
      <c r="B31" s="34" t="s">
        <v>15</v>
      </c>
      <c r="C31" s="9" t="s">
        <v>3</v>
      </c>
    </row>
    <row r="32" spans="1:3" x14ac:dyDescent="0.25">
      <c r="A32" s="20" t="s">
        <v>1125</v>
      </c>
      <c r="B32" s="15"/>
      <c r="C32" s="22">
        <v>0</v>
      </c>
    </row>
    <row r="33" spans="1:3" x14ac:dyDescent="0.25">
      <c r="A33" s="20" t="s">
        <v>1126</v>
      </c>
      <c r="B33" s="15"/>
      <c r="C33" s="22">
        <v>0</v>
      </c>
    </row>
    <row r="34" spans="1:3" x14ac:dyDescent="0.25">
      <c r="A34" s="14"/>
    </row>
    <row r="35" spans="1:3" x14ac:dyDescent="0.25">
      <c r="A35" s="6" t="s">
        <v>1070</v>
      </c>
    </row>
    <row r="36" spans="1:3" x14ac:dyDescent="0.25">
      <c r="A36" s="7" t="s">
        <v>14</v>
      </c>
      <c r="B36" s="34" t="s">
        <v>15</v>
      </c>
      <c r="C36" s="9" t="s">
        <v>3</v>
      </c>
    </row>
    <row r="37" spans="1:3" x14ac:dyDescent="0.25">
      <c r="A37" s="20" t="s">
        <v>1127</v>
      </c>
      <c r="B37" s="15"/>
      <c r="C37" s="22">
        <v>29</v>
      </c>
    </row>
    <row r="38" spans="1:3" x14ac:dyDescent="0.25">
      <c r="A38" s="20" t="s">
        <v>1128</v>
      </c>
      <c r="B38" s="15"/>
      <c r="C38" s="22">
        <v>13</v>
      </c>
    </row>
    <row r="39" spans="1:3" x14ac:dyDescent="0.25">
      <c r="A39" s="20" t="s">
        <v>1129</v>
      </c>
      <c r="B39" s="15"/>
      <c r="C39" s="22">
        <v>349</v>
      </c>
    </row>
    <row r="40" spans="1:3" x14ac:dyDescent="0.25">
      <c r="A40" s="20" t="s">
        <v>1130</v>
      </c>
      <c r="B40" s="15"/>
      <c r="C40" s="22">
        <v>75</v>
      </c>
    </row>
    <row r="41" spans="1:3" x14ac:dyDescent="0.25">
      <c r="A41" s="20" t="s">
        <v>1131</v>
      </c>
      <c r="B41" s="15"/>
      <c r="C41" s="22">
        <v>133</v>
      </c>
    </row>
    <row r="42" spans="1:3" x14ac:dyDescent="0.25">
      <c r="A42" s="20" t="s">
        <v>1132</v>
      </c>
      <c r="B42" s="15"/>
      <c r="C42" s="22">
        <v>73</v>
      </c>
    </row>
    <row r="43" spans="1:3" x14ac:dyDescent="0.25">
      <c r="A43" s="14"/>
    </row>
    <row r="44" spans="1:3" x14ac:dyDescent="0.25">
      <c r="A44" s="6" t="s">
        <v>1133</v>
      </c>
    </row>
    <row r="45" spans="1:3" x14ac:dyDescent="0.25">
      <c r="A45" s="7" t="s">
        <v>14</v>
      </c>
      <c r="B45" s="34" t="s">
        <v>15</v>
      </c>
      <c r="C45" s="9" t="s">
        <v>3</v>
      </c>
    </row>
    <row r="46" spans="1:3" x14ac:dyDescent="0.25">
      <c r="A46" s="20" t="s">
        <v>1134</v>
      </c>
      <c r="B46" s="15"/>
      <c r="C46" s="22">
        <v>6</v>
      </c>
    </row>
    <row r="47" spans="1:3" x14ac:dyDescent="0.25">
      <c r="A47" s="20" t="s">
        <v>1135</v>
      </c>
      <c r="B47" s="15"/>
      <c r="C47" s="22">
        <v>15</v>
      </c>
    </row>
    <row r="48" spans="1:3" x14ac:dyDescent="0.25">
      <c r="A48" s="14"/>
    </row>
    <row r="49" spans="1:6" x14ac:dyDescent="0.25">
      <c r="A49" s="6" t="s">
        <v>1136</v>
      </c>
    </row>
    <row r="50" spans="1:6" x14ac:dyDescent="0.25">
      <c r="A50" s="7" t="s">
        <v>14</v>
      </c>
      <c r="B50" s="34" t="s">
        <v>15</v>
      </c>
      <c r="C50" s="9" t="s">
        <v>3</v>
      </c>
    </row>
    <row r="51" spans="1:6" x14ac:dyDescent="0.25">
      <c r="A51" s="188" t="s">
        <v>1137</v>
      </c>
      <c r="B51" s="11" t="s">
        <v>1138</v>
      </c>
      <c r="C51" s="22">
        <v>125</v>
      </c>
    </row>
    <row r="52" spans="1:6" x14ac:dyDescent="0.25">
      <c r="A52" s="189"/>
      <c r="B52" s="11" t="s">
        <v>1139</v>
      </c>
      <c r="C52" s="22">
        <v>55</v>
      </c>
    </row>
    <row r="53" spans="1:6" x14ac:dyDescent="0.25">
      <c r="A53" s="189"/>
      <c r="B53" s="11" t="s">
        <v>1140</v>
      </c>
      <c r="C53" s="22">
        <v>35</v>
      </c>
    </row>
    <row r="54" spans="1:6" x14ac:dyDescent="0.25">
      <c r="A54" s="190"/>
      <c r="B54" s="11" t="s">
        <v>1141</v>
      </c>
      <c r="C54" s="22">
        <v>0</v>
      </c>
    </row>
    <row r="55" spans="1:6" x14ac:dyDescent="0.25">
      <c r="A55" s="14"/>
    </row>
    <row r="56" spans="1:6" x14ac:dyDescent="0.25">
      <c r="A56" s="6" t="s">
        <v>1079</v>
      </c>
    </row>
    <row r="57" spans="1:6" x14ac:dyDescent="0.25">
      <c r="A57" s="7" t="s">
        <v>14</v>
      </c>
      <c r="B57" s="34" t="s">
        <v>15</v>
      </c>
      <c r="C57" s="9" t="s">
        <v>3</v>
      </c>
    </row>
    <row r="58" spans="1:6" x14ac:dyDescent="0.25">
      <c r="A58" s="20" t="s">
        <v>104</v>
      </c>
      <c r="B58" s="15"/>
      <c r="C58" s="22">
        <v>12</v>
      </c>
    </row>
    <row r="59" spans="1:6" x14ac:dyDescent="0.25">
      <c r="A59" s="20" t="s">
        <v>114</v>
      </c>
      <c r="B59" s="15"/>
      <c r="C59" s="22">
        <v>7</v>
      </c>
    </row>
    <row r="60" spans="1:6" x14ac:dyDescent="0.25">
      <c r="A60" s="20" t="s">
        <v>1080</v>
      </c>
      <c r="B60" s="15"/>
      <c r="C60" s="22">
        <v>4</v>
      </c>
    </row>
    <row r="61" spans="1:6" x14ac:dyDescent="0.25">
      <c r="A61" s="6" t="s">
        <v>1081</v>
      </c>
    </row>
    <row r="62" spans="1:6" ht="33.75" x14ac:dyDescent="0.25">
      <c r="A62" s="7" t="s">
        <v>14</v>
      </c>
      <c r="B62" s="34" t="s">
        <v>15</v>
      </c>
      <c r="C62" s="23" t="s">
        <v>104</v>
      </c>
      <c r="D62" s="23" t="s">
        <v>1082</v>
      </c>
      <c r="E62" s="23" t="s">
        <v>1057</v>
      </c>
      <c r="F62" s="23" t="s">
        <v>1056</v>
      </c>
    </row>
    <row r="63" spans="1:6" x14ac:dyDescent="0.25">
      <c r="A63" s="188" t="s">
        <v>960</v>
      </c>
      <c r="B63" s="11" t="s">
        <v>1083</v>
      </c>
      <c r="C63" s="16"/>
      <c r="D63" s="16"/>
      <c r="E63" s="16"/>
      <c r="F63" s="21"/>
    </row>
    <row r="64" spans="1:6" x14ac:dyDescent="0.25">
      <c r="A64" s="189"/>
      <c r="B64" s="11" t="s">
        <v>1084</v>
      </c>
      <c r="C64" s="16"/>
      <c r="D64" s="16"/>
      <c r="E64" s="16"/>
      <c r="F64" s="21"/>
    </row>
    <row r="65" spans="1:6" x14ac:dyDescent="0.25">
      <c r="A65" s="189"/>
      <c r="B65" s="11" t="s">
        <v>1085</v>
      </c>
      <c r="C65" s="16"/>
      <c r="D65" s="16"/>
      <c r="E65" s="16"/>
      <c r="F65" s="21"/>
    </row>
    <row r="66" spans="1:6" x14ac:dyDescent="0.25">
      <c r="A66" s="189"/>
      <c r="B66" s="11" t="s">
        <v>1086</v>
      </c>
      <c r="C66" s="16"/>
      <c r="D66" s="16"/>
      <c r="E66" s="16"/>
      <c r="F66" s="21"/>
    </row>
    <row r="67" spans="1:6" x14ac:dyDescent="0.25">
      <c r="A67" s="189"/>
      <c r="B67" s="11" t="s">
        <v>334</v>
      </c>
      <c r="C67" s="12">
        <v>106</v>
      </c>
      <c r="D67" s="12">
        <v>43</v>
      </c>
      <c r="E67" s="12">
        <v>10</v>
      </c>
      <c r="F67" s="22">
        <v>5</v>
      </c>
    </row>
    <row r="68" spans="1:6" x14ac:dyDescent="0.25">
      <c r="A68" s="189"/>
      <c r="B68" s="11" t="s">
        <v>1142</v>
      </c>
      <c r="C68" s="12">
        <v>1110</v>
      </c>
      <c r="D68" s="12">
        <v>310</v>
      </c>
      <c r="E68" s="12">
        <v>33</v>
      </c>
      <c r="F68" s="22">
        <v>173</v>
      </c>
    </row>
    <row r="69" spans="1:6" x14ac:dyDescent="0.25">
      <c r="A69" s="189"/>
      <c r="B69" s="11" t="s">
        <v>1143</v>
      </c>
      <c r="C69" s="12">
        <v>84</v>
      </c>
      <c r="D69" s="12">
        <v>23</v>
      </c>
      <c r="E69" s="12">
        <v>5</v>
      </c>
      <c r="F69" s="22">
        <v>7</v>
      </c>
    </row>
    <row r="70" spans="1:6" x14ac:dyDescent="0.25">
      <c r="A70" s="189"/>
      <c r="B70" s="11" t="s">
        <v>1089</v>
      </c>
      <c r="C70" s="12">
        <v>2</v>
      </c>
      <c r="D70" s="12">
        <v>8</v>
      </c>
      <c r="E70" s="12">
        <v>4</v>
      </c>
      <c r="F70" s="22">
        <v>1</v>
      </c>
    </row>
    <row r="71" spans="1:6" x14ac:dyDescent="0.25">
      <c r="A71" s="189"/>
      <c r="B71" s="11" t="s">
        <v>1144</v>
      </c>
      <c r="C71" s="16"/>
      <c r="D71" s="16"/>
      <c r="E71" s="16"/>
      <c r="F71" s="21"/>
    </row>
    <row r="72" spans="1:6" x14ac:dyDescent="0.25">
      <c r="A72" s="189"/>
      <c r="B72" s="11" t="s">
        <v>1145</v>
      </c>
      <c r="C72" s="12">
        <v>274</v>
      </c>
      <c r="D72" s="12">
        <v>28</v>
      </c>
      <c r="E72" s="12">
        <v>7</v>
      </c>
      <c r="F72" s="22">
        <v>1</v>
      </c>
    </row>
    <row r="73" spans="1:6" x14ac:dyDescent="0.25">
      <c r="A73" s="189"/>
      <c r="B73" s="11" t="s">
        <v>1146</v>
      </c>
      <c r="C73" s="12">
        <v>135</v>
      </c>
      <c r="D73" s="12">
        <v>1</v>
      </c>
      <c r="E73" s="12">
        <v>1</v>
      </c>
      <c r="F73" s="22">
        <v>0</v>
      </c>
    </row>
    <row r="74" spans="1:6" x14ac:dyDescent="0.25">
      <c r="A74" s="189"/>
      <c r="B74" s="11" t="s">
        <v>1093</v>
      </c>
      <c r="C74" s="12">
        <v>0</v>
      </c>
      <c r="D74" s="12">
        <v>0</v>
      </c>
      <c r="E74" s="12">
        <v>2</v>
      </c>
      <c r="F74" s="22">
        <v>0</v>
      </c>
    </row>
    <row r="75" spans="1:6" x14ac:dyDescent="0.25">
      <c r="A75" s="189"/>
      <c r="B75" s="11" t="s">
        <v>405</v>
      </c>
      <c r="C75" s="12">
        <v>3</v>
      </c>
      <c r="D75" s="12">
        <v>2</v>
      </c>
      <c r="E75" s="12">
        <v>0</v>
      </c>
      <c r="F75" s="22">
        <v>0</v>
      </c>
    </row>
    <row r="76" spans="1:6" x14ac:dyDescent="0.25">
      <c r="A76" s="189"/>
      <c r="B76" s="11" t="s">
        <v>1094</v>
      </c>
      <c r="C76" s="12">
        <v>1</v>
      </c>
      <c r="D76" s="12">
        <v>2</v>
      </c>
      <c r="E76" s="12">
        <v>0</v>
      </c>
      <c r="F76" s="22">
        <v>0</v>
      </c>
    </row>
    <row r="77" spans="1:6" x14ac:dyDescent="0.25">
      <c r="A77" s="189"/>
      <c r="B77" s="11" t="s">
        <v>1095</v>
      </c>
      <c r="C77" s="12">
        <v>14</v>
      </c>
      <c r="D77" s="12">
        <v>5</v>
      </c>
      <c r="E77" s="12">
        <v>0</v>
      </c>
      <c r="F77" s="22">
        <v>1</v>
      </c>
    </row>
    <row r="78" spans="1:6" x14ac:dyDescent="0.25">
      <c r="A78" s="189"/>
      <c r="B78" s="11" t="s">
        <v>1096</v>
      </c>
      <c r="C78" s="16"/>
      <c r="D78" s="16"/>
      <c r="E78" s="16"/>
      <c r="F78" s="21"/>
    </row>
    <row r="79" spans="1:6" x14ac:dyDescent="0.25">
      <c r="A79" s="189"/>
      <c r="B79" s="11" t="s">
        <v>1097</v>
      </c>
      <c r="C79" s="12">
        <v>376</v>
      </c>
      <c r="D79" s="12">
        <v>246</v>
      </c>
      <c r="E79" s="12">
        <v>38</v>
      </c>
      <c r="F79" s="22">
        <v>113</v>
      </c>
    </row>
    <row r="80" spans="1:6" x14ac:dyDescent="0.25">
      <c r="A80" s="189"/>
      <c r="B80" s="11" t="s">
        <v>1098</v>
      </c>
      <c r="C80" s="16"/>
      <c r="D80" s="16"/>
      <c r="E80" s="16"/>
      <c r="F80" s="21"/>
    </row>
    <row r="81" spans="1:6" x14ac:dyDescent="0.25">
      <c r="A81" s="190"/>
      <c r="B81" s="11" t="s">
        <v>1099</v>
      </c>
      <c r="C81" s="16"/>
      <c r="D81" s="16"/>
      <c r="E81" s="16"/>
      <c r="F81" s="21"/>
    </row>
    <row r="82" spans="1:6" x14ac:dyDescent="0.25">
      <c r="A82" s="204" t="s">
        <v>1100</v>
      </c>
      <c r="B82" s="205"/>
      <c r="C82" s="29">
        <v>2105</v>
      </c>
      <c r="D82" s="29">
        <v>668</v>
      </c>
      <c r="E82" s="29">
        <v>100</v>
      </c>
      <c r="F82" s="29">
        <v>301</v>
      </c>
    </row>
    <row r="83" spans="1:6" x14ac:dyDescent="0.25">
      <c r="A83" s="188" t="s">
        <v>1147</v>
      </c>
      <c r="B83" s="11" t="s">
        <v>1101</v>
      </c>
      <c r="C83" s="16"/>
      <c r="D83" s="16"/>
      <c r="E83" s="16"/>
      <c r="F83" s="21"/>
    </row>
    <row r="84" spans="1:6" x14ac:dyDescent="0.25">
      <c r="A84" s="189"/>
      <c r="B84" s="11" t="s">
        <v>1102</v>
      </c>
      <c r="C84" s="16"/>
      <c r="D84" s="16"/>
      <c r="E84" s="16"/>
      <c r="F84" s="21"/>
    </row>
    <row r="85" spans="1:6" x14ac:dyDescent="0.25">
      <c r="A85" s="190"/>
      <c r="B85" s="11" t="s">
        <v>111</v>
      </c>
      <c r="C85" s="12">
        <v>52</v>
      </c>
      <c r="D85" s="12">
        <v>0</v>
      </c>
      <c r="E85" s="12">
        <v>0</v>
      </c>
      <c r="F85" s="22">
        <v>0</v>
      </c>
    </row>
    <row r="86" spans="1:6" x14ac:dyDescent="0.25">
      <c r="A86" s="204" t="s">
        <v>1148</v>
      </c>
      <c r="B86" s="205"/>
      <c r="C86" s="29">
        <v>52</v>
      </c>
      <c r="D86" s="29">
        <v>0</v>
      </c>
      <c r="E86" s="29">
        <v>0</v>
      </c>
      <c r="F86" s="29">
        <v>0</v>
      </c>
    </row>
    <row r="87" spans="1:6" x14ac:dyDescent="0.25">
      <c r="A87" s="17"/>
    </row>
  </sheetData>
  <sheetProtection algorithmName="SHA-512" hashValue="yxR4B2Pwca2BigU/t5dAU66yzt84MW/dfQGrJLZ8qWY5jM16BZcMHJf90DYQ15HGnB6YxHalQbd85Z4pgrN5nA==" saltValue="mqy5gRHByGqOZXjqB3jo9A==" spinCount="100000" sheet="1" objects="1" scenarios="1"/>
  <mergeCells count="6">
    <mergeCell ref="A86:B86"/>
    <mergeCell ref="A5:A12"/>
    <mergeCell ref="A51:A54"/>
    <mergeCell ref="A63:A81"/>
    <mergeCell ref="A82:B82"/>
    <mergeCell ref="A83:A8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/>
  <dimension ref="A2:C37"/>
  <sheetViews>
    <sheetView showGridLines="0" workbookViewId="0"/>
  </sheetViews>
  <sheetFormatPr baseColWidth="10" defaultColWidth="8.7109375" defaultRowHeight="15" x14ac:dyDescent="0.25"/>
  <cols>
    <col min="1" max="1" width="42.5703125" bestFit="1" customWidth="1"/>
    <col min="2" max="2" width="12.42578125" bestFit="1" customWidth="1"/>
    <col min="3" max="3" width="3.5703125" bestFit="1" customWidth="1"/>
    <col min="4" max="5" width="19.140625" customWidth="1"/>
  </cols>
  <sheetData>
    <row r="2" spans="1:3" x14ac:dyDescent="0.25">
      <c r="A2" s="5" t="s">
        <v>1149</v>
      </c>
    </row>
    <row r="3" spans="1:3" x14ac:dyDescent="0.25">
      <c r="A3" s="6" t="s">
        <v>1150</v>
      </c>
    </row>
    <row r="4" spans="1:3" ht="22.5" x14ac:dyDescent="0.25">
      <c r="A4" s="7" t="s">
        <v>14</v>
      </c>
      <c r="B4" s="7" t="s">
        <v>15</v>
      </c>
      <c r="C4" s="9" t="s">
        <v>3</v>
      </c>
    </row>
    <row r="5" spans="1:3" ht="22.5" x14ac:dyDescent="0.25">
      <c r="A5" s="10" t="s">
        <v>1151</v>
      </c>
      <c r="B5" s="15"/>
      <c r="C5" s="22">
        <v>4</v>
      </c>
    </row>
    <row r="6" spans="1:3" ht="22.5" x14ac:dyDescent="0.25">
      <c r="A6" s="10" t="s">
        <v>1152</v>
      </c>
      <c r="B6" s="15"/>
      <c r="C6" s="22">
        <v>348</v>
      </c>
    </row>
    <row r="7" spans="1:3" x14ac:dyDescent="0.25">
      <c r="A7" s="10" t="s">
        <v>1153</v>
      </c>
      <c r="B7" s="15"/>
      <c r="C7" s="22">
        <v>0</v>
      </c>
    </row>
    <row r="8" spans="1:3" x14ac:dyDescent="0.25">
      <c r="A8" s="10" t="s">
        <v>1154</v>
      </c>
      <c r="B8" s="15"/>
      <c r="C8" s="22">
        <v>0</v>
      </c>
    </row>
    <row r="9" spans="1:3" x14ac:dyDescent="0.25">
      <c r="A9" s="10" t="s">
        <v>1155</v>
      </c>
      <c r="B9" s="15"/>
      <c r="C9" s="22">
        <v>0</v>
      </c>
    </row>
    <row r="10" spans="1:3" x14ac:dyDescent="0.25">
      <c r="A10" s="14"/>
    </row>
    <row r="11" spans="1:3" ht="24" x14ac:dyDescent="0.25">
      <c r="A11" s="6" t="s">
        <v>1156</v>
      </c>
    </row>
    <row r="12" spans="1:3" ht="22.5" x14ac:dyDescent="0.25">
      <c r="A12" s="7" t="s">
        <v>14</v>
      </c>
      <c r="B12" s="7" t="s">
        <v>15</v>
      </c>
      <c r="C12" s="9" t="s">
        <v>3</v>
      </c>
    </row>
    <row r="13" spans="1:3" ht="22.5" x14ac:dyDescent="0.25">
      <c r="A13" s="10" t="s">
        <v>1151</v>
      </c>
      <c r="B13" s="15"/>
      <c r="C13" s="22">
        <v>5</v>
      </c>
    </row>
    <row r="14" spans="1:3" ht="22.5" x14ac:dyDescent="0.25">
      <c r="A14" s="10" t="s">
        <v>1152</v>
      </c>
      <c r="B14" s="15"/>
      <c r="C14" s="22">
        <v>58</v>
      </c>
    </row>
    <row r="15" spans="1:3" x14ac:dyDescent="0.25">
      <c r="A15" s="10" t="s">
        <v>1157</v>
      </c>
      <c r="B15" s="15"/>
      <c r="C15" s="22">
        <v>0</v>
      </c>
    </row>
    <row r="16" spans="1:3" x14ac:dyDescent="0.25">
      <c r="A16" s="10" t="s">
        <v>1154</v>
      </c>
      <c r="B16" s="15"/>
      <c r="C16" s="22">
        <v>0</v>
      </c>
    </row>
    <row r="17" spans="1:3" x14ac:dyDescent="0.25">
      <c r="A17" s="10" t="s">
        <v>1155</v>
      </c>
      <c r="B17" s="15"/>
      <c r="C17" s="22">
        <v>0</v>
      </c>
    </row>
    <row r="18" spans="1:3" x14ac:dyDescent="0.25">
      <c r="A18" s="14"/>
    </row>
    <row r="19" spans="1:3" x14ac:dyDescent="0.25">
      <c r="A19" s="6" t="s">
        <v>1079</v>
      </c>
    </row>
    <row r="20" spans="1:3" ht="22.5" x14ac:dyDescent="0.25">
      <c r="A20" s="7" t="s">
        <v>14</v>
      </c>
      <c r="B20" s="7" t="s">
        <v>15</v>
      </c>
      <c r="C20" s="9" t="s">
        <v>3</v>
      </c>
    </row>
    <row r="21" spans="1:3" x14ac:dyDescent="0.25">
      <c r="A21" s="10" t="s">
        <v>1158</v>
      </c>
      <c r="B21" s="15"/>
      <c r="C21" s="22">
        <v>43</v>
      </c>
    </row>
    <row r="22" spans="1:3" x14ac:dyDescent="0.25">
      <c r="A22" s="10" t="s">
        <v>1159</v>
      </c>
      <c r="B22" s="15"/>
      <c r="C22" s="22">
        <v>32</v>
      </c>
    </row>
    <row r="23" spans="1:3" ht="22.5" x14ac:dyDescent="0.25">
      <c r="A23" s="10" t="s">
        <v>1160</v>
      </c>
      <c r="B23" s="15"/>
      <c r="C23" s="22">
        <v>6</v>
      </c>
    </row>
    <row r="24" spans="1:3" x14ac:dyDescent="0.25">
      <c r="A24" s="10" t="s">
        <v>1161</v>
      </c>
      <c r="B24" s="15"/>
      <c r="C24" s="22">
        <v>11</v>
      </c>
    </row>
    <row r="25" spans="1:3" x14ac:dyDescent="0.25">
      <c r="A25" s="14"/>
    </row>
    <row r="26" spans="1:3" x14ac:dyDescent="0.25">
      <c r="A26" s="6" t="s">
        <v>1162</v>
      </c>
    </row>
    <row r="27" spans="1:3" ht="22.5" x14ac:dyDescent="0.25">
      <c r="A27" s="7" t="s">
        <v>14</v>
      </c>
      <c r="B27" s="7" t="s">
        <v>15</v>
      </c>
      <c r="C27" s="9" t="s">
        <v>3</v>
      </c>
    </row>
    <row r="28" spans="1:3" x14ac:dyDescent="0.25">
      <c r="A28" s="10" t="s">
        <v>1163</v>
      </c>
      <c r="B28" s="15"/>
      <c r="C28" s="22">
        <v>8</v>
      </c>
    </row>
    <row r="29" spans="1:3" x14ac:dyDescent="0.25">
      <c r="A29" s="10" t="s">
        <v>1164</v>
      </c>
      <c r="B29" s="15"/>
      <c r="C29" s="22">
        <v>0</v>
      </c>
    </row>
    <row r="30" spans="1:3" x14ac:dyDescent="0.25">
      <c r="A30" s="10" t="s">
        <v>1165</v>
      </c>
      <c r="B30" s="15"/>
      <c r="C30" s="22">
        <v>0</v>
      </c>
    </row>
    <row r="31" spans="1:3" x14ac:dyDescent="0.25">
      <c r="A31" s="14"/>
    </row>
    <row r="32" spans="1:3" x14ac:dyDescent="0.25">
      <c r="A32" s="6" t="s">
        <v>1166</v>
      </c>
    </row>
    <row r="33" spans="1:3" ht="22.5" x14ac:dyDescent="0.25">
      <c r="A33" s="7" t="s">
        <v>14</v>
      </c>
      <c r="B33" s="7" t="s">
        <v>15</v>
      </c>
      <c r="C33" s="9" t="s">
        <v>3</v>
      </c>
    </row>
    <row r="34" spans="1:3" x14ac:dyDescent="0.25">
      <c r="A34" s="10" t="s">
        <v>1167</v>
      </c>
      <c r="B34" s="15"/>
      <c r="C34" s="22">
        <v>0</v>
      </c>
    </row>
    <row r="35" spans="1:3" x14ac:dyDescent="0.25">
      <c r="A35" s="10" t="s">
        <v>1168</v>
      </c>
      <c r="B35" s="15"/>
      <c r="C35" s="22">
        <v>0</v>
      </c>
    </row>
    <row r="36" spans="1:3" ht="22.5" x14ac:dyDescent="0.25">
      <c r="A36" s="10" t="s">
        <v>1169</v>
      </c>
      <c r="B36" s="15"/>
      <c r="C36" s="22">
        <v>0</v>
      </c>
    </row>
    <row r="37" spans="1:3" x14ac:dyDescent="0.25">
      <c r="A37" s="17"/>
    </row>
  </sheetData>
  <sheetProtection algorithmName="SHA-512" hashValue="QwlVNS+JyHT8ND0aGVIpiyyUfL7IEdpGdMSCeK8cjv26sNybTg8ddD+z5iM+L49p/5HTmoUCPp5Z+GZjfliaiA==" saltValue="4Pr+yDC1LHZRzAxRZaKTKw==" spinCount="100000"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/>
  <dimension ref="A2:C64"/>
  <sheetViews>
    <sheetView showGridLines="0" workbookViewId="0"/>
  </sheetViews>
  <sheetFormatPr baseColWidth="10" defaultColWidth="8.7109375" defaultRowHeight="15" x14ac:dyDescent="0.25"/>
  <cols>
    <col min="1" max="1" width="63.7109375" bestFit="1" customWidth="1"/>
    <col min="2" max="2" width="12.42578125" bestFit="1" customWidth="1"/>
    <col min="3" max="3" width="3.5703125" bestFit="1" customWidth="1"/>
    <col min="4" max="5" width="13.42578125" customWidth="1"/>
  </cols>
  <sheetData>
    <row r="2" spans="1:3" x14ac:dyDescent="0.25">
      <c r="A2" s="5" t="s">
        <v>1170</v>
      </c>
    </row>
    <row r="3" spans="1:3" x14ac:dyDescent="0.25">
      <c r="A3" s="6" t="s">
        <v>1171</v>
      </c>
    </row>
    <row r="4" spans="1:3" ht="22.5" x14ac:dyDescent="0.25">
      <c r="A4" s="7" t="s">
        <v>14</v>
      </c>
      <c r="B4" s="7" t="s">
        <v>15</v>
      </c>
      <c r="C4" s="9" t="s">
        <v>3</v>
      </c>
    </row>
    <row r="5" spans="1:3" x14ac:dyDescent="0.25">
      <c r="A5" s="10" t="s">
        <v>1172</v>
      </c>
      <c r="B5" s="15"/>
      <c r="C5" s="22">
        <v>2</v>
      </c>
    </row>
    <row r="6" spans="1:3" x14ac:dyDescent="0.25">
      <c r="A6" s="10" t="s">
        <v>1173</v>
      </c>
      <c r="B6" s="15"/>
      <c r="C6" s="22">
        <v>14</v>
      </c>
    </row>
    <row r="7" spans="1:3" x14ac:dyDescent="0.25">
      <c r="A7" s="10" t="s">
        <v>1174</v>
      </c>
      <c r="B7" s="15"/>
      <c r="C7" s="22">
        <v>14</v>
      </c>
    </row>
    <row r="8" spans="1:3" x14ac:dyDescent="0.25">
      <c r="A8" s="10" t="s">
        <v>1175</v>
      </c>
      <c r="B8" s="15"/>
      <c r="C8" s="22">
        <v>8</v>
      </c>
    </row>
    <row r="9" spans="1:3" x14ac:dyDescent="0.25">
      <c r="A9" s="10" t="s">
        <v>1176</v>
      </c>
      <c r="B9" s="15"/>
      <c r="C9" s="22">
        <v>0</v>
      </c>
    </row>
    <row r="10" spans="1:3" x14ac:dyDescent="0.25">
      <c r="A10" s="10" t="s">
        <v>1177</v>
      </c>
      <c r="B10" s="15"/>
      <c r="C10" s="22">
        <v>0</v>
      </c>
    </row>
    <row r="11" spans="1:3" x14ac:dyDescent="0.25">
      <c r="A11" s="14"/>
    </row>
    <row r="12" spans="1:3" x14ac:dyDescent="0.25">
      <c r="A12" s="6" t="s">
        <v>1178</v>
      </c>
    </row>
    <row r="13" spans="1:3" ht="22.5" x14ac:dyDescent="0.25">
      <c r="A13" s="7" t="s">
        <v>14</v>
      </c>
      <c r="B13" s="7" t="s">
        <v>15</v>
      </c>
      <c r="C13" s="9" t="s">
        <v>3</v>
      </c>
    </row>
    <row r="14" spans="1:3" x14ac:dyDescent="0.25">
      <c r="A14" s="10" t="s">
        <v>1179</v>
      </c>
      <c r="B14" s="15"/>
      <c r="C14" s="22">
        <v>8</v>
      </c>
    </row>
    <row r="15" spans="1:3" x14ac:dyDescent="0.25">
      <c r="A15" s="10" t="s">
        <v>1180</v>
      </c>
      <c r="B15" s="15"/>
      <c r="C15" s="22">
        <v>0</v>
      </c>
    </row>
    <row r="16" spans="1:3" x14ac:dyDescent="0.25">
      <c r="A16" s="10" t="s">
        <v>1181</v>
      </c>
      <c r="B16" s="15"/>
      <c r="C16" s="22">
        <v>0</v>
      </c>
    </row>
    <row r="17" spans="1:3" x14ac:dyDescent="0.25">
      <c r="A17" s="14"/>
    </row>
    <row r="18" spans="1:3" x14ac:dyDescent="0.25">
      <c r="A18" s="6" t="s">
        <v>1182</v>
      </c>
    </row>
    <row r="19" spans="1:3" ht="22.5" x14ac:dyDescent="0.25">
      <c r="A19" s="7" t="s">
        <v>14</v>
      </c>
      <c r="B19" s="7" t="s">
        <v>15</v>
      </c>
      <c r="C19" s="9" t="s">
        <v>3</v>
      </c>
    </row>
    <row r="20" spans="1:3" x14ac:dyDescent="0.25">
      <c r="A20" s="10" t="s">
        <v>1183</v>
      </c>
      <c r="B20" s="15"/>
      <c r="C20" s="22">
        <v>7</v>
      </c>
    </row>
    <row r="21" spans="1:3" x14ac:dyDescent="0.25">
      <c r="A21" s="10" t="s">
        <v>1184</v>
      </c>
      <c r="B21" s="15"/>
      <c r="C21" s="22">
        <v>23</v>
      </c>
    </row>
    <row r="22" spans="1:3" x14ac:dyDescent="0.25">
      <c r="A22" s="10" t="s">
        <v>1185</v>
      </c>
      <c r="B22" s="15"/>
      <c r="C22" s="22">
        <v>13</v>
      </c>
    </row>
    <row r="23" spans="1:3" x14ac:dyDescent="0.25">
      <c r="A23" s="14"/>
    </row>
    <row r="24" spans="1:3" x14ac:dyDescent="0.25">
      <c r="A24" s="6" t="s">
        <v>1186</v>
      </c>
    </row>
    <row r="25" spans="1:3" ht="22.5" x14ac:dyDescent="0.25">
      <c r="A25" s="7" t="s">
        <v>14</v>
      </c>
      <c r="B25" s="7" t="s">
        <v>15</v>
      </c>
      <c r="C25" s="9" t="s">
        <v>3</v>
      </c>
    </row>
    <row r="26" spans="1:3" x14ac:dyDescent="0.25">
      <c r="A26" s="10" t="s">
        <v>1187</v>
      </c>
      <c r="B26" s="15"/>
      <c r="C26" s="22">
        <v>0</v>
      </c>
    </row>
    <row r="27" spans="1:3" x14ac:dyDescent="0.25">
      <c r="A27" s="10" t="s">
        <v>1188</v>
      </c>
      <c r="B27" s="15"/>
      <c r="C27" s="22">
        <v>0</v>
      </c>
    </row>
    <row r="28" spans="1:3" x14ac:dyDescent="0.25">
      <c r="A28" s="10" t="s">
        <v>1189</v>
      </c>
      <c r="B28" s="15"/>
      <c r="C28" s="22">
        <v>0</v>
      </c>
    </row>
    <row r="29" spans="1:3" x14ac:dyDescent="0.25">
      <c r="A29" s="10" t="s">
        <v>1190</v>
      </c>
      <c r="B29" s="15"/>
      <c r="C29" s="22">
        <v>0</v>
      </c>
    </row>
    <row r="30" spans="1:3" x14ac:dyDescent="0.25">
      <c r="A30" s="10" t="s">
        <v>1191</v>
      </c>
      <c r="B30" s="15"/>
      <c r="C30" s="22">
        <v>0</v>
      </c>
    </row>
    <row r="31" spans="1:3" x14ac:dyDescent="0.25">
      <c r="A31" s="14"/>
    </row>
    <row r="32" spans="1:3" x14ac:dyDescent="0.25">
      <c r="A32" s="6" t="s">
        <v>1192</v>
      </c>
    </row>
    <row r="33" spans="1:3" ht="22.5" x14ac:dyDescent="0.25">
      <c r="A33" s="7" t="s">
        <v>14</v>
      </c>
      <c r="B33" s="7" t="s">
        <v>15</v>
      </c>
      <c r="C33" s="9" t="s">
        <v>3</v>
      </c>
    </row>
    <row r="34" spans="1:3" x14ac:dyDescent="0.25">
      <c r="A34" s="10" t="s">
        <v>1193</v>
      </c>
      <c r="B34" s="15"/>
      <c r="C34" s="22">
        <v>0</v>
      </c>
    </row>
    <row r="35" spans="1:3" x14ac:dyDescent="0.25">
      <c r="A35" s="10" t="s">
        <v>1194</v>
      </c>
      <c r="B35" s="15"/>
      <c r="C35" s="22">
        <v>0</v>
      </c>
    </row>
    <row r="36" spans="1:3" x14ac:dyDescent="0.25">
      <c r="A36" s="10" t="s">
        <v>1195</v>
      </c>
      <c r="B36" s="15"/>
      <c r="C36" s="22">
        <v>2</v>
      </c>
    </row>
    <row r="37" spans="1:3" x14ac:dyDescent="0.25">
      <c r="A37" s="10" t="s">
        <v>1113</v>
      </c>
      <c r="B37" s="15"/>
      <c r="C37" s="22">
        <v>0</v>
      </c>
    </row>
    <row r="38" spans="1:3" x14ac:dyDescent="0.25">
      <c r="A38" s="10" t="s">
        <v>1196</v>
      </c>
      <c r="B38" s="15"/>
      <c r="C38" s="22">
        <v>0</v>
      </c>
    </row>
    <row r="39" spans="1:3" x14ac:dyDescent="0.25">
      <c r="A39" s="10" t="s">
        <v>1197</v>
      </c>
      <c r="B39" s="15"/>
      <c r="C39" s="22">
        <v>1</v>
      </c>
    </row>
    <row r="40" spans="1:3" x14ac:dyDescent="0.25">
      <c r="A40" s="14"/>
    </row>
    <row r="41" spans="1:3" ht="24" x14ac:dyDescent="0.25">
      <c r="A41" s="6" t="s">
        <v>1198</v>
      </c>
    </row>
    <row r="42" spans="1:3" ht="22.5" x14ac:dyDescent="0.25">
      <c r="A42" s="7" t="s">
        <v>14</v>
      </c>
      <c r="B42" s="7" t="s">
        <v>15</v>
      </c>
      <c r="C42" s="9" t="s">
        <v>3</v>
      </c>
    </row>
    <row r="43" spans="1:3" x14ac:dyDescent="0.25">
      <c r="A43" s="10" t="s">
        <v>1193</v>
      </c>
      <c r="B43" s="15"/>
      <c r="C43" s="22">
        <v>0</v>
      </c>
    </row>
    <row r="44" spans="1:3" x14ac:dyDescent="0.25">
      <c r="A44" s="10" t="s">
        <v>1194</v>
      </c>
      <c r="B44" s="15"/>
      <c r="C44" s="22">
        <v>0</v>
      </c>
    </row>
    <row r="45" spans="1:3" x14ac:dyDescent="0.25">
      <c r="A45" s="10" t="s">
        <v>1195</v>
      </c>
      <c r="B45" s="15"/>
      <c r="C45" s="22">
        <v>0</v>
      </c>
    </row>
    <row r="46" spans="1:3" x14ac:dyDescent="0.25">
      <c r="A46" s="10" t="s">
        <v>1113</v>
      </c>
      <c r="B46" s="15"/>
      <c r="C46" s="22">
        <v>0</v>
      </c>
    </row>
    <row r="47" spans="1:3" x14ac:dyDescent="0.25">
      <c r="A47" s="10" t="s">
        <v>1196</v>
      </c>
      <c r="B47" s="15"/>
      <c r="C47" s="22">
        <v>0</v>
      </c>
    </row>
    <row r="48" spans="1:3" x14ac:dyDescent="0.25">
      <c r="A48" s="14"/>
    </row>
    <row r="49" spans="1:3" ht="24" x14ac:dyDescent="0.25">
      <c r="A49" s="6" t="s">
        <v>1199</v>
      </c>
    </row>
    <row r="50" spans="1:3" ht="22.5" x14ac:dyDescent="0.25">
      <c r="A50" s="7" t="s">
        <v>14</v>
      </c>
      <c r="B50" s="7" t="s">
        <v>15</v>
      </c>
      <c r="C50" s="9" t="s">
        <v>3</v>
      </c>
    </row>
    <row r="51" spans="1:3" x14ac:dyDescent="0.25">
      <c r="A51" s="10" t="s">
        <v>1193</v>
      </c>
      <c r="B51" s="15"/>
      <c r="C51" s="22">
        <v>0</v>
      </c>
    </row>
    <row r="52" spans="1:3" x14ac:dyDescent="0.25">
      <c r="A52" s="10" t="s">
        <v>1194</v>
      </c>
      <c r="B52" s="15"/>
      <c r="C52" s="22">
        <v>0</v>
      </c>
    </row>
    <row r="53" spans="1:3" x14ac:dyDescent="0.25">
      <c r="A53" s="10" t="s">
        <v>1195</v>
      </c>
      <c r="B53" s="15"/>
      <c r="C53" s="22">
        <v>3</v>
      </c>
    </row>
    <row r="54" spans="1:3" x14ac:dyDescent="0.25">
      <c r="A54" s="10" t="s">
        <v>1113</v>
      </c>
      <c r="B54" s="15"/>
      <c r="C54" s="22">
        <v>0</v>
      </c>
    </row>
    <row r="55" spans="1:3" x14ac:dyDescent="0.25">
      <c r="A55" s="10" t="s">
        <v>1196</v>
      </c>
      <c r="B55" s="15"/>
      <c r="C55" s="22">
        <v>0</v>
      </c>
    </row>
    <row r="56" spans="1:3" x14ac:dyDescent="0.25">
      <c r="A56" s="14"/>
    </row>
    <row r="57" spans="1:3" x14ac:dyDescent="0.25">
      <c r="A57" s="6" t="s">
        <v>1200</v>
      </c>
    </row>
    <row r="58" spans="1:3" ht="22.5" x14ac:dyDescent="0.25">
      <c r="A58" s="7" t="s">
        <v>14</v>
      </c>
      <c r="B58" s="7" t="s">
        <v>15</v>
      </c>
      <c r="C58" s="9" t="s">
        <v>3</v>
      </c>
    </row>
    <row r="59" spans="1:3" x14ac:dyDescent="0.25">
      <c r="A59" s="10" t="s">
        <v>1193</v>
      </c>
      <c r="B59" s="15"/>
      <c r="C59" s="22">
        <v>0</v>
      </c>
    </row>
    <row r="60" spans="1:3" x14ac:dyDescent="0.25">
      <c r="A60" s="10" t="s">
        <v>1194</v>
      </c>
      <c r="B60" s="15"/>
      <c r="C60" s="22">
        <v>0</v>
      </c>
    </row>
    <row r="61" spans="1:3" x14ac:dyDescent="0.25">
      <c r="A61" s="10" t="s">
        <v>1195</v>
      </c>
      <c r="B61" s="15"/>
      <c r="C61" s="22">
        <v>2</v>
      </c>
    </row>
    <row r="62" spans="1:3" x14ac:dyDescent="0.25">
      <c r="A62" s="10" t="s">
        <v>1113</v>
      </c>
      <c r="B62" s="15"/>
      <c r="C62" s="22">
        <v>0</v>
      </c>
    </row>
    <row r="63" spans="1:3" x14ac:dyDescent="0.25">
      <c r="A63" s="10" t="s">
        <v>1196</v>
      </c>
      <c r="B63" s="15"/>
      <c r="C63" s="22">
        <v>0</v>
      </c>
    </row>
    <row r="64" spans="1:3" x14ac:dyDescent="0.25">
      <c r="A64" s="17"/>
    </row>
  </sheetData>
  <sheetProtection algorithmName="SHA-512" hashValue="UuKwYStAiTCtrs2TWPXzMS3Cs8i7l9/zMPvDWtxx/CnAu1WCRLK/VUNdii87iPkeUl29oa5zN1GwPaUYgtejdw==" saltValue="KF/9tCrh2zG2nduWzHOBWg==" spinCount="100000" sheet="1" objects="1" scenarios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0"/>
  <dimension ref="A2:P12"/>
  <sheetViews>
    <sheetView showGridLines="0" workbookViewId="0"/>
  </sheetViews>
  <sheetFormatPr baseColWidth="10" defaultColWidth="8.7109375" defaultRowHeight="15" x14ac:dyDescent="0.25"/>
  <cols>
    <col min="1" max="1" width="25.140625" bestFit="1" customWidth="1"/>
    <col min="2" max="2" width="12.42578125" bestFit="1" customWidth="1"/>
    <col min="3" max="3" width="7.140625" bestFit="1" customWidth="1"/>
    <col min="4" max="4" width="8" bestFit="1" customWidth="1"/>
    <col min="5" max="5" width="8.5703125" bestFit="1" customWidth="1"/>
    <col min="6" max="7" width="7.140625" bestFit="1" customWidth="1"/>
    <col min="8" max="8" width="13.5703125" bestFit="1" customWidth="1"/>
    <col min="9" max="9" width="10.42578125" bestFit="1" customWidth="1"/>
    <col min="10" max="10" width="6.42578125" bestFit="1" customWidth="1"/>
    <col min="11" max="11" width="7.140625" bestFit="1" customWidth="1"/>
    <col min="12" max="12" width="6.140625" bestFit="1" customWidth="1"/>
    <col min="13" max="13" width="7.140625" bestFit="1" customWidth="1"/>
    <col min="14" max="14" width="9.140625" bestFit="1" customWidth="1"/>
    <col min="15" max="15" width="7.85546875" bestFit="1" customWidth="1"/>
    <col min="16" max="16" width="7.28515625" bestFit="1" customWidth="1"/>
    <col min="17" max="18" width="1.7109375" customWidth="1"/>
  </cols>
  <sheetData>
    <row r="2" spans="1:16" ht="25.5" x14ac:dyDescent="0.25">
      <c r="A2" s="5" t="s">
        <v>1201</v>
      </c>
    </row>
    <row r="3" spans="1:16" ht="56.25" x14ac:dyDescent="0.25">
      <c r="A3" s="7" t="s">
        <v>303</v>
      </c>
      <c r="B3" s="7" t="s">
        <v>15</v>
      </c>
      <c r="C3" s="23" t="s">
        <v>304</v>
      </c>
      <c r="D3" s="23" t="s">
        <v>305</v>
      </c>
      <c r="E3" s="23" t="s">
        <v>306</v>
      </c>
      <c r="F3" s="23" t="s">
        <v>307</v>
      </c>
      <c r="G3" s="23" t="s">
        <v>308</v>
      </c>
      <c r="H3" s="23" t="s">
        <v>309</v>
      </c>
      <c r="I3" s="23" t="s">
        <v>310</v>
      </c>
      <c r="J3" s="23" t="s">
        <v>311</v>
      </c>
      <c r="K3" s="23" t="s">
        <v>312</v>
      </c>
      <c r="L3" s="23" t="s">
        <v>313</v>
      </c>
      <c r="M3" s="23" t="s">
        <v>314</v>
      </c>
      <c r="N3" s="23" t="s">
        <v>315</v>
      </c>
      <c r="O3" s="23" t="s">
        <v>316</v>
      </c>
      <c r="P3" s="23" t="s">
        <v>317</v>
      </c>
    </row>
    <row r="4" spans="1:16" x14ac:dyDescent="0.25">
      <c r="A4" s="202" t="s">
        <v>645</v>
      </c>
      <c r="B4" s="203"/>
      <c r="C4" s="29">
        <v>245</v>
      </c>
      <c r="D4" s="29">
        <v>214</v>
      </c>
      <c r="E4" s="30">
        <v>0</v>
      </c>
      <c r="F4" s="29">
        <v>913</v>
      </c>
      <c r="G4" s="29">
        <v>865</v>
      </c>
      <c r="H4" s="29">
        <v>244</v>
      </c>
      <c r="I4" s="29">
        <v>214</v>
      </c>
      <c r="J4" s="29">
        <v>0</v>
      </c>
      <c r="K4" s="29">
        <v>0</v>
      </c>
      <c r="L4" s="29">
        <v>0</v>
      </c>
      <c r="M4" s="29">
        <v>0</v>
      </c>
      <c r="N4" s="29">
        <v>1</v>
      </c>
      <c r="O4" s="29">
        <v>0</v>
      </c>
      <c r="P4" s="29">
        <v>982</v>
      </c>
    </row>
    <row r="5" spans="1:16" ht="45" x14ac:dyDescent="0.25">
      <c r="A5" s="35" t="s">
        <v>646</v>
      </c>
      <c r="B5" s="35" t="s">
        <v>647</v>
      </c>
      <c r="C5" s="12">
        <v>2</v>
      </c>
      <c r="D5" s="12">
        <v>0</v>
      </c>
      <c r="E5" s="28">
        <v>0</v>
      </c>
      <c r="F5" s="12">
        <v>9</v>
      </c>
      <c r="G5" s="12">
        <v>7</v>
      </c>
      <c r="H5" s="12">
        <v>0</v>
      </c>
      <c r="I5" s="12">
        <v>3</v>
      </c>
      <c r="J5" s="12">
        <v>0</v>
      </c>
      <c r="K5" s="12">
        <v>0</v>
      </c>
      <c r="L5" s="12">
        <v>0</v>
      </c>
      <c r="M5" s="12">
        <v>0</v>
      </c>
      <c r="N5" s="12">
        <v>0</v>
      </c>
      <c r="O5" s="12">
        <v>0</v>
      </c>
      <c r="P5" s="22">
        <v>9</v>
      </c>
    </row>
    <row r="6" spans="1:16" ht="33.75" x14ac:dyDescent="0.25">
      <c r="A6" s="35" t="s">
        <v>648</v>
      </c>
      <c r="B6" s="35" t="s">
        <v>649</v>
      </c>
      <c r="C6" s="12">
        <v>96</v>
      </c>
      <c r="D6" s="12">
        <v>91</v>
      </c>
      <c r="E6" s="28">
        <v>0</v>
      </c>
      <c r="F6" s="12">
        <v>261</v>
      </c>
      <c r="G6" s="12">
        <v>244</v>
      </c>
      <c r="H6" s="12">
        <v>93</v>
      </c>
      <c r="I6" s="12">
        <v>58</v>
      </c>
      <c r="J6" s="12">
        <v>0</v>
      </c>
      <c r="K6" s="12">
        <v>0</v>
      </c>
      <c r="L6" s="12">
        <v>0</v>
      </c>
      <c r="M6" s="12">
        <v>0</v>
      </c>
      <c r="N6" s="12">
        <v>0</v>
      </c>
      <c r="O6" s="12">
        <v>0</v>
      </c>
      <c r="P6" s="22">
        <v>269</v>
      </c>
    </row>
    <row r="7" spans="1:16" ht="22.5" x14ac:dyDescent="0.25">
      <c r="A7" s="35" t="s">
        <v>650</v>
      </c>
      <c r="B7" s="35" t="s">
        <v>651</v>
      </c>
      <c r="C7" s="12">
        <v>7</v>
      </c>
      <c r="D7" s="12">
        <v>20</v>
      </c>
      <c r="E7" s="28">
        <v>-1</v>
      </c>
      <c r="F7" s="12">
        <v>9</v>
      </c>
      <c r="G7" s="12">
        <v>10</v>
      </c>
      <c r="H7" s="12">
        <v>28</v>
      </c>
      <c r="I7" s="12">
        <v>17</v>
      </c>
      <c r="J7" s="12">
        <v>0</v>
      </c>
      <c r="K7" s="12">
        <v>0</v>
      </c>
      <c r="L7" s="12">
        <v>0</v>
      </c>
      <c r="M7" s="12">
        <v>0</v>
      </c>
      <c r="N7" s="12">
        <v>0</v>
      </c>
      <c r="O7" s="12">
        <v>0</v>
      </c>
      <c r="P7" s="22">
        <v>19</v>
      </c>
    </row>
    <row r="8" spans="1:16" ht="33.75" x14ac:dyDescent="0.25">
      <c r="A8" s="35" t="s">
        <v>652</v>
      </c>
      <c r="B8" s="35" t="s">
        <v>653</v>
      </c>
      <c r="C8" s="12">
        <v>0</v>
      </c>
      <c r="D8" s="12">
        <v>1</v>
      </c>
      <c r="E8" s="28">
        <v>-1</v>
      </c>
      <c r="F8" s="12">
        <v>0</v>
      </c>
      <c r="G8" s="12">
        <v>0</v>
      </c>
      <c r="H8" s="12">
        <v>0</v>
      </c>
      <c r="I8" s="12">
        <v>1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2">
        <v>0</v>
      </c>
      <c r="P8" s="22">
        <v>0</v>
      </c>
    </row>
    <row r="9" spans="1:16" ht="45" x14ac:dyDescent="0.25">
      <c r="A9" s="35" t="s">
        <v>654</v>
      </c>
      <c r="B9" s="35" t="s">
        <v>655</v>
      </c>
      <c r="C9" s="12">
        <v>1</v>
      </c>
      <c r="D9" s="12">
        <v>1</v>
      </c>
      <c r="E9" s="28">
        <v>0</v>
      </c>
      <c r="F9" s="12">
        <v>8</v>
      </c>
      <c r="G9" s="12">
        <v>20</v>
      </c>
      <c r="H9" s="12">
        <v>1</v>
      </c>
      <c r="I9" s="12">
        <v>9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22">
        <v>30</v>
      </c>
    </row>
    <row r="10" spans="1:16" ht="22.5" x14ac:dyDescent="0.25">
      <c r="A10" s="35" t="s">
        <v>656</v>
      </c>
      <c r="B10" s="35" t="s">
        <v>657</v>
      </c>
      <c r="C10" s="12">
        <v>139</v>
      </c>
      <c r="D10" s="12">
        <v>101</v>
      </c>
      <c r="E10" s="28">
        <v>0</v>
      </c>
      <c r="F10" s="12">
        <v>625</v>
      </c>
      <c r="G10" s="12">
        <v>583</v>
      </c>
      <c r="H10" s="12">
        <v>122</v>
      </c>
      <c r="I10" s="12">
        <v>125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22">
        <v>652</v>
      </c>
    </row>
    <row r="11" spans="1:16" ht="45" x14ac:dyDescent="0.25">
      <c r="A11" s="35" t="s">
        <v>658</v>
      </c>
      <c r="B11" s="35" t="s">
        <v>659</v>
      </c>
      <c r="C11" s="12">
        <v>0</v>
      </c>
      <c r="D11" s="12">
        <v>0</v>
      </c>
      <c r="E11" s="28">
        <v>0</v>
      </c>
      <c r="F11" s="12">
        <v>1</v>
      </c>
      <c r="G11" s="12">
        <v>1</v>
      </c>
      <c r="H11" s="12">
        <v>0</v>
      </c>
      <c r="I11" s="12">
        <v>1</v>
      </c>
      <c r="J11" s="12">
        <v>0</v>
      </c>
      <c r="K11" s="12">
        <v>0</v>
      </c>
      <c r="L11" s="12">
        <v>0</v>
      </c>
      <c r="M11" s="12">
        <v>0</v>
      </c>
      <c r="N11" s="12">
        <v>1</v>
      </c>
      <c r="O11" s="12">
        <v>0</v>
      </c>
      <c r="P11" s="22">
        <v>3</v>
      </c>
    </row>
    <row r="12" spans="1:16" x14ac:dyDescent="0.25">
      <c r="A12" s="17"/>
    </row>
  </sheetData>
  <sheetProtection algorithmName="SHA-512" hashValue="+FoW3RAT2mmkD1QGIXMced4r5x5pxD0Li6mLGidRatfxfg7sV5lwUnOLxHCso1OTnyWhrR51c59wQV2bJyhZhQ==" saltValue="orSteA+3REXTPwX1twp19Q==" spinCount="100000" sheet="1" objects="1" scenarios="1"/>
  <mergeCells count="1">
    <mergeCell ref="A4:B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Hojas de cálculo</vt:lpstr>
      </vt:variant>
      <vt:variant>
        <vt:i4>27</vt:i4>
      </vt:variant>
      <vt:variant>
        <vt:lpstr>Rangos con nombre</vt:lpstr>
      </vt:variant>
      <vt:variant>
        <vt:i4>58</vt:i4>
      </vt:variant>
    </vt:vector>
  </HeadingPairs>
  <TitlesOfParts>
    <vt:vector size="85" baseType="lpstr">
      <vt:lpstr>Consulta Estadísticas Anuales</vt:lpstr>
      <vt:lpstr>DatosGenerales</vt:lpstr>
      <vt:lpstr>DatosDelitos</vt:lpstr>
      <vt:lpstr>DatosMenores</vt:lpstr>
      <vt:lpstr>DatosViolenciaDoméstica</vt:lpstr>
      <vt:lpstr>DatosViolenciaGénero</vt:lpstr>
      <vt:lpstr>DatosSiniestralidadLaboral</vt:lpstr>
      <vt:lpstr>DatosExtranjería</vt:lpstr>
      <vt:lpstr>DatosSeguridadVial</vt:lpstr>
      <vt:lpstr>DatosMedioAmbiente</vt:lpstr>
      <vt:lpstr>DatosDelitosInf</vt:lpstr>
      <vt:lpstr>DatosCooperacionJuridicaInterna</vt:lpstr>
      <vt:lpstr>DatosExpedientesGubernativos</vt:lpstr>
      <vt:lpstr>DatosDiscapacidad</vt:lpstr>
      <vt:lpstr>InformeDatosGrales</vt:lpstr>
      <vt:lpstr>InformeDelitos</vt:lpstr>
      <vt:lpstr>InformeDatosMenores</vt:lpstr>
      <vt:lpstr>InformeViolenciaDoméstica</vt:lpstr>
      <vt:lpstr>InformeViolenciaGénero</vt:lpstr>
      <vt:lpstr>InformeSinLaboral</vt:lpstr>
      <vt:lpstr>InformeSeguridadVial</vt:lpstr>
      <vt:lpstr>InformeMedioAmbiente</vt:lpstr>
      <vt:lpstr>Aux</vt:lpstr>
      <vt:lpstr>TablasVGeneroAux</vt:lpstr>
      <vt:lpstr>TablasVDomesticaAux</vt:lpstr>
      <vt:lpstr>TablasMenoresAux</vt:lpstr>
      <vt:lpstr>TablasDelitosAux</vt:lpstr>
      <vt:lpstr>Calificaciones</vt:lpstr>
      <vt:lpstr>Civil</vt:lpstr>
      <vt:lpstr>ComparecenciasPrision</vt:lpstr>
      <vt:lpstr>DelitosCalificanDilUrgentes</vt:lpstr>
      <vt:lpstr>DelitosCalificanJurados</vt:lpstr>
      <vt:lpstr>DelitosCalificanProcAbrev</vt:lpstr>
      <vt:lpstr>DelitosCalificanSumario</vt:lpstr>
      <vt:lpstr>DelitosDilInvestigacion</vt:lpstr>
      <vt:lpstr>DelitosDilPrevias</vt:lpstr>
      <vt:lpstr>DelitosIncoanDilUrgentes</vt:lpstr>
      <vt:lpstr>DelitosIncoanJurados</vt:lpstr>
      <vt:lpstr>DelitosIncoanProcAbrev</vt:lpstr>
      <vt:lpstr>DelitosIncoanSumario</vt:lpstr>
      <vt:lpstr>DelitosMedidasPrision</vt:lpstr>
      <vt:lpstr>DelitosSentencias</vt:lpstr>
      <vt:lpstr>DemandasIncapacidad</vt:lpstr>
      <vt:lpstr>DiligenciasInvestigacionI</vt:lpstr>
      <vt:lpstr>DiligenciasInvestigacionII</vt:lpstr>
      <vt:lpstr>DiligenciasPrevias</vt:lpstr>
      <vt:lpstr>DiligenciasUrgentes</vt:lpstr>
      <vt:lpstr>idDashboardExportToExcelMenu</vt:lpstr>
      <vt:lpstr>juicios_delitos_leves</vt:lpstr>
      <vt:lpstr>MedioAmbDilInvestigacion</vt:lpstr>
      <vt:lpstr>MedioAmbProcJudiciales</vt:lpstr>
      <vt:lpstr>MedioAmbSentencias</vt:lpstr>
      <vt:lpstr>MenoresDel</vt:lpstr>
      <vt:lpstr>MenoresDilyExp</vt:lpstr>
      <vt:lpstr>MenoresMed</vt:lpstr>
      <vt:lpstr>MenoresProtec</vt:lpstr>
      <vt:lpstr>MenoresSent</vt:lpstr>
      <vt:lpstr>RegistroCivil</vt:lpstr>
      <vt:lpstr>SegVialDilInvestigacion</vt:lpstr>
      <vt:lpstr>SegVialDilPrevias</vt:lpstr>
      <vt:lpstr>SegVialDilUrgentesCalificadas</vt:lpstr>
      <vt:lpstr>SegVialDilUrgentesIncoadas</vt:lpstr>
      <vt:lpstr>SegVialJurCalificados</vt:lpstr>
      <vt:lpstr>SegVialJurIncoados</vt:lpstr>
      <vt:lpstr>SegVialMedidasPrision</vt:lpstr>
      <vt:lpstr>SegVialPACalificados</vt:lpstr>
      <vt:lpstr>SegVialPAIncoados</vt:lpstr>
      <vt:lpstr>SegVialSentencias</vt:lpstr>
      <vt:lpstr>SegVialSumCalificados</vt:lpstr>
      <vt:lpstr>SegVialSumIncoados</vt:lpstr>
      <vt:lpstr>SentenciasAP</vt:lpstr>
      <vt:lpstr>SentenciasJPenal</vt:lpstr>
      <vt:lpstr>SinLaboralDelitosCausasPend</vt:lpstr>
      <vt:lpstr>SinLaboralDilInvestigacion</vt:lpstr>
      <vt:lpstr>SinLaboralInfracciones</vt:lpstr>
      <vt:lpstr>VDomesticaCalif</vt:lpstr>
      <vt:lpstr>VDomesticaIncoa</vt:lpstr>
      <vt:lpstr>VDomesticaMCaut</vt:lpstr>
      <vt:lpstr>VDomesticaParent</vt:lpstr>
      <vt:lpstr>VDomesticaProcSent</vt:lpstr>
      <vt:lpstr>VGeneroCalif</vt:lpstr>
      <vt:lpstr>VGeneroIncoa</vt:lpstr>
      <vt:lpstr>VGeneroMCaut</vt:lpstr>
      <vt:lpstr>VGeneroParent</vt:lpstr>
      <vt:lpstr>VGeneroProcSent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2025-05-28T10:37:13Z</dcterms:created>
  <dcterms:modified xsi:type="dcterms:W3CDTF">2025-06-24T10:03:31Z</dcterms:modified>
</cp:coreProperties>
</file>