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drawings/drawing17.xml" ContentType="application/vnd.openxmlformats-officedocument.drawingml.chartshapes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19.xml" ContentType="application/vnd.openxmlformats-officedocument.drawing+xml"/>
  <Override PartName="/xl/charts/chart41.xml" ContentType="application/vnd.openxmlformats-officedocument.drawingml.chart+xml"/>
  <Override PartName="/xl/drawings/drawing20.xml" ContentType="application/vnd.openxmlformats-officedocument.drawingml.chartshapes+xml"/>
  <Override PartName="/xl/charts/chart42.xml" ContentType="application/vnd.openxmlformats-officedocument.drawingml.chart+xml"/>
  <Override PartName="/xl/drawings/drawing21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2.xml" ContentType="application/vnd.openxmlformats-officedocument.drawing+xml"/>
  <Override PartName="/xl/charts/chart46.xml" ContentType="application/vnd.openxmlformats-officedocument.drawingml.chart+xml"/>
  <Override PartName="/xl/drawings/drawing23.xml" ContentType="application/vnd.openxmlformats-officedocument.drawingml.chartshapes+xml"/>
  <Override PartName="/xl/charts/chart47.xml" ContentType="application/vnd.openxmlformats-officedocument.drawingml.chart+xml"/>
  <Override PartName="/xl/drawings/drawing24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ThisWorkbook" defaultThemeVersion="124226"/>
  <xr:revisionPtr revIDLastSave="46" documentId="13_ncr:1_{01DDE214-58B6-47C3-A04A-D4E949F474AB}" xr6:coauthVersionLast="47" xr6:coauthVersionMax="47" xr10:uidLastSave="{D9331173-B684-4DFE-A118-E4EBA4F049DD}"/>
  <workbookProtection workbookAlgorithmName="SHA-512" workbookHashValue="AeVQ4osSUIkym5kZsn/Hgbe7a7bJcNGBjgu4R+aV2N1FhOT835bbonY/BYxh3MqoFXB4HY33hVlJIznnl7iwuA==" workbookSaltValue="mDprCc/OsbqHEeWf8bf3CA==" workbookSpinCount="100000" lockStructure="1"/>
  <bookViews>
    <workbookView xWindow="-110" yWindow="-110" windowWidth="19420" windowHeight="10300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CooperacionJuridicaInterna" sheetId="13" r:id="rId12"/>
    <sheet name="DatosExpedientesGubernativos" sheetId="14" r:id="rId13"/>
    <sheet name="DatosDiscapacidad" sheetId="15" r:id="rId14"/>
    <sheet name="InformeDatosGrales" sheetId="21" r:id="rId15"/>
    <sheet name="InformeDelitos" sheetId="22" r:id="rId16"/>
    <sheet name="InformeDatosMenores" sheetId="23" r:id="rId17"/>
    <sheet name="InformeViolenciaDoméstica" sheetId="24" r:id="rId18"/>
    <sheet name="InformeViolenciaGénero" sheetId="25" r:id="rId19"/>
    <sheet name="InformeSinLaboral" sheetId="26" r:id="rId20"/>
    <sheet name="InformeSeguridadVial" sheetId="27" r:id="rId21"/>
    <sheet name="InformeMedioAmbiente" sheetId="28" r:id="rId22"/>
    <sheet name="Aux" sheetId="20" state="hidden" r:id="rId23"/>
    <sheet name="TablasVGeneroAux" sheetId="19" state="hidden" r:id="rId24"/>
    <sheet name="TablasVDomesticaAux" sheetId="18" state="hidden" r:id="rId25"/>
    <sheet name="TablasMenoresAux" sheetId="17" state="hidden" r:id="rId26"/>
    <sheet name="TablasDelitosAux" sheetId="16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InformeDatosMenores!$AI$4</definedName>
    <definedName name="MenoresDilyExp">InformeDatosMenores!$C$4</definedName>
    <definedName name="MenoresMed">InformeDatosMenores!$V$4</definedName>
    <definedName name="MenoresProtec">InformeDatosMenores!$AT$4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Y13" i="23"/>
  <c r="AX13" i="23"/>
  <c r="AW13" i="23"/>
  <c r="AV13" i="23"/>
  <c r="AU13" i="23"/>
  <c r="AT13" i="23"/>
  <c r="H13" i="23"/>
  <c r="G13" i="23"/>
  <c r="F13" i="23"/>
  <c r="E13" i="23"/>
  <c r="D13" i="23"/>
  <c r="AR11" i="23"/>
  <c r="AQ11" i="23"/>
  <c r="AP11" i="23"/>
  <c r="AO11" i="23"/>
  <c r="AN11" i="23"/>
  <c r="AM11" i="23"/>
  <c r="AL11" i="23"/>
  <c r="AK11" i="23"/>
  <c r="AJ11" i="23"/>
  <c r="AI11" i="23"/>
  <c r="F10" i="23"/>
  <c r="E10" i="23"/>
  <c r="D10" i="23"/>
  <c r="BC9" i="23"/>
  <c r="BB9" i="23"/>
  <c r="BA9" i="23"/>
  <c r="AZ9" i="23"/>
  <c r="AY9" i="23"/>
  <c r="AX9" i="23"/>
  <c r="AW9" i="23"/>
  <c r="AV9" i="23"/>
  <c r="AU9" i="23"/>
  <c r="AT9" i="23"/>
  <c r="BL8" i="23"/>
  <c r="BK8" i="23"/>
  <c r="BJ8" i="23"/>
  <c r="BI8" i="23"/>
  <c r="BH8" i="23"/>
  <c r="BG8" i="23"/>
  <c r="BF8" i="23"/>
  <c r="AQ8" i="23"/>
  <c r="AP8" i="23"/>
  <c r="AO8" i="23"/>
  <c r="AN8" i="23"/>
  <c r="AM8" i="23"/>
  <c r="AL8" i="23"/>
  <c r="AK8" i="23"/>
  <c r="AJ8" i="23"/>
  <c r="AI8" i="23"/>
  <c r="AE8" i="23"/>
  <c r="AD8" i="23"/>
  <c r="AC8" i="23"/>
  <c r="AB8" i="23"/>
  <c r="AA8" i="23"/>
  <c r="Z8" i="23"/>
  <c r="Y8" i="23"/>
  <c r="X8" i="23"/>
  <c r="W8" i="23"/>
  <c r="V8" i="23"/>
  <c r="U8" i="23"/>
  <c r="R8" i="23"/>
  <c r="Q8" i="23"/>
  <c r="P8" i="23"/>
  <c r="O8" i="23"/>
  <c r="N8" i="23"/>
  <c r="M8" i="23"/>
  <c r="L8" i="23"/>
  <c r="G8" i="23"/>
  <c r="F8" i="23"/>
  <c r="E8" i="23"/>
  <c r="D8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K7" i="21"/>
  <c r="J7" i="21"/>
  <c r="I7" i="21"/>
  <c r="E7" i="21"/>
  <c r="D7" i="21"/>
  <c r="C7" i="21"/>
  <c r="V7" i="21"/>
  <c r="N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D20" i="17"/>
  <c r="D19" i="17"/>
  <c r="D18" i="17"/>
  <c r="D17" i="17"/>
  <c r="D16" i="17"/>
  <c r="D15" i="17"/>
  <c r="D14" i="17"/>
  <c r="D13" i="17"/>
  <c r="D12" i="17"/>
  <c r="F11" i="17"/>
  <c r="D11" i="17"/>
  <c r="F10" i="17"/>
  <c r="D10" i="17"/>
  <c r="F9" i="17"/>
  <c r="D9" i="17"/>
  <c r="F8" i="17"/>
  <c r="D8" i="17"/>
  <c r="F7" i="17"/>
  <c r="D7" i="17"/>
  <c r="F6" i="17"/>
  <c r="D6" i="17"/>
  <c r="F5" i="17"/>
  <c r="D5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L43" i="16" s="1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D123" i="16" l="1"/>
  <c r="D82" i="16"/>
  <c r="E82" i="16"/>
  <c r="I43" i="16"/>
  <c r="H43" i="16"/>
  <c r="J43" i="16"/>
  <c r="E43" i="16"/>
  <c r="K43" i="16"/>
  <c r="G43" i="16"/>
  <c r="F43" i="16"/>
  <c r="D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430B330A-2A0E-476C-B042-89D5C3B80F0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802295CC-000C-43CB-A120-CD24F003851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F2CD96F1-CEBC-4BBC-A679-7298F04226C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58BBB4F6-89A8-4F0E-A9A4-3DF8D7B0A9C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7672DE67-A5D5-4887-B5FB-20730589FFB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6883F4D6-8478-4A35-9088-6E454D878B4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1CE85C1F-93AD-498B-84CC-019CDB62F4A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72451267-D3CB-4468-8AE8-0D5895AE82D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9D19312B-5D6E-4451-A17A-251AF77A14B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94D7E032-2FD2-40A9-8B33-50907E488D4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05DD6FF5-8CF7-4277-A534-5B43A4CBACC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14437E9A-A537-44E7-946A-231DBF67B98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D98D871F-9807-4EF7-B167-2FEE05B5368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CE5923F-FEB9-4CDC-8C14-5772E702647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35987F63-D76C-4538-B25D-8895AADD89A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FE6D069D-C8B5-44EA-A71A-EE917CF2061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54557A92-EB3D-4B0E-8182-3F4D04C223E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0150ABA3-B033-46B7-8853-60CCDC36282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0FC52604-A732-4718-9FBC-FE45B772E0B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AC5B6A55-4811-41FA-AB2F-EFBA90ACEEA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2815AE7B-F4EE-4B58-B5EF-3D22660D1EC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54FE6ADD-D0BC-4A30-9979-C348ABE0473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55E06D1B-0E78-4160-AF59-E3B98E72381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8AAACFE5-F6E4-4749-8502-063A99AA85B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4207BF47-5FCE-4C3D-BF77-B2FD6A9988A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3F448961-8FC7-40AD-82E9-AA94BE75A0E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B7AAB183-2527-40B7-B711-F7F834BBF7B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0C319A84-6009-4478-80B4-3C9BCA91916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F132E1B6-9374-4EE7-A8DF-719E0F421E3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185139BA-52FD-46F2-AA4C-5D063A6E857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D593F46C-B8AD-40EF-A1ED-3E33FC4684E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D1E3C1E4-BD2C-481D-9ABB-50604B654FF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<sst xmlns="http://schemas.openxmlformats.org/spreadsheetml/2006/main" count="2930" uniqueCount="1849">
  <si>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</si>
  <si>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</si>
  <si>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</si>
  <si>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2024</t>
  </si>
  <si>
    <t>Tipo de Fiscalía</t>
  </si>
  <si>
    <t>Fiscalía Provincial</t>
  </si>
  <si>
    <t>Geografía</t>
  </si>
  <si>
    <t>Burgos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</si>
  <si>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</si>
  <si>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</si>
  <si>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</si>
  <si>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</si>
  <si>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</si>
  <si>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</si>
  <si>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</si>
  <si>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</si>
  <si>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2023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</si>
  <si>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</si>
  <si>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</si>
  <si>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</si>
  <si>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</si>
  <si>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</si>
  <si>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</si>
  <si>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</si>
  <si>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</si>
  <si>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</si>
  <si>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</si>
  <si>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</si>
  <si>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</si>
  <si>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</si>
  <si>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</si>
  <si>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</si>
  <si>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</si>
  <si>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</si>
  <si>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</si>
  <si>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</si>
  <si>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</si>
  <si>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</si>
  <si>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</si>
  <si>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</si>
  <si>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</si>
  <si>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</si>
  <si>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</si>
  <si>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</si>
  <si>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</si>
  <si>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</si>
  <si>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</si>
  <si>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</si>
  <si>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</si>
  <si>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</si>
  <si>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</si>
  <si>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</si>
  <si>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</si>
  <si>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</si>
  <si>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</si>
  <si>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</si>
  <si>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</si>
  <si>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</si>
  <si>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</si>
  <si>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</si>
  <si>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</si>
  <si>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</si>
  <si>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</si>
  <si>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</si>
  <si>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</si>
  <si>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</si>
  <si>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</si>
  <si>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</si>
  <si>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</si>
  <si>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</si>
  <si>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</si>
  <si>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</si>
  <si>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</si>
  <si>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</si>
  <si>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</si>
  <si>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</si>
  <si>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</si>
  <si>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</si>
  <si>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</si>
  <si>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Condenatorias</t>
  </si>
  <si>
    <t>Recursos del fiscal</t>
  </si>
  <si>
    <t>SENTENCIAS JUZGADOS DE INSTRUCCIÓN EN DELITOS LEVES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</si>
  <si>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</si>
  <si>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</si>
  <si>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</si>
  <si>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</si>
  <si>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</si>
  <si>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</si>
  <si>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</si>
  <si>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</si>
  <si>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</si>
  <si>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</si>
  <si>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</si>
  <si>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</si>
  <si>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</si>
  <si>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</si>
  <si>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</si>
  <si>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</si>
  <si>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</si>
  <si>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</si>
  <si>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</si>
  <si>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</si>
  <si>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</si>
  <si>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</si>
  <si>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</si>
  <si>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</si>
  <si>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</si>
  <si>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</si>
  <si>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</si>
  <si>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</si>
  <si>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</si>
  <si>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</si>
  <si>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</si>
  <si>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</si>
  <si>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</si>
  <si>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</si>
  <si>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</si>
  <si>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</si>
  <si>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</si>
  <si>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</si>
  <si>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</si>
  <si>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</si>
  <si>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</si>
  <si>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</si>
  <si>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</si>
  <si>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</si>
  <si>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</si>
  <si>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</si>
  <si>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</si>
  <si>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</si>
  <si>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</si>
  <si>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</si>
  <si>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</si>
  <si>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</si>
  <si>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</si>
  <si>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</si>
  <si>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</si>
  <si>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</si>
  <si>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</si>
  <si>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</si>
  <si>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</si>
  <si>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</si>
  <si>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</si>
  <si>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</si>
  <si>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</si>
  <si>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</si>
  <si>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</si>
  <si>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</si>
  <si>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</si>
  <si>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</si>
  <si>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</si>
  <si>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</si>
  <si>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</si>
  <si>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</si>
  <si>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</si>
  <si>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</si>
  <si>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</si>
  <si>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</si>
  <si>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</si>
  <si>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</si>
  <si>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</si>
  <si>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</si>
  <si>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</si>
  <si>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</si>
  <si>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</si>
  <si>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</si>
  <si>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</si>
  <si>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</si>
  <si>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</si>
  <si>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</si>
  <si>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</si>
  <si>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</si>
  <si>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</si>
  <si>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</si>
  <si>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</si>
  <si>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</si>
  <si>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</si>
  <si>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</si>
  <si>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</si>
  <si>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</si>
  <si>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</si>
  <si>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</si>
  <si>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</si>
  <si>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</si>
  <si>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</si>
  <si>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</si>
  <si>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</si>
  <si>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</si>
  <si>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</si>
  <si>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</si>
  <si>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</si>
  <si>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</si>
  <si>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</si>
  <si>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</si>
  <si>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</si>
  <si>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</si>
  <si>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</si>
  <si>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</si>
  <si>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</si>
  <si>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</si>
  <si>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</si>
  <si>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</si>
  <si>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</si>
  <si>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</si>
  <si>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</si>
  <si>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</si>
  <si>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</si>
  <si>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</si>
  <si>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</si>
  <si>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</si>
  <si>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</si>
  <si>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</si>
  <si>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</si>
  <si>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</si>
  <si>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</si>
  <si>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</si>
  <si>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</si>
  <si>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</si>
  <si>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</si>
  <si>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</si>
  <si>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</si>
  <si>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</si>
  <si>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</si>
  <si>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</si>
  <si>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</si>
  <si>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</si>
  <si>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</si>
  <si>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</si>
  <si>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</si>
  <si>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</si>
  <si>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</si>
  <si>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</si>
  <si>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</si>
  <si>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</si>
  <si>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</si>
  <si>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</si>
  <si>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</si>
  <si>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</si>
  <si>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</si>
  <si>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</si>
  <si>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</si>
  <si>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</si>
  <si>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</si>
  <si>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</si>
  <si>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</si>
  <si>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</si>
  <si>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</si>
  <si>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</si>
  <si>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</si>
  <si>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</si>
  <si>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</si>
  <si>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</si>
  <si>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</si>
  <si>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</si>
  <si>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</si>
  <si>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</si>
  <si>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</si>
  <si>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</si>
  <si>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</si>
  <si>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</si>
  <si>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</si>
  <si>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</si>
  <si>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</si>
  <si>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</si>
  <si>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</si>
  <si>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</si>
  <si>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</si>
  <si>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</si>
  <si>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</si>
  <si>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</si>
  <si>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</si>
  <si>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</si>
  <si>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</si>
  <si>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</si>
  <si>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</si>
  <si>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</si>
  <si>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</si>
  <si>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</si>
  <si>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</si>
  <si>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</si>
  <si>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</si>
  <si>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</si>
  <si>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</si>
  <si>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</si>
  <si>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</si>
  <si>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</si>
  <si>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</si>
  <si>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</si>
  <si>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</si>
  <si>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</si>
  <si>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</si>
  <si>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</si>
  <si>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</si>
  <si>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</si>
  <si>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</si>
  <si>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</si>
  <si>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</si>
  <si>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</si>
  <si>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</si>
  <si>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</si>
  <si>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</si>
  <si>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</si>
  <si>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</si>
  <si>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</si>
  <si>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</si>
  <si>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</si>
  <si>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</si>
  <si>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</si>
  <si>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</si>
  <si>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</si>
  <si>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</si>
  <si>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</si>
  <si>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</si>
  <si>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</si>
  <si>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</si>
  <si>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</si>
  <si>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</si>
  <si>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</si>
  <si>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</si>
  <si>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</si>
  <si>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</si>
  <si>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</si>
  <si>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</si>
  <si>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</si>
  <si>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</si>
  <si>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</si>
  <si>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</si>
  <si>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</si>
  <si>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</si>
  <si>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</si>
  <si>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</si>
  <si>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</si>
  <si>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</si>
  <si>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</si>
  <si>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</si>
  <si>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</si>
  <si>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</si>
  <si>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</si>
  <si>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</si>
  <si>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</si>
  <si>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</si>
  <si>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</si>
  <si>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</si>
  <si>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</si>
  <si>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</si>
  <si>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</si>
  <si>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</si>
  <si>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</si>
  <si>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</si>
  <si>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</si>
  <si>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</si>
  <si>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</si>
  <si>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</si>
  <si>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</si>
  <si>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</si>
  <si>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</si>
  <si>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</si>
  <si>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</si>
  <si>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</si>
  <si>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</si>
  <si>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</si>
  <si>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</si>
  <si>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</si>
  <si>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</si>
  <si>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</si>
  <si>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</si>
  <si>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</si>
  <si>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</si>
  <si>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</si>
  <si>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</si>
  <si>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</si>
  <si>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</si>
  <si>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</si>
  <si>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</si>
  <si>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</si>
  <si>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</si>
  <si>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</si>
  <si>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</si>
  <si>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</si>
  <si>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</si>
  <si>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</si>
  <si>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</si>
  <si>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</si>
  <si>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</si>
  <si>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</si>
  <si>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</si>
  <si>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</si>
  <si>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</si>
  <si>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</si>
  <si>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</si>
  <si>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</si>
  <si>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</si>
  <si>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</si>
  <si>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</si>
  <si>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</si>
  <si>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</si>
  <si>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</si>
  <si>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</si>
  <si>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</si>
  <si>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</si>
  <si>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</si>
  <si>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</si>
  <si>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</si>
  <si>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</si>
  <si>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</si>
  <si>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</si>
  <si>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</si>
  <si>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</si>
  <si>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</si>
  <si>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</si>
  <si>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</si>
  <si>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</si>
  <si>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</si>
  <si>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</si>
  <si>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</si>
  <si>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</si>
  <si>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</si>
  <si>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</si>
  <si>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</si>
  <si>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</si>
  <si>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</si>
  <si>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</si>
  <si>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</si>
  <si>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</si>
  <si>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</si>
  <si>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</si>
  <si>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</si>
  <si>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</si>
  <si>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</si>
  <si>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</si>
  <si>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</si>
  <si>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</si>
  <si>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</si>
  <si>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</si>
  <si>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</si>
  <si>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</si>
  <si>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</si>
  <si>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</si>
  <si>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</si>
  <si>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</si>
  <si>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</si>
  <si>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</si>
  <si>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</si>
  <si>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</si>
  <si>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</si>
  <si>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</si>
  <si>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</si>
  <si>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</si>
  <si>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</si>
  <si>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</si>
  <si>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</si>
  <si>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</si>
  <si>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</si>
  <si>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</si>
  <si>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</si>
  <si>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</si>
  <si>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</si>
  <si>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</si>
  <si>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</si>
  <si>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</si>
  <si>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</si>
  <si>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</si>
  <si>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</si>
  <si>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</si>
  <si>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</si>
  <si>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</si>
  <si>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</si>
  <si>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</si>
  <si>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</si>
  <si>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</si>
  <si>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</si>
  <si>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</si>
  <si>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</si>
  <si>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</si>
  <si>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</si>
  <si>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</si>
  <si>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</si>
  <si>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</si>
  <si>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</si>
  <si>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</si>
  <si>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</si>
  <si>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</si>
  <si>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</si>
  <si>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</si>
  <si>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</si>
  <si>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</si>
  <si>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</si>
  <si>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</si>
  <si>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</si>
  <si>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</si>
  <si>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</si>
  <si>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</si>
  <si>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</si>
  <si>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</si>
  <si>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</si>
  <si>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</si>
  <si>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</si>
  <si>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</si>
  <si>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</si>
  <si>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</si>
  <si>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</si>
  <si>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</si>
  <si>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</si>
  <si>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</si>
  <si>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</si>
  <si>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</si>
  <si>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</si>
  <si>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</si>
  <si>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</si>
  <si>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</si>
  <si>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</si>
  <si>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</si>
  <si>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</si>
  <si>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</si>
  <si>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</si>
  <si>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</si>
  <si>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</si>
  <si>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</si>
  <si>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</si>
  <si>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</si>
  <si>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</si>
  <si>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</si>
  <si>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</si>
  <si>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</si>
  <si>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</si>
  <si>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</si>
  <si>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</si>
  <si>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</si>
  <si>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</si>
  <si>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</si>
  <si>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</si>
  <si>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</si>
  <si>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</si>
  <si>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</si>
  <si>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</si>
  <si>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</si>
  <si>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</si>
  <si>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</si>
  <si>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</si>
  <si>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</si>
  <si>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</si>
  <si>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</si>
  <si>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</si>
  <si>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</si>
  <si>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</si>
  <si>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</si>
  <si>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</si>
  <si>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</si>
  <si>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</si>
  <si>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</si>
  <si>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</si>
  <si>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</si>
  <si>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</si>
  <si>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</si>
  <si>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</si>
  <si>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</si>
  <si>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</si>
  <si>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</si>
  <si>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</si>
  <si>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</si>
  <si>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</si>
  <si>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</si>
  <si>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</si>
  <si>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</si>
  <si>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</si>
  <si>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</si>
  <si>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</si>
  <si>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</si>
  <si>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</si>
  <si>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</si>
  <si>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</si>
  <si>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</si>
  <si>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</si>
  <si>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</si>
  <si>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</si>
  <si>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</si>
  <si>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</si>
  <si>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</si>
  <si>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</si>
  <si>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</si>
  <si>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</si>
  <si>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</si>
  <si>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</si>
  <si>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</si>
  <si>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</si>
  <si>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</si>
  <si>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</si>
  <si>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</si>
  <si>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</si>
  <si>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</si>
  <si>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</si>
  <si>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</si>
  <si>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</si>
  <si>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</si>
  <si>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</si>
  <si>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</si>
  <si>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</si>
  <si>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</si>
  <si>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</si>
  <si>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</si>
  <si>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</si>
  <si>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</si>
  <si>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</si>
  <si>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</si>
  <si>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</si>
  <si>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</si>
  <si>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</si>
  <si>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</si>
  <si>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</si>
  <si>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</si>
  <si>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</si>
  <si>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</si>
  <si>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</si>
  <si>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</si>
  <si>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</si>
  <si>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</si>
  <si>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</si>
  <si>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</si>
  <si>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</si>
  <si>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</si>
  <si>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</si>
  <si>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</si>
  <si>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</si>
  <si>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</si>
  <si>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</si>
  <si>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</si>
  <si>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</si>
  <si>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</si>
  <si>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</si>
  <si>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</si>
  <si>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</si>
  <si>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</si>
  <si>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</si>
  <si>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</si>
  <si>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</si>
  <si>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</si>
  <si>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</si>
  <si>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</si>
  <si>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</si>
  <si>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</si>
  <si>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</si>
  <si>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</si>
  <si>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</si>
  <si>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</si>
  <si>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</si>
  <si>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</si>
  <si>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</si>
  <si>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</si>
  <si>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</si>
  <si>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</si>
  <si>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</si>
  <si>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</si>
  <si>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</si>
  <si>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</si>
  <si>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</si>
  <si>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</si>
  <si>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</si>
  <si>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</si>
  <si>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</si>
  <si>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</si>
  <si>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</si>
  <si>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</si>
  <si>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</si>
  <si>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</si>
  <si>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</si>
  <si>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</si>
  <si>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</si>
  <si>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</si>
  <si>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</si>
  <si>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</si>
  <si>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</si>
  <si>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</si>
  <si>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</si>
  <si>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</si>
  <si>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</si>
  <si>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</si>
  <si>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</si>
  <si>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</si>
  <si>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</si>
  <si>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</si>
  <si>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</si>
  <si>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</si>
  <si>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</si>
  <si>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</si>
  <si>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</si>
  <si>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</si>
  <si>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</si>
  <si>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</si>
  <si>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</si>
  <si>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</si>
  <si>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</si>
  <si>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</si>
  <si>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</si>
  <si>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</si>
  <si>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</si>
  <si>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</si>
  <si>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</si>
  <si>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</si>
  <si>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</si>
  <si>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</si>
  <si>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</si>
  <si>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</si>
  <si>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</si>
  <si>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</si>
  <si>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</si>
  <si>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</si>
  <si>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</si>
  <si>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</si>
  <si>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</si>
  <si>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</si>
  <si>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</si>
  <si>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</si>
  <si>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</si>
  <si>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</si>
  <si>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</si>
  <si>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</si>
  <si>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</si>
  <si>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</si>
  <si>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</si>
  <si>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</si>
  <si>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</si>
  <si>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</si>
  <si>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</si>
  <si>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</si>
  <si>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</si>
  <si>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</si>
  <si>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</si>
  <si>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</si>
  <si>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</si>
  <si>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</si>
  <si>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</si>
  <si>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</si>
  <si>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</si>
  <si>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</si>
  <si>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</si>
  <si>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</si>
  <si>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</si>
  <si>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</si>
  <si>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</si>
  <si>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</si>
  <si>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</si>
  <si>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</si>
  <si>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</si>
  <si>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</si>
  <si>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</si>
  <si>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</si>
  <si>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</si>
  <si>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</si>
  <si>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</si>
  <si>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</si>
  <si>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</si>
  <si>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</si>
  <si>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</si>
  <si>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</si>
  <si>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</si>
  <si>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</si>
  <si>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</si>
  <si>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</si>
  <si>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</si>
  <si>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</si>
  <si>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</si>
  <si>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</si>
  <si>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</si>
  <si>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</si>
  <si>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</si>
  <si>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</si>
  <si>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</si>
  <si>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</si>
  <si>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</si>
  <si>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</si>
  <si>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</si>
  <si>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</si>
  <si>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</si>
  <si>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</si>
  <si>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</si>
  <si>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</si>
  <si>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</si>
  <si>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</si>
  <si>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</si>
  <si>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</si>
  <si>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</si>
  <si>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</si>
  <si>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</si>
  <si>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</si>
  <si>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</si>
  <si>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</si>
  <si>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</si>
  <si>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</si>
  <si>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</si>
  <si>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</si>
  <si>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</si>
  <si>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</si>
  <si>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</si>
  <si>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</si>
  <si>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</si>
  <si>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</si>
  <si>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</si>
  <si>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</si>
  <si>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</si>
  <si>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</si>
  <si>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</si>
  <si>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</si>
  <si>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</si>
  <si>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</si>
  <si>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</si>
  <si>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</si>
  <si>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</si>
  <si>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</si>
  <si>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</si>
  <si>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</si>
  <si>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</si>
  <si>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</si>
  <si>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</si>
  <si>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</si>
  <si>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</si>
  <si>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</si>
  <si>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</si>
  <si>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</si>
  <si>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</si>
  <si>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</si>
  <si>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</si>
  <si>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</si>
  <si>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</si>
  <si>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</si>
  <si>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</si>
  <si>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</si>
  <si>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</si>
  <si>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</si>
  <si>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</si>
  <si>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</si>
  <si>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</si>
  <si>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</si>
  <si>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</si>
  <si>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</si>
  <si>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</si>
  <si>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</si>
  <si>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</si>
  <si>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</si>
  <si>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</si>
  <si>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</si>
  <si>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</si>
  <si>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</si>
  <si>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</si>
  <si>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</si>
  <si>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</si>
  <si>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</si>
  <si>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</si>
  <si>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</si>
  <si>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</si>
  <si>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</si>
  <si>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</si>
  <si>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</si>
  <si>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</si>
  <si>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</si>
  <si>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</si>
  <si>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</si>
  <si>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</si>
  <si>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</si>
  <si>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</si>
  <si>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</si>
  <si>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</si>
  <si>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</si>
  <si>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</si>
  <si>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</si>
  <si>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</si>
  <si>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</si>
  <si>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</si>
  <si>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</si>
  <si>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</si>
  <si>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</si>
  <si>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</si>
  <si>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</si>
  <si>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</si>
  <si>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</si>
  <si>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</si>
  <si>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</si>
  <si>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</si>
  <si>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</si>
  <si>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</si>
  <si>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</si>
  <si>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</si>
  <si>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</si>
  <si>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</si>
  <si>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</si>
  <si>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</si>
  <si>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</si>
  <si>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</si>
  <si>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</si>
  <si>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</si>
  <si>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</si>
  <si>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</si>
  <si>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</si>
  <si>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</si>
  <si>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</si>
  <si>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</si>
  <si>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</si>
  <si>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</si>
  <si>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</si>
  <si>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</si>
  <si>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</si>
  <si>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</si>
  <si>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</si>
  <si>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</si>
  <si>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</si>
  <si>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</si>
  <si>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</si>
  <si>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</si>
  <si>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</si>
  <si>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</si>
  <si>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</si>
  <si>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</si>
  <si>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</si>
  <si>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</si>
  <si>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</si>
  <si>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</si>
  <si>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</si>
  <si>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</si>
  <si>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</si>
  <si>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</si>
  <si>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</si>
  <si>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</si>
  <si>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</si>
  <si>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</si>
  <si>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</si>
  <si>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</si>
  <si>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</si>
  <si>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</si>
  <si>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</si>
  <si>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</si>
  <si>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</si>
  <si>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</si>
  <si>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</si>
  <si>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</si>
  <si>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</si>
  <si>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</si>
  <si>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</si>
  <si>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</si>
  <si>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</si>
  <si>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</si>
  <si>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</si>
  <si>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</si>
  <si>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</si>
  <si>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</si>
  <si>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</si>
  <si>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</si>
  <si>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</si>
  <si>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</si>
  <si>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</si>
  <si>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</si>
  <si>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</si>
  <si>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</si>
  <si>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</si>
  <si>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</si>
  <si>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</si>
  <si>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</si>
  <si>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</si>
  <si>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</si>
  <si>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DATOS SECCIONES DE MENORES</t>
  </si>
  <si>
    <t>1.- REFORMA</t>
  </si>
  <si>
    <t>1.1 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</si>
  <si>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</si>
  <si>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</si>
  <si>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</si>
  <si>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</si>
  <si>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</si>
  <si>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</si>
  <si>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</si>
  <si>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</si>
  <si>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Conducción etílica/drogas</t>
  </si>
  <si>
    <t>Conducción sin permiso</t>
  </si>
  <si>
    <t>Violencia doméstica</t>
  </si>
  <si>
    <t>Violencia de género</t>
  </si>
  <si>
    <t>Acoso escolar</t>
  </si>
  <si>
    <t>Contra la integridad moral</t>
  </si>
  <si>
    <t>Odio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</si>
  <si>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</si>
  <si>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</si>
  <si>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</si>
  <si>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</si>
  <si>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</si>
  <si>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</si>
  <si>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1.2 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</si>
  <si>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</si>
  <si>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</si>
  <si>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</si>
  <si>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</si>
  <si>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</si>
  <si>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</si>
  <si>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</si>
  <si>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</si>
  <si>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</si>
  <si>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Tareas socioeducativas</t>
  </si>
  <si>
    <t>Privación de permisos y licencias</t>
  </si>
  <si>
    <t>Amonestaciones</t>
  </si>
  <si>
    <t>Convivencia familiar/educativa</t>
  </si>
  <si>
    <t>Prohibición de aproximación y comunicación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</si>
  <si>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</si>
  <si>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</si>
  <si>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</si>
  <si>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</si>
  <si>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</si>
  <si>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</si>
  <si>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1.3 SENTENCIAS Y RECURSOS</t>
  </si>
  <si>
    <t>Sin conformidad</t>
  </si>
  <si>
    <t>Por conformidad</t>
  </si>
  <si>
    <t>Recursos del Fiscal</t>
  </si>
  <si>
    <t>Apelación</t>
  </si>
  <si>
    <t>Casación</t>
  </si>
  <si>
    <t>Recursos de partes</t>
  </si>
  <si>
    <t>1.4 TRAMITACIÓN DE DILIGENCIAS Y EXPEDIENTES</t>
  </si>
  <si>
    <t>Archivadas por desistimiento de incoación (art. 18)</t>
  </si>
  <si>
    <t>Archivadas por otras causas</t>
  </si>
  <si>
    <t>Pendientes a 31 de diciembre</t>
  </si>
  <si>
    <t>Expedientes Gubernativos (antes OTD)</t>
  </si>
  <si>
    <t>Expedientes archivados menor 14 años</t>
  </si>
  <si>
    <t>Expedientes gubernativos incoados en el año</t>
  </si>
  <si>
    <t>Expedientes gubernativos pendientes a 31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</si>
  <si>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</si>
  <si>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</si>
  <si>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</si>
  <si>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</si>
  <si>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</si>
  <si>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1.5 EXPEDIENTES DE VISITAS A CENTROS DE REFORMA</t>
  </si>
  <si>
    <t>CENTROS DE INTERNAMIENTO</t>
  </si>
  <si>
    <t>CENTROS DE CONVIVENCIA CON GRUPO EDUCATIVO</t>
  </si>
  <si>
    <t>2.- PROTECCIÓN</t>
  </si>
  <si>
    <t>2.1 EXPEDIENTES DE PROTECCIÓN</t>
  </si>
  <si>
    <t>EXPEDIENTES DE PROTECCIÓN DE MENORES EN RIESGO</t>
  </si>
  <si>
    <t>EXPEDIENTES DE PROTECCION DE MENORES EN GUARDA</t>
  </si>
  <si>
    <t>EXPEDIENTES DE PROTECCION DE MENORES EN TUTELA</t>
  </si>
  <si>
    <t>EXPEDIENTES DE ACOGIMIENTO (Sin medida de guarda o tutela)</t>
  </si>
  <si>
    <t>EXPEDIENTES DE DETERMINACION DE EDAD</t>
  </si>
  <si>
    <t>DILIGENCIAS PREPROCESALES</t>
  </si>
  <si>
    <t>EXPEDIENTES SOBRE ENSAYOS CLINICOS/INVESTIGACIONES BIOMÉDICAS</t>
  </si>
  <si>
    <t>EXPEDIENTES DE VISITAS A CENTROS DE PROTECCIÓN</t>
  </si>
  <si>
    <t>EXPEDIENTES DE VISITA A RECURSOS PENITENCIARIOS</t>
  </si>
  <si>
    <t>2.2 PROCEDIMIENTOS JUDICIALES</t>
  </si>
  <si>
    <t>IMPUGNACION DE MEDIDAS ACORDADAS POR LAS ENTIDADES PUBLICAS</t>
  </si>
  <si>
    <t>A instancia del Fiscal</t>
  </si>
  <si>
    <t>A instancia de particulares</t>
  </si>
  <si>
    <t>INTERVENCION EN PROCESOS JUDICIALES RELATIVOS A ADOPCIONES</t>
  </si>
  <si>
    <t>INTERVENCION EN PROCESOS JUDICIALES CON ELEMENTO TRANSFRONTERIZO</t>
  </si>
  <si>
    <t>INTERVENCION EN PROCESOS EN DEFENSA DE LOS DERECHOS FUNDAMENTALES DE LOS MENORES</t>
  </si>
  <si>
    <t>INTERVENCION EN PROCESOS SOBRE SUSTRACION INTERNACIONAL DE MENORES</t>
  </si>
  <si>
    <t>INTERVENCION EN MEDIDAS URGENTES (ART. 158 CC)</t>
  </si>
  <si>
    <t>INTERVENCIÓN EN PROCESOS JUDICIALES DE INTERNAMIENTOS DE MENORES CON PROBLEMAS DE CONDUCTA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</si>
  <si>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</si>
  <si>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</si>
  <si>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</si>
  <si>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</si>
  <si>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</si>
  <si>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</si>
  <si>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</si>
  <si>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</si>
  <si>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</si>
  <si>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</si>
  <si>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</si>
  <si>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</si>
  <si>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</si>
  <si>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</si>
  <si>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</si>
  <si>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</si>
  <si>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</si>
  <si>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</si>
  <si>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</si>
  <si>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</si>
  <si>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</si>
  <si>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</si>
  <si>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</si>
  <si>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</si>
  <si>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</si>
  <si>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</si>
  <si>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</si>
  <si>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</si>
  <si>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</si>
  <si>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</si>
  <si>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</si>
  <si>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</si>
  <si>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</si>
  <si>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</si>
  <si>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</si>
  <si>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</si>
  <si>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</si>
  <si>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</si>
  <si>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</si>
  <si>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</si>
  <si>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</si>
  <si>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</si>
  <si>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</si>
  <si>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</si>
  <si>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</si>
  <si>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</si>
  <si>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</si>
  <si>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</si>
  <si>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</si>
  <si>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</si>
  <si>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</si>
  <si>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</si>
  <si>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</si>
  <si>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</si>
  <si>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</si>
  <si>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</si>
  <si>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</si>
  <si>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</si>
  <si>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</si>
  <si>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</si>
  <si>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</si>
  <si>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</si>
  <si>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</si>
  <si>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</si>
  <si>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</si>
  <si>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</si>
  <si>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</si>
  <si>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</si>
  <si>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</si>
  <si>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</si>
  <si>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</si>
  <si>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</si>
  <si>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</si>
  <si>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</si>
  <si>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</si>
  <si>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</si>
  <si>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</si>
  <si>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</si>
  <si>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</si>
  <si>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</si>
  <si>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</si>
  <si>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</si>
  <si>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</si>
  <si>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</si>
  <si>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</si>
  <si>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</si>
  <si>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</si>
  <si>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</si>
  <si>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</si>
  <si>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</si>
  <si>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</si>
  <si>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</si>
  <si>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</si>
  <si>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</si>
  <si>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</si>
  <si>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</si>
  <si>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</si>
  <si>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</si>
  <si>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</si>
  <si>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</si>
  <si>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</si>
  <si>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</si>
  <si>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</si>
  <si>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</si>
  <si>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</si>
  <si>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</si>
  <si>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</si>
  <si>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</si>
  <si>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</si>
  <si>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</si>
  <si>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</si>
  <si>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</si>
  <si>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</si>
  <si>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</si>
  <si>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</si>
  <si>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</si>
  <si>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</si>
  <si>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</si>
  <si>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</si>
  <si>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</si>
  <si>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</si>
  <si>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</si>
  <si>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</si>
  <si>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</si>
  <si>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</si>
  <si>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</si>
  <si>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</si>
  <si>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</si>
  <si>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</si>
  <si>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</si>
  <si>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</si>
  <si>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</si>
  <si>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</si>
  <si>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</si>
  <si>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</si>
  <si>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</si>
  <si>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</si>
  <si>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</si>
  <si>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</si>
  <si>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</si>
  <si>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</si>
  <si>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</si>
  <si>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</si>
  <si>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</si>
  <si>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</si>
  <si>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</si>
  <si>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</si>
  <si>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</si>
  <si>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</si>
  <si>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</si>
  <si>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</si>
  <si>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</si>
  <si>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</si>
  <si>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</si>
  <si>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</si>
  <si>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</si>
  <si>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</si>
  <si>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</si>
  <si>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</si>
  <si>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</si>
  <si>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</si>
  <si>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</si>
  <si>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</si>
  <si>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</si>
  <si>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</si>
  <si>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</si>
  <si>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</si>
  <si>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</si>
  <si>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</si>
  <si>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</si>
  <si>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</si>
  <si>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</si>
  <si>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</si>
  <si>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</si>
  <si>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</si>
  <si>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</si>
  <si>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</si>
  <si>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</si>
  <si>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</si>
  <si>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</si>
  <si>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</si>
  <si>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</si>
  <si>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</si>
  <si>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</si>
  <si>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</si>
  <si>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</si>
  <si>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</si>
  <si>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</si>
  <si>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</si>
  <si>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</si>
  <si>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</si>
  <si>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</si>
  <si>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</si>
  <si>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</si>
  <si>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</si>
  <si>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</si>
  <si>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</si>
  <si>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</si>
  <si>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</si>
  <si>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</si>
  <si>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</si>
  <si>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</si>
  <si>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</si>
  <si>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</si>
  <si>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</si>
  <si>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</si>
  <si>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</si>
  <si>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</si>
  <si>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</si>
  <si>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</si>
  <si>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</si>
  <si>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</si>
  <si>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</si>
  <si>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</si>
  <si>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</si>
  <si>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</si>
  <si>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</si>
  <si>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</si>
  <si>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</si>
  <si>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</si>
  <si>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</si>
  <si>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</si>
  <si>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</si>
  <si>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</si>
  <si>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</si>
  <si>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</si>
  <si>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</si>
  <si>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</si>
  <si>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</si>
  <si>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</si>
  <si>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</si>
  <si>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</si>
  <si>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</si>
  <si>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</si>
  <si>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</si>
  <si>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</si>
  <si>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</si>
  <si>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</si>
  <si>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</si>
  <si>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</si>
  <si>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</si>
  <si>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</si>
  <si>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</si>
  <si>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</si>
  <si>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</si>
  <si>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</si>
  <si>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</si>
  <si>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</si>
  <si>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</si>
  <si>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</si>
  <si>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</si>
  <si>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</si>
  <si>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</si>
  <si>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</si>
  <si>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</si>
  <si>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</si>
  <si>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</si>
  <si>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</si>
  <si>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</si>
  <si>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</si>
  <si>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</si>
  <si>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</si>
  <si>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</si>
  <si>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</si>
  <si>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</si>
  <si>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</si>
  <si>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</si>
  <si>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</si>
  <si>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</si>
  <si>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</si>
  <si>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</si>
  <si>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</si>
  <si>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</si>
  <si>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</si>
  <si>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</si>
  <si>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</si>
  <si>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</si>
  <si>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</si>
  <si>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</si>
  <si>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</si>
  <si>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</si>
  <si>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</si>
  <si>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</si>
  <si>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</si>
  <si>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</si>
  <si>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</si>
  <si>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</si>
  <si>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</si>
  <si>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</si>
  <si>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</si>
  <si>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</si>
  <si>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</si>
  <si>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</si>
  <si>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</si>
  <si>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</si>
  <si>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</si>
  <si>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</si>
  <si>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</si>
  <si>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</si>
  <si>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</si>
  <si>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</si>
  <si>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</si>
  <si>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</si>
  <si>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</si>
  <si>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</si>
  <si>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</si>
  <si>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</si>
  <si>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</si>
  <si>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</si>
  <si>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</si>
  <si>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</si>
  <si>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</si>
  <si>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</si>
  <si>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</si>
  <si>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</si>
  <si>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</si>
  <si>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</si>
  <si>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</si>
  <si>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</si>
  <si>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</si>
  <si>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</si>
  <si>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</si>
  <si>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</si>
  <si>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</si>
  <si>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</si>
  <si>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</si>
  <si>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</si>
  <si>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</si>
  <si>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</si>
  <si>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</si>
  <si>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</si>
  <si>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</si>
  <si>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</si>
  <si>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</si>
  <si>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</si>
  <si>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</si>
  <si>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</si>
  <si>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</si>
  <si>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</si>
  <si>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</si>
  <si>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</si>
  <si>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</si>
  <si>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</si>
  <si>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</si>
  <si>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</si>
  <si>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</si>
  <si>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</si>
  <si>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</si>
  <si>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</si>
  <si>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</si>
  <si>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</si>
  <si>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</si>
  <si>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</si>
  <si>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</si>
  <si>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</si>
  <si>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</si>
  <si>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</si>
  <si>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</si>
  <si>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</si>
  <si>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</si>
  <si>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</si>
  <si>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</si>
  <si>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</si>
  <si>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</si>
  <si>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</si>
  <si>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</si>
  <si>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</si>
  <si>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</si>
  <si>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</si>
  <si>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</si>
  <si>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</si>
  <si>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</si>
  <si>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</si>
  <si>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</si>
  <si>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</si>
  <si>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</si>
  <si>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</si>
  <si>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</si>
  <si>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</si>
  <si>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</si>
  <si>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</si>
  <si>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</si>
  <si>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</si>
  <si>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</si>
  <si>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</si>
  <si>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</si>
  <si>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</si>
  <si>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</si>
  <si>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</si>
  <si>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</si>
  <si>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</si>
  <si>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</si>
  <si>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</si>
  <si>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</si>
  <si>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</si>
  <si>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</si>
  <si>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</si>
  <si>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</si>
  <si>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</si>
  <si>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</si>
  <si>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</si>
  <si>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</si>
  <si>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</si>
  <si>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</si>
  <si>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</si>
  <si>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</si>
  <si>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</si>
  <si>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</si>
  <si>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</si>
  <si>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</si>
  <si>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</si>
  <si>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</si>
  <si>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</si>
  <si>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</si>
  <si>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</si>
  <si>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</si>
  <si>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</si>
  <si>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</si>
  <si>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</si>
  <si>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</si>
  <si>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</si>
  <si>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</si>
  <si>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</si>
  <si>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</si>
  <si>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</si>
  <si>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</si>
  <si>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</si>
  <si>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</si>
  <si>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</si>
  <si>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</si>
  <si>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</si>
  <si>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</si>
  <si>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</si>
  <si>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</si>
  <si>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</si>
  <si>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</si>
  <si>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</si>
  <si>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</si>
  <si>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</si>
  <si>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</si>
  <si>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</si>
  <si>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</si>
  <si>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</si>
  <si>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</si>
  <si>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</si>
  <si>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</si>
  <si>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</si>
  <si>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</si>
  <si>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</si>
  <si>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</si>
  <si>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</si>
  <si>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</si>
  <si>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</si>
  <si>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</si>
  <si>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</si>
  <si>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</si>
  <si>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</si>
  <si>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</si>
  <si>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</si>
  <si>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</si>
  <si>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</si>
  <si>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</si>
  <si>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</si>
  <si>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</si>
  <si>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</si>
  <si>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</si>
  <si>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</si>
  <si>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</si>
  <si>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</si>
  <si>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</si>
  <si>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</si>
  <si>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</si>
  <si>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</si>
  <si>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</si>
  <si>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</si>
  <si>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</si>
  <si>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</si>
  <si>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</si>
  <si>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</si>
  <si>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</si>
  <si>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</si>
  <si>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</si>
  <si>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</si>
  <si>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</si>
  <si>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</si>
  <si>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</si>
  <si>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</si>
  <si>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</si>
  <si>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</si>
  <si>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</si>
  <si>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</si>
  <si>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</si>
  <si>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</si>
  <si>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</si>
  <si>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</si>
  <si>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</si>
  <si>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</si>
  <si>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</si>
  <si>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</si>
  <si>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</si>
  <si>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</si>
  <si>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</si>
  <si>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</si>
  <si>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</si>
  <si>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</si>
  <si>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</si>
  <si>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</si>
  <si>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</si>
  <si>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</si>
  <si>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</si>
  <si>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</si>
  <si>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</si>
  <si>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</si>
  <si>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</si>
  <si>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</si>
  <si>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</si>
  <si>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</si>
  <si>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</si>
  <si>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</si>
  <si>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Peritos</t>
  </si>
  <si>
    <t>Testigos</t>
  </si>
  <si>
    <t>Traslado provisional del detenido al Estado de ejecución</t>
  </si>
  <si>
    <t>Traslado provisional del detenido al Estado de emisión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</si>
  <si>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</si>
  <si>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</si>
  <si>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</si>
  <si>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</si>
  <si>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</si>
  <si>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</si>
  <si>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</si>
  <si>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</si>
  <si>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</si>
  <si>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</si>
  <si>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</si>
  <si>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</si>
  <si>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</si>
  <si>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</si>
  <si>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</si>
  <si>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</si>
  <si>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</si>
  <si>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</si>
  <si>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</si>
  <si>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</si>
  <si>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</si>
  <si>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</si>
  <si>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</si>
  <si>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</si>
  <si>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</si>
  <si>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</si>
  <si>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</si>
  <si>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</si>
  <si>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</si>
  <si>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</si>
  <si>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</si>
  <si>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</si>
  <si>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</si>
  <si>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</si>
  <si>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</si>
  <si>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</si>
  <si>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</si>
  <si>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</si>
  <si>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</si>
  <si>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</si>
  <si>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</si>
  <si>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</si>
  <si>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</si>
  <si>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</si>
  <si>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</si>
  <si>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</si>
  <si>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</si>
  <si>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</si>
  <si>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</si>
  <si>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</si>
  <si>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</si>
  <si>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</si>
  <si>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</si>
  <si>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</si>
  <si>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</si>
  <si>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</si>
  <si>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</si>
  <si>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</si>
  <si>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</si>
  <si>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</si>
  <si>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</si>
  <si>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</si>
  <si>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</si>
  <si>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</si>
  <si>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</si>
  <si>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</si>
  <si>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</si>
  <si>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</si>
  <si>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</si>
  <si>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</si>
  <si>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</si>
  <si>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</si>
  <si>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</si>
  <si>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</si>
  <si>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</si>
  <si>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</si>
  <si>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</si>
  <si>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</si>
  <si>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</si>
  <si>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</si>
  <si>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</si>
  <si>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</si>
  <si>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</si>
  <si>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</si>
  <si>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</si>
  <si>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</si>
  <si>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</si>
  <si>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</si>
  <si>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</si>
  <si>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</si>
  <si>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</si>
  <si>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</si>
  <si>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</si>
  <si>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</si>
  <si>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</si>
  <si>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</si>
  <si>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 (Procedimientos judiciales)</t>
  </si>
  <si>
    <t>Situación de riesgo</t>
  </si>
  <si>
    <t>Impugnaciones de las medidas acordadas por las Entidades Públicas</t>
  </si>
  <si>
    <t>Intervención en procesos judiciales relativos a adopciones</t>
  </si>
  <si>
    <t>Guarda</t>
  </si>
  <si>
    <t>Intervención en procesos judiciales con elemento transfronterizo</t>
  </si>
  <si>
    <t>Intervención en procesos en defensa de los Derechos Fundamentales del Menor</t>
  </si>
  <si>
    <t>Intervención en procesos sobre sustracción internacional de Menores</t>
  </si>
  <si>
    <t>Intervención en medidas urgentes (art. 158 cc)</t>
  </si>
  <si>
    <t>Acogimiento (sin guarda o tutela)</t>
  </si>
  <si>
    <t>Intervención en procesos judiciales de Internamientos de Menores con problemas de conducta</t>
  </si>
  <si>
    <t>Determinación de la edad</t>
  </si>
  <si>
    <t>Diligencias preprocesales</t>
  </si>
  <si>
    <t>Ensayos Clínicos/Investigaciones Biométricas</t>
  </si>
  <si>
    <t>Visitas a centros de Protección</t>
  </si>
  <si>
    <t>Visitas a Recursos penintenciarios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</si>
  <si>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</si>
  <si>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</si>
  <si>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</si>
  <si>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</si>
  <si>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</si>
  <si>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</si>
  <si>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</si>
  <si>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</si>
  <si>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</si>
  <si>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</si>
  <si>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</si>
  <si>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</si>
  <si>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</si>
  <si>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</si>
  <si>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</si>
  <si>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</si>
  <si>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</si>
  <si>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</si>
  <si>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</si>
  <si>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</si>
  <si>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</si>
  <si>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</si>
  <si>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</si>
  <si>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</si>
  <si>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</si>
  <si>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</si>
  <si>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</si>
  <si>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</si>
  <si>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</si>
  <si>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</si>
  <si>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</si>
  <si>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</si>
  <si>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</si>
  <si>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</si>
  <si>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</si>
  <si>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</si>
  <si>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</si>
  <si>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</si>
  <si>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</si>
  <si>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</si>
  <si>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</si>
  <si>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</si>
  <si>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</si>
  <si>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</si>
  <si>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</si>
  <si>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</si>
  <si>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</si>
  <si>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</si>
  <si>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</si>
  <si>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</si>
  <si>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</si>
  <si>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</si>
  <si>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</si>
  <si>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</si>
  <si>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</si>
  <si>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</si>
  <si>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</si>
  <si>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</si>
  <si>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</si>
  <si>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</si>
  <si>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</si>
  <si>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</si>
  <si>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</si>
  <si>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</si>
  <si>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</si>
  <si>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</si>
  <si>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</si>
  <si>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</si>
  <si>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</si>
  <si>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</si>
  <si>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</si>
  <si>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</si>
  <si>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</si>
  <si>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</si>
  <si>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</si>
  <si>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</si>
  <si>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</si>
  <si>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</si>
  <si>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</si>
  <si>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</si>
  <si>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</si>
  <si>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</si>
  <si>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</si>
  <si>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</si>
  <si>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</si>
  <si>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</si>
  <si>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</si>
  <si>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</si>
  <si>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</si>
  <si>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</si>
  <si>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</si>
  <si>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</si>
  <si>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</si>
  <si>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</si>
  <si>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</si>
  <si>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</si>
  <si>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</si>
  <si>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</si>
  <si>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</si>
  <si>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</si>
  <si>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</si>
  <si>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</si>
  <si>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</si>
  <si>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</si>
  <si>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</si>
  <si>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</si>
  <si>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</si>
  <si>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</si>
  <si>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</si>
  <si>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</si>
  <si>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</si>
  <si>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</si>
  <si>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</si>
  <si>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</si>
  <si>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</si>
  <si>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</si>
  <si>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</si>
  <si>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</si>
  <si>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</si>
  <si>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</si>
  <si>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</si>
  <si>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</si>
  <si>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</si>
  <si>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</si>
  <si>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</si>
  <si>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</si>
  <si>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TRAMITACIÓN DE DILIGENCIAS Y EXPEDIENTES</t>
  </si>
  <si>
    <t>MEDIDAS</t>
  </si>
  <si>
    <t>DELITOS</t>
  </si>
  <si>
    <t>PROTECCION (EXPEDIENTES DE PROTECCIÓN)</t>
  </si>
  <si>
    <t>PROTECCION (PROCEDIMIENTOS JUDICIALES)</t>
  </si>
  <si>
    <t>Condenatorias sin conformidad</t>
  </si>
  <si>
    <t>Condenatorias con conformidad</t>
  </si>
  <si>
    <t>Permanencias de fines de semana</t>
  </si>
  <si>
    <t>Convivencia Familiar Educativa</t>
  </si>
  <si>
    <t>Expedientes de Guarda</t>
  </si>
  <si>
    <t>Expedientes de Tutela</t>
  </si>
  <si>
    <t>Expedientes de acogimiento (sin guarda o tutela)</t>
  </si>
  <si>
    <t>Expedientes de Determinación de la edad</t>
  </si>
  <si>
    <t>Conduccción etílica/drogas</t>
  </si>
  <si>
    <t xml:space="preserve">Violencia doméstica </t>
  </si>
  <si>
    <t>Terminados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</si>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</sst>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0"/>
    <numFmt numFmtId="166" formatCode="#,##0&quot;    &quot;"/>
    <numFmt numFmtId="167" formatCode="#,##0&quot;  &quot;"/>
  </numFmts>
  <fonts count="51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</font>
    <font>
      <b/>
      <sz val="9"/>
      <color theme="1"/>
      <name val="Calibri"/>
    </font>
    <font>
      <b/>
      <sz val="8"/>
      <color rgb="FFFFFFFF"/>
      <name val="Calibri"/>
    </font>
    <font>
      <sz val="8"/>
      <color rgb="FF3A5A87"/>
      <name val="Calibri"/>
    </font>
    <font>
      <sz val="8"/>
      <color rgb="FF000080"/>
      <name val="Calibri"/>
    </font>
    <font>
      <b/>
      <sz val="8"/>
      <color rgb="FF3A5A87"/>
      <name val="Calibri"/>
    </font>
    <font>
      <b/>
      <sz val="8"/>
      <color rgb="FF000080"/>
      <name val="Calibri"/>
    </font>
    <font>
      <b/>
      <sz val="8"/>
      <color theme="1"/>
      <name val="Calibri"/>
    </font>
    <font>
      <b/>
      <sz val="11"/>
      <color rgb="FF336699"/>
      <name val="Calibri"/>
    </font>
    <font>
      <sz val="8"/>
      <color theme="1"/>
      <name val="Calibri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1"/>
      <color rgb="FF3366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b/>
      <sz val="10"/>
      <name val="Times New Roman"/>
      <family val="1"/>
      <charset val="1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sz val="11"/>
      <color theme="1"/>
      <name val="Calibri"/>
      <family val="2"/>
    </font>
    <font>
      <sz val="8"/>
      <name val="Calibri"/>
      <family val="2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b/>
      <sz val="10"/>
      <name val="Arial"/>
      <family val="2"/>
    </font>
    <font>
      <b/>
      <sz val="7"/>
      <name val="Times New Roman"/>
      <family val="1"/>
    </font>
    <font>
      <sz val="7"/>
      <name val="Arial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5" fillId="0" borderId="0"/>
    <xf numFmtId="0" fontId="18" fillId="0" borderId="0"/>
    <xf numFmtId="0" fontId="19" fillId="0" borderId="0"/>
    <xf numFmtId="0" fontId="26" fillId="0" borderId="0"/>
  </cellStyleXfs>
  <cellXfs count="248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0" borderId="0" xfId="0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righ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65" fontId="14" fillId="2" borderId="1" xfId="0" applyNumberFormat="1" applyFont="1" applyFill="1" applyBorder="1" applyAlignment="1">
      <alignment horizontal="right" vertical="top" wrapText="1"/>
    </xf>
    <xf numFmtId="165" fontId="14" fillId="2" borderId="2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 wrapText="1"/>
    </xf>
    <xf numFmtId="166" fontId="16" fillId="0" borderId="0" xfId="1" applyNumberFormat="1" applyFont="1"/>
    <xf numFmtId="166" fontId="17" fillId="7" borderId="12" xfId="1" applyNumberFormat="1" applyFont="1" applyFill="1" applyBorder="1" applyAlignment="1">
      <alignment horizontal="center" vertical="center" wrapText="1"/>
    </xf>
    <xf numFmtId="166" fontId="17" fillId="7" borderId="13" xfId="1" applyNumberFormat="1" applyFont="1" applyFill="1" applyBorder="1" applyAlignment="1">
      <alignment horizontal="center" vertical="center" wrapText="1"/>
    </xf>
    <xf numFmtId="166" fontId="17" fillId="7" borderId="14" xfId="1" applyNumberFormat="1" applyFont="1" applyFill="1" applyBorder="1" applyAlignment="1">
      <alignment horizontal="center" vertical="center" wrapText="1"/>
    </xf>
    <xf numFmtId="166" fontId="15" fillId="0" borderId="0" xfId="1" applyNumberFormat="1"/>
    <xf numFmtId="1" fontId="16" fillId="8" borderId="12" xfId="1" applyNumberFormat="1" applyFont="1" applyFill="1" applyBorder="1" applyAlignment="1">
      <alignment horizontal="center" vertical="center"/>
    </xf>
    <xf numFmtId="1" fontId="16" fillId="9" borderId="13" xfId="1" applyNumberFormat="1" applyFont="1" applyFill="1" applyBorder="1" applyAlignment="1">
      <alignment horizontal="center" vertical="center"/>
    </xf>
    <xf numFmtId="1" fontId="16" fillId="8" borderId="13" xfId="1" applyNumberFormat="1" applyFont="1" applyFill="1" applyBorder="1" applyAlignment="1">
      <alignment horizontal="center" vertical="center"/>
    </xf>
    <xf numFmtId="1" fontId="16" fillId="10" borderId="13" xfId="1" applyNumberFormat="1" applyFont="1" applyFill="1" applyBorder="1" applyAlignment="1">
      <alignment horizontal="center" vertical="center"/>
    </xf>
    <xf numFmtId="1" fontId="16" fillId="8" borderId="14" xfId="1" applyNumberFormat="1" applyFont="1" applyFill="1" applyBorder="1" applyAlignment="1">
      <alignment horizontal="center" vertical="center"/>
    </xf>
    <xf numFmtId="1" fontId="16" fillId="0" borderId="0" xfId="1" applyNumberFormat="1" applyFont="1" applyAlignment="1">
      <alignment horizontal="center" vertical="center"/>
    </xf>
    <xf numFmtId="166" fontId="16" fillId="8" borderId="0" xfId="1" applyNumberFormat="1" applyFont="1" applyFill="1"/>
    <xf numFmtId="166" fontId="15" fillId="8" borderId="0" xfId="1" applyNumberFormat="1" applyFill="1"/>
    <xf numFmtId="166" fontId="17" fillId="7" borderId="15" xfId="1" applyNumberFormat="1" applyFont="1" applyFill="1" applyBorder="1" applyAlignment="1">
      <alignment horizontal="center" vertical="center" wrapText="1"/>
    </xf>
    <xf numFmtId="166" fontId="17" fillId="7" borderId="16" xfId="1" applyNumberFormat="1" applyFont="1" applyFill="1" applyBorder="1" applyAlignment="1">
      <alignment horizontal="center" vertical="center" wrapText="1"/>
    </xf>
    <xf numFmtId="166" fontId="17" fillId="7" borderId="17" xfId="1" applyNumberFormat="1" applyFont="1" applyFill="1" applyBorder="1" applyAlignment="1">
      <alignment horizontal="center" vertical="center" wrapText="1"/>
    </xf>
    <xf numFmtId="166" fontId="17" fillId="0" borderId="18" xfId="1" applyNumberFormat="1" applyFont="1" applyBorder="1" applyAlignment="1">
      <alignment horizontal="center" vertical="center" wrapText="1"/>
    </xf>
    <xf numFmtId="166" fontId="15" fillId="0" borderId="20" xfId="1" applyNumberFormat="1" applyBorder="1"/>
    <xf numFmtId="166" fontId="15" fillId="0" borderId="21" xfId="1" applyNumberFormat="1" applyBorder="1"/>
    <xf numFmtId="166" fontId="15" fillId="0" borderId="16" xfId="1" applyNumberFormat="1" applyBorder="1"/>
    <xf numFmtId="166" fontId="15" fillId="0" borderId="17" xfId="1" applyNumberFormat="1" applyBorder="1"/>
    <xf numFmtId="166" fontId="15" fillId="0" borderId="23" xfId="1" applyNumberFormat="1" applyBorder="1"/>
    <xf numFmtId="166" fontId="15" fillId="0" borderId="24" xfId="1" applyNumberFormat="1" applyBorder="1"/>
    <xf numFmtId="166" fontId="15" fillId="0" borderId="25" xfId="1" applyNumberFormat="1" applyBorder="1"/>
    <xf numFmtId="166" fontId="15" fillId="0" borderId="27" xfId="1" applyNumberFormat="1" applyBorder="1"/>
    <xf numFmtId="166" fontId="16" fillId="9" borderId="0" xfId="1" applyNumberFormat="1" applyFont="1" applyFill="1"/>
    <xf numFmtId="166" fontId="15" fillId="9" borderId="0" xfId="1" applyNumberFormat="1" applyFill="1"/>
    <xf numFmtId="166" fontId="18" fillId="0" borderId="24" xfId="2" applyNumberFormat="1" applyBorder="1"/>
    <xf numFmtId="166" fontId="16" fillId="10" borderId="0" xfId="2" applyNumberFormat="1" applyFont="1" applyFill="1"/>
    <xf numFmtId="166" fontId="18" fillId="10" borderId="0" xfId="2" applyNumberFormat="1" applyFill="1"/>
    <xf numFmtId="166" fontId="18" fillId="0" borderId="0" xfId="2" applyNumberFormat="1"/>
    <xf numFmtId="166" fontId="17" fillId="7" borderId="19" xfId="1" applyNumberFormat="1" applyFont="1" applyFill="1" applyBorder="1" applyAlignment="1">
      <alignment horizontal="center" vertical="center" wrapText="1"/>
    </xf>
    <xf numFmtId="0" fontId="20" fillId="0" borderId="0" xfId="3" applyFont="1" applyAlignment="1">
      <alignment horizontal="left" vertical="top" wrapText="1"/>
    </xf>
    <xf numFmtId="0" fontId="19" fillId="0" borderId="0" xfId="3"/>
    <xf numFmtId="0" fontId="15" fillId="0" borderId="0" xfId="1"/>
    <xf numFmtId="0" fontId="21" fillId="0" borderId="0" xfId="3" applyFont="1" applyAlignment="1">
      <alignment horizontal="left" vertical="top" wrapText="1"/>
    </xf>
    <xf numFmtId="0" fontId="22" fillId="2" borderId="0" xfId="3" applyFont="1" applyFill="1" applyAlignment="1">
      <alignment horizontal="left" vertical="top" wrapText="1"/>
    </xf>
    <xf numFmtId="0" fontId="22" fillId="3" borderId="2" xfId="3" applyFont="1" applyFill="1" applyBorder="1" applyAlignment="1">
      <alignment horizontal="center" vertical="top" wrapText="1"/>
    </xf>
    <xf numFmtId="0" fontId="24" fillId="5" borderId="3" xfId="3" applyFont="1" applyFill="1" applyBorder="1" applyAlignment="1">
      <alignment horizontal="left" vertical="top"/>
    </xf>
    <xf numFmtId="3" fontId="25" fillId="2" borderId="2" xfId="3" applyNumberFormat="1" applyFont="1" applyFill="1" applyBorder="1" applyAlignment="1">
      <alignment horizontal="right" vertical="top" wrapText="1"/>
    </xf>
    <xf numFmtId="0" fontId="24" fillId="4" borderId="4" xfId="4" applyFont="1" applyFill="1" applyBorder="1" applyAlignment="1">
      <alignment horizontal="left" vertical="top" wrapText="1"/>
    </xf>
    <xf numFmtId="3" fontId="27" fillId="0" borderId="29" xfId="4" applyNumberFormat="1" applyFont="1" applyBorder="1" applyAlignment="1">
      <alignment horizontal="right" vertical="top" wrapText="1"/>
    </xf>
    <xf numFmtId="0" fontId="24" fillId="4" borderId="3" xfId="4" applyFont="1" applyFill="1" applyBorder="1" applyAlignment="1">
      <alignment horizontal="left" vertical="top" wrapText="1"/>
    </xf>
    <xf numFmtId="0" fontId="24" fillId="4" borderId="3" xfId="3" applyFont="1" applyFill="1" applyBorder="1" applyAlignment="1">
      <alignment horizontal="left" vertical="top" wrapText="1"/>
    </xf>
    <xf numFmtId="0" fontId="19" fillId="5" borderId="3" xfId="3" applyFill="1" applyBorder="1" applyAlignment="1">
      <alignment horizontal="left" vertical="top"/>
    </xf>
    <xf numFmtId="0" fontId="19" fillId="0" borderId="0" xfId="3" applyAlignment="1">
      <alignment horizontal="left" vertical="top" wrapText="1"/>
    </xf>
    <xf numFmtId="0" fontId="19" fillId="0" borderId="0" xfId="3" applyAlignment="1">
      <alignment horizontal="center" vertical="top" wrapText="1"/>
    </xf>
    <xf numFmtId="166" fontId="15" fillId="0" borderId="0" xfId="1" applyNumberFormat="1" applyProtection="1">
      <protection hidden="1"/>
    </xf>
    <xf numFmtId="166" fontId="17" fillId="7" borderId="30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1" applyProtection="1">
      <protection hidden="1"/>
    </xf>
    <xf numFmtId="166" fontId="17" fillId="7" borderId="28" xfId="1" applyNumberFormat="1" applyFont="1" applyFill="1" applyBorder="1" applyAlignment="1" applyProtection="1">
      <alignment horizontal="left" wrapText="1"/>
      <protection hidden="1"/>
    </xf>
    <xf numFmtId="166" fontId="15" fillId="0" borderId="24" xfId="1" applyNumberFormat="1" applyBorder="1" applyProtection="1">
      <protection hidden="1"/>
    </xf>
    <xf numFmtId="0" fontId="28" fillId="7" borderId="32" xfId="1" applyFont="1" applyFill="1" applyBorder="1" applyAlignment="1" applyProtection="1">
      <alignment horizontal="left" wrapText="1"/>
      <protection hidden="1"/>
    </xf>
    <xf numFmtId="3" fontId="29" fillId="0" borderId="33" xfId="1" applyNumberFormat="1" applyFont="1" applyBorder="1" applyAlignment="1" applyProtection="1">
      <alignment wrapText="1"/>
      <protection hidden="1"/>
    </xf>
    <xf numFmtId="0" fontId="28" fillId="7" borderId="34" xfId="1" applyFont="1" applyFill="1" applyBorder="1" applyAlignment="1" applyProtection="1">
      <alignment horizontal="left" wrapText="1"/>
      <protection hidden="1"/>
    </xf>
    <xf numFmtId="1" fontId="29" fillId="0" borderId="34" xfId="1" applyNumberFormat="1" applyFont="1" applyBorder="1" applyAlignment="1" applyProtection="1">
      <alignment wrapText="1"/>
      <protection hidden="1"/>
    </xf>
    <xf numFmtId="0" fontId="17" fillId="0" borderId="0" xfId="1" applyFont="1" applyAlignment="1">
      <alignment horizontal="center" vertical="center" wrapText="1"/>
    </xf>
    <xf numFmtId="3" fontId="28" fillId="7" borderId="0" xfId="1" applyNumberFormat="1" applyFont="1" applyFill="1" applyAlignment="1">
      <alignment horizontal="center" vertical="center"/>
    </xf>
    <xf numFmtId="3" fontId="30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3" fillId="0" borderId="36" xfId="1" applyNumberFormat="1" applyFont="1" applyBorder="1" applyAlignment="1">
      <alignment horizontal="center" vertical="center"/>
    </xf>
    <xf numFmtId="3" fontId="33" fillId="0" borderId="30" xfId="1" applyNumberFormat="1" applyFont="1" applyBorder="1" applyAlignment="1">
      <alignment horizontal="center" vertical="center"/>
    </xf>
    <xf numFmtId="3" fontId="33" fillId="0" borderId="37" xfId="1" applyNumberFormat="1" applyFont="1" applyBorder="1" applyAlignment="1">
      <alignment horizontal="center" vertical="center"/>
    </xf>
    <xf numFmtId="3" fontId="33" fillId="0" borderId="38" xfId="1" applyNumberFormat="1" applyFont="1" applyBorder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/>
    </xf>
    <xf numFmtId="3" fontId="33" fillId="0" borderId="35" xfId="1" applyNumberFormat="1" applyFont="1" applyBorder="1" applyAlignment="1">
      <alignment horizontal="center" vertical="center"/>
    </xf>
    <xf numFmtId="3" fontId="33" fillId="0" borderId="28" xfId="1" applyNumberFormat="1" applyFont="1" applyBorder="1" applyAlignment="1">
      <alignment horizontal="center" vertical="center"/>
    </xf>
    <xf numFmtId="3" fontId="34" fillId="0" borderId="0" xfId="1" applyNumberFormat="1" applyFont="1" applyAlignment="1" applyProtection="1">
      <alignment horizontal="center" vertical="center"/>
      <protection hidden="1"/>
    </xf>
    <xf numFmtId="3" fontId="33" fillId="0" borderId="39" xfId="1" applyNumberFormat="1" applyFont="1" applyBorder="1" applyAlignment="1">
      <alignment horizontal="center" vertical="center"/>
    </xf>
    <xf numFmtId="3" fontId="33" fillId="0" borderId="40" xfId="1" applyNumberFormat="1" applyFont="1" applyBorder="1" applyAlignment="1">
      <alignment horizontal="center" vertical="center"/>
    </xf>
    <xf numFmtId="3" fontId="33" fillId="0" borderId="41" xfId="1" applyNumberFormat="1" applyFont="1" applyBorder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5" fillId="0" borderId="38" xfId="1" applyNumberFormat="1" applyFont="1" applyBorder="1" applyAlignment="1">
      <alignment horizontal="center" vertical="center"/>
    </xf>
    <xf numFmtId="3" fontId="35" fillId="0" borderId="24" xfId="1" applyNumberFormat="1" applyFont="1" applyBorder="1" applyAlignment="1">
      <alignment horizontal="center" vertical="center"/>
    </xf>
    <xf numFmtId="3" fontId="35" fillId="0" borderId="35" xfId="1" applyNumberFormat="1" applyFont="1" applyBorder="1" applyAlignment="1">
      <alignment horizontal="center" vertical="center"/>
    </xf>
    <xf numFmtId="3" fontId="36" fillId="0" borderId="0" xfId="1" applyNumberFormat="1" applyFont="1" applyAlignment="1" applyProtection="1">
      <alignment horizontal="center" vertical="center"/>
      <protection hidden="1"/>
    </xf>
    <xf numFmtId="3" fontId="35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vertical="center" wrapText="1"/>
    </xf>
    <xf numFmtId="0" fontId="37" fillId="0" borderId="0" xfId="1" applyFont="1"/>
    <xf numFmtId="3" fontId="3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39" fillId="0" borderId="0" xfId="1" applyNumberFormat="1" applyFont="1" applyAlignment="1">
      <alignment horizontal="center" vertical="center"/>
    </xf>
    <xf numFmtId="3" fontId="40" fillId="0" borderId="0" xfId="1" applyNumberFormat="1" applyFont="1" applyAlignment="1">
      <alignment horizontal="center" vertical="center"/>
    </xf>
    <xf numFmtId="3" fontId="41" fillId="0" borderId="0" xfId="1" applyNumberFormat="1" applyFont="1" applyAlignment="1">
      <alignment horizontal="center" vertical="center"/>
    </xf>
    <xf numFmtId="0" fontId="42" fillId="7" borderId="42" xfId="1" applyFont="1" applyFill="1" applyBorder="1" applyAlignment="1">
      <alignment horizontal="right"/>
    </xf>
    <xf numFmtId="167" fontId="16" fillId="7" borderId="43" xfId="1" applyNumberFormat="1" applyFont="1" applyFill="1" applyBorder="1" applyAlignment="1" applyProtection="1">
      <alignment horizontal="right"/>
      <protection locked="0"/>
    </xf>
    <xf numFmtId="0" fontId="35" fillId="7" borderId="0" xfId="1" applyFont="1" applyFill="1"/>
    <xf numFmtId="0" fontId="35" fillId="0" borderId="0" xfId="1" applyFont="1"/>
    <xf numFmtId="0" fontId="44" fillId="0" borderId="0" xfId="1" applyFont="1"/>
    <xf numFmtId="0" fontId="45" fillId="0" borderId="0" xfId="1" applyFont="1"/>
    <xf numFmtId="0" fontId="19" fillId="0" borderId="0" xfId="3" applyAlignment="1">
      <alignment horizontal="center" vertical="center"/>
    </xf>
    <xf numFmtId="3" fontId="33" fillId="0" borderId="45" xfId="1" applyNumberFormat="1" applyFont="1" applyBorder="1" applyAlignment="1">
      <alignment horizontal="center" vertical="center"/>
    </xf>
    <xf numFmtId="3" fontId="33" fillId="0" borderId="48" xfId="1" applyNumberFormat="1" applyFont="1" applyBorder="1" applyAlignment="1">
      <alignment horizontal="center" vertical="center"/>
    </xf>
    <xf numFmtId="3" fontId="33" fillId="0" borderId="46" xfId="1" applyNumberFormat="1" applyFont="1" applyBorder="1" applyAlignment="1">
      <alignment horizontal="center" vertical="center" wrapText="1"/>
    </xf>
    <xf numFmtId="3" fontId="33" fillId="0" borderId="47" xfId="1" applyNumberFormat="1" applyFont="1" applyBorder="1" applyAlignment="1">
      <alignment horizontal="center" vertical="center"/>
    </xf>
    <xf numFmtId="3" fontId="33" fillId="0" borderId="38" xfId="1" applyNumberFormat="1" applyFont="1" applyBorder="1" applyAlignment="1">
      <alignment horizontal="center" vertical="center" wrapText="1"/>
    </xf>
    <xf numFmtId="3" fontId="33" fillId="0" borderId="24" xfId="1" applyNumberFormat="1" applyFont="1" applyBorder="1" applyAlignment="1">
      <alignment horizontal="center" vertical="center" wrapText="1"/>
    </xf>
    <xf numFmtId="3" fontId="33" fillId="0" borderId="35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>
      <alignment horizontal="center" vertical="center" wrapText="1"/>
    </xf>
    <xf numFmtId="3" fontId="35" fillId="0" borderId="40" xfId="1" applyNumberFormat="1" applyFont="1" applyBorder="1" applyAlignment="1">
      <alignment horizontal="center" vertical="center"/>
    </xf>
    <xf numFmtId="3" fontId="35" fillId="0" borderId="50" xfId="1" applyNumberFormat="1" applyFont="1" applyBorder="1" applyAlignment="1">
      <alignment horizontal="center" vertical="center"/>
    </xf>
    <xf numFmtId="3" fontId="35" fillId="0" borderId="29" xfId="1" applyNumberFormat="1" applyFont="1" applyBorder="1" applyAlignment="1">
      <alignment horizontal="center" vertical="center"/>
    </xf>
    <xf numFmtId="3" fontId="33" fillId="0" borderId="29" xfId="1" applyNumberFormat="1" applyFont="1" applyBorder="1" applyAlignment="1">
      <alignment horizontal="center" vertical="center" wrapText="1"/>
    </xf>
    <xf numFmtId="3" fontId="33" fillId="0" borderId="28" xfId="1" applyNumberFormat="1" applyFont="1" applyBorder="1" applyAlignment="1">
      <alignment horizontal="center" vertical="center" wrapText="1"/>
    </xf>
    <xf numFmtId="164" fontId="28" fillId="0" borderId="0" xfId="1" applyNumberFormat="1" applyFont="1" applyAlignment="1">
      <alignment horizontal="center" vertical="center"/>
    </xf>
    <xf numFmtId="3" fontId="35" fillId="0" borderId="30" xfId="1" applyNumberFormat="1" applyFont="1" applyBorder="1" applyAlignment="1">
      <alignment horizontal="center" vertical="center"/>
    </xf>
    <xf numFmtId="3" fontId="35" fillId="0" borderId="51" xfId="1" applyNumberFormat="1" applyFont="1" applyBorder="1" applyAlignment="1">
      <alignment horizontal="center" vertical="center"/>
    </xf>
    <xf numFmtId="3" fontId="33" fillId="12" borderId="39" xfId="1" applyNumberFormat="1" applyFont="1" applyFill="1" applyBorder="1" applyAlignment="1">
      <alignment horizontal="center" vertical="center"/>
    </xf>
    <xf numFmtId="3" fontId="35" fillId="0" borderId="49" xfId="1" applyNumberFormat="1" applyFont="1" applyBorder="1" applyAlignment="1">
      <alignment horizontal="center" vertical="center"/>
    </xf>
    <xf numFmtId="3" fontId="35" fillId="12" borderId="24" xfId="1" applyNumberFormat="1" applyFont="1" applyFill="1" applyBorder="1" applyAlignment="1">
      <alignment horizontal="center" vertical="center"/>
    </xf>
    <xf numFmtId="3" fontId="35" fillId="0" borderId="48" xfId="1" applyNumberFormat="1" applyFont="1" applyBorder="1" applyAlignment="1">
      <alignment horizontal="center" vertical="center"/>
    </xf>
    <xf numFmtId="3" fontId="28" fillId="7" borderId="0" xfId="1" applyNumberFormat="1" applyFont="1" applyFill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left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5" fillId="7" borderId="0" xfId="1" applyFont="1" applyFill="1" applyProtection="1">
      <protection hidden="1"/>
    </xf>
    <xf numFmtId="0" fontId="35" fillId="0" borderId="0" xfId="1" applyFont="1" applyProtection="1">
      <protection hidden="1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2" fillId="0" borderId="49" xfId="1" applyNumberFormat="1" applyFont="1" applyBorder="1" applyAlignment="1" applyProtection="1">
      <alignment horizontal="center" vertical="center"/>
      <protection hidden="1"/>
    </xf>
    <xf numFmtId="0" fontId="15" fillId="0" borderId="0" xfId="1" applyAlignment="1" applyProtection="1">
      <alignment horizontal="center" wrapText="1"/>
      <protection hidden="1"/>
    </xf>
    <xf numFmtId="0" fontId="37" fillId="0" borderId="0" xfId="1" applyFont="1" applyProtection="1">
      <protection hidden="1"/>
    </xf>
    <xf numFmtId="0" fontId="28" fillId="0" borderId="35" xfId="1" applyFont="1" applyBorder="1" applyAlignment="1" applyProtection="1">
      <alignment horizontal="left" wrapText="1"/>
      <protection hidden="1"/>
    </xf>
    <xf numFmtId="3" fontId="29" fillId="0" borderId="38" xfId="1" applyNumberFormat="1" applyFont="1" applyBorder="1" applyAlignment="1" applyProtection="1">
      <alignment wrapText="1"/>
      <protection hidden="1"/>
    </xf>
    <xf numFmtId="1" fontId="29" fillId="0" borderId="28" xfId="1" applyNumberFormat="1" applyFont="1" applyBorder="1" applyAlignment="1" applyProtection="1">
      <alignment wrapText="1"/>
      <protection hidden="1"/>
    </xf>
    <xf numFmtId="0" fontId="29" fillId="0" borderId="0" xfId="1" applyFont="1" applyAlignment="1" applyProtection="1">
      <alignment wrapText="1"/>
      <protection hidden="1"/>
    </xf>
    <xf numFmtId="3" fontId="29" fillId="0" borderId="28" xfId="1" applyNumberFormat="1" applyFont="1" applyBorder="1" applyAlignment="1" applyProtection="1">
      <alignment wrapText="1"/>
      <protection hidden="1"/>
    </xf>
    <xf numFmtId="0" fontId="29" fillId="0" borderId="38" xfId="1" applyFont="1" applyBorder="1" applyAlignment="1" applyProtection="1">
      <alignment wrapText="1"/>
      <protection hidden="1"/>
    </xf>
    <xf numFmtId="3" fontId="33" fillId="0" borderId="0" xfId="1" applyNumberFormat="1" applyFont="1" applyAlignment="1" applyProtection="1">
      <alignment horizontal="center" vertical="center"/>
      <protection hidden="1"/>
    </xf>
    <xf numFmtId="3" fontId="35" fillId="0" borderId="0" xfId="1" applyNumberFormat="1" applyFont="1" applyAlignment="1" applyProtection="1">
      <alignment horizontal="center" vertical="center"/>
      <protection hidden="1"/>
    </xf>
    <xf numFmtId="0" fontId="45" fillId="0" borderId="0" xfId="1" applyFont="1" applyProtection="1">
      <protection hidden="1"/>
    </xf>
    <xf numFmtId="0" fontId="42" fillId="7" borderId="42" xfId="1" applyFont="1" applyFill="1" applyBorder="1" applyAlignment="1" applyProtection="1">
      <alignment horizontal="right"/>
      <protection hidden="1"/>
    </xf>
    <xf numFmtId="167" fontId="16" fillId="7" borderId="43" xfId="1" applyNumberFormat="1" applyFont="1" applyFill="1" applyBorder="1" applyAlignment="1" applyProtection="1">
      <alignment horizontal="right"/>
      <protection locked="0" hidden="1"/>
    </xf>
    <xf numFmtId="3" fontId="29" fillId="0" borderId="49" xfId="1" applyNumberFormat="1" applyFont="1" applyBorder="1" applyAlignment="1" applyProtection="1">
      <alignment wrapText="1"/>
      <protection hidden="1"/>
    </xf>
    <xf numFmtId="3" fontId="37" fillId="0" borderId="0" xfId="1" applyNumberFormat="1" applyFont="1" applyAlignment="1">
      <alignment vertical="center"/>
    </xf>
    <xf numFmtId="0" fontId="50" fillId="0" borderId="0" xfId="1" applyFont="1" applyAlignment="1">
      <alignment wrapText="1"/>
    </xf>
    <xf numFmtId="0" fontId="50" fillId="0" borderId="0" xfId="1" applyFont="1"/>
    <xf numFmtId="0" fontId="36" fillId="0" borderId="0" xfId="1" applyFont="1" applyAlignment="1">
      <alignment wrapText="1"/>
    </xf>
    <xf numFmtId="3" fontId="50" fillId="0" borderId="0" xfId="1" applyNumberFormat="1" applyFont="1"/>
    <xf numFmtId="3" fontId="36" fillId="0" borderId="0" xfId="1" applyNumberFormat="1" applyFont="1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3" fontId="33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 wrapText="1"/>
    </xf>
    <xf numFmtId="3" fontId="33" fillId="0" borderId="35" xfId="1" applyNumberFormat="1" applyFont="1" applyBorder="1" applyAlignment="1">
      <alignment horizontal="center" vertical="center" wrapText="1"/>
    </xf>
    <xf numFmtId="3" fontId="33" fillId="0" borderId="28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>
      <alignment horizontal="center" vertical="center" wrapText="1"/>
    </xf>
    <xf numFmtId="3" fontId="33" fillId="12" borderId="0" xfId="1" applyNumberFormat="1" applyFont="1" applyFill="1" applyAlignment="1">
      <alignment horizontal="center" vertical="center"/>
    </xf>
    <xf numFmtId="0" fontId="19" fillId="0" borderId="0" xfId="3" applyAlignment="1">
      <alignment horizontal="center" vertical="center"/>
    </xf>
    <xf numFmtId="3" fontId="33" fillId="0" borderId="28" xfId="1" applyNumberFormat="1" applyFont="1" applyBorder="1" applyAlignment="1">
      <alignment horizontal="center" vertical="center"/>
    </xf>
    <xf numFmtId="3" fontId="33" fillId="0" borderId="29" xfId="1" applyNumberFormat="1" applyFont="1" applyBorder="1" applyAlignment="1">
      <alignment horizontal="center" vertical="center" wrapText="1"/>
    </xf>
    <xf numFmtId="0" fontId="19" fillId="0" borderId="29" xfId="3" applyBorder="1" applyAlignment="1">
      <alignment horizontal="center" vertical="center" wrapText="1"/>
    </xf>
    <xf numFmtId="3" fontId="46" fillId="0" borderId="36" xfId="1" applyNumberFormat="1" applyFont="1" applyBorder="1" applyAlignment="1">
      <alignment horizontal="center" vertical="center" wrapText="1"/>
    </xf>
    <xf numFmtId="0" fontId="19" fillId="0" borderId="39" xfId="3" applyBorder="1" applyAlignment="1">
      <alignment horizontal="center" vertical="center" wrapText="1"/>
    </xf>
    <xf numFmtId="0" fontId="48" fillId="0" borderId="52" xfId="3" applyFont="1" applyBorder="1" applyAlignment="1">
      <alignment horizontal="center" vertical="center" wrapText="1"/>
    </xf>
    <xf numFmtId="0" fontId="48" fillId="0" borderId="0" xfId="3" applyFont="1" applyAlignment="1">
      <alignment horizontal="center" vertical="center"/>
    </xf>
    <xf numFmtId="0" fontId="48" fillId="0" borderId="39" xfId="3" applyFont="1" applyBorder="1" applyAlignment="1">
      <alignment horizontal="center" vertical="center"/>
    </xf>
    <xf numFmtId="3" fontId="33" fillId="0" borderId="53" xfId="1" applyNumberFormat="1" applyFont="1" applyBorder="1" applyAlignment="1">
      <alignment horizontal="center" vertical="center"/>
    </xf>
    <xf numFmtId="0" fontId="49" fillId="0" borderId="53" xfId="3" applyFont="1" applyBorder="1" applyAlignment="1">
      <alignment horizontal="center" vertical="center"/>
    </xf>
    <xf numFmtId="3" fontId="33" fillId="0" borderId="45" xfId="1" applyNumberFormat="1" applyFont="1" applyBorder="1" applyAlignment="1">
      <alignment horizontal="center" vertical="center" wrapText="1"/>
    </xf>
    <xf numFmtId="0" fontId="19" fillId="0" borderId="48" xfId="3" applyBorder="1" applyAlignment="1">
      <alignment horizontal="center" vertical="center" wrapText="1"/>
    </xf>
    <xf numFmtId="3" fontId="46" fillId="0" borderId="44" xfId="1" applyNumberFormat="1" applyFont="1" applyBorder="1" applyAlignment="1">
      <alignment horizontal="center" vertical="center"/>
    </xf>
    <xf numFmtId="0" fontId="47" fillId="0" borderId="0" xfId="3" applyFont="1" applyAlignment="1">
      <alignment horizontal="center" vertical="center"/>
    </xf>
    <xf numFmtId="0" fontId="47" fillId="0" borderId="49" xfId="3" applyFont="1" applyBorder="1" applyAlignment="1">
      <alignment horizontal="center" vertical="center"/>
    </xf>
    <xf numFmtId="3" fontId="33" fillId="0" borderId="46" xfId="1" applyNumberFormat="1" applyFont="1" applyBorder="1" applyAlignment="1">
      <alignment horizontal="center" vertical="center"/>
    </xf>
    <xf numFmtId="0" fontId="19" fillId="0" borderId="47" xfId="3" applyBorder="1" applyAlignment="1">
      <alignment horizontal="center" vertical="center"/>
    </xf>
    <xf numFmtId="3" fontId="33" fillId="0" borderId="35" xfId="1" applyNumberFormat="1" applyFont="1" applyBorder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/>
    </xf>
    <xf numFmtId="3" fontId="37" fillId="0" borderId="0" xfId="1" applyNumberFormat="1" applyFont="1" applyAlignment="1" applyProtection="1">
      <alignment horizontal="left" vertical="center"/>
      <protection hidden="1"/>
    </xf>
    <xf numFmtId="0" fontId="23" fillId="0" borderId="38" xfId="1" applyFont="1" applyBorder="1" applyAlignment="1" applyProtection="1">
      <alignment horizontal="center" wrapText="1"/>
      <protection hidden="1"/>
    </xf>
    <xf numFmtId="3" fontId="37" fillId="0" borderId="0" xfId="1" applyNumberFormat="1" applyFont="1" applyAlignment="1">
      <alignment horizontal="left" vertical="center"/>
    </xf>
    <xf numFmtId="0" fontId="23" fillId="0" borderId="31" xfId="1" applyFont="1" applyBorder="1" applyAlignment="1" applyProtection="1">
      <alignment horizontal="left" wrapText="1"/>
      <protection hidden="1"/>
    </xf>
    <xf numFmtId="0" fontId="24" fillId="4" borderId="4" xfId="3" applyFont="1" applyFill="1" applyBorder="1" applyAlignment="1">
      <alignment horizontal="left" vertical="top" wrapText="1"/>
    </xf>
    <xf numFmtId="0" fontId="24" fillId="4" borderId="6" xfId="3" applyFont="1" applyFill="1" applyBorder="1" applyAlignment="1">
      <alignment horizontal="left" vertical="top" wrapText="1"/>
    </xf>
    <xf numFmtId="0" fontId="23" fillId="0" borderId="24" xfId="1" applyFont="1" applyBorder="1" applyAlignment="1">
      <alignment horizontal="center" wrapText="1"/>
    </xf>
    <xf numFmtId="166" fontId="17" fillId="7" borderId="19" xfId="1" applyNumberFormat="1" applyFont="1" applyFill="1" applyBorder="1" applyAlignment="1">
      <alignment horizontal="left" wrapText="1"/>
    </xf>
    <xf numFmtId="166" fontId="17" fillId="7" borderId="22" xfId="1" applyNumberFormat="1" applyFont="1" applyFill="1" applyBorder="1" applyAlignment="1">
      <alignment horizontal="left" wrapText="1"/>
    </xf>
    <xf numFmtId="166" fontId="17" fillId="11" borderId="22" xfId="1" applyNumberFormat="1" applyFont="1" applyFill="1" applyBorder="1" applyAlignment="1">
      <alignment horizontal="left" wrapText="1"/>
    </xf>
    <xf numFmtId="166" fontId="17" fillId="7" borderId="28" xfId="2" applyNumberFormat="1" applyFont="1" applyFill="1" applyBorder="1" applyAlignment="1">
      <alignment horizontal="left" wrapText="1"/>
    </xf>
    <xf numFmtId="166" fontId="17" fillId="7" borderId="26" xfId="1" applyNumberFormat="1" applyFont="1" applyFill="1" applyBorder="1" applyAlignment="1">
      <alignment horizontal="left" wrapText="1"/>
    </xf>
    <xf numFmtId="166" fontId="17" fillId="7" borderId="24" xfId="2" applyNumberFormat="1" applyFont="1" applyFill="1" applyBorder="1" applyAlignment="1">
      <alignment horizontal="left" wrapText="1"/>
    </xf>
  </cellXfs>
  <cellStyles count="5">
    <cellStyle name="Excel Built-in Normal" xfId="2" xr:uid="{5C3362E4-7C59-4D66-BD38-15A3D1070460}"/>
    <cellStyle name="Normal" xfId="0" builtinId="0"/>
    <cellStyle name="Normal 2" xfId="1" xr:uid="{BD9E4507-CBDA-4A80-9C1C-E66A330343D8}"/>
    <cellStyle name="Normal 3" xfId="3" xr:uid="{D68D026A-4073-4836-9A80-97298CB2A4F3}"/>
    <cellStyle name="Normal 3 2" xfId="4" xr:uid="{8862F618-AEAA-49BC-887F-811E3E91167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61E-4058-81B1-7457196539E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61E-4058-81B1-7457196539E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2207</c:v>
                </c:pt>
                <c:pt idx="1">
                  <c:v>7751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1E-4058-81B1-745719653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205-4C53-8D8A-D5143BFCBEE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205-4C53-8D8A-D5143BFCBEE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205-4C53-8D8A-D5143BFCBEE7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10</c:v>
                </c:pt>
                <c:pt idx="1">
                  <c:v>321</c:v>
                </c:pt>
                <c:pt idx="2">
                  <c:v>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05-4C53-8D8A-D5143BFCB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C2C-4C64-893A-87622B65406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C2C-4C64-893A-87622B65406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C2C-4C64-893A-87622B6540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2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2C-4C64-893A-87622B654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4D0-4742-AAC8-B2B78E6EDF4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4D0-4742-AAC8-B2B78E6EDF4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4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D0-4742-AAC8-B2B78E6ED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23A-42D9-AF22-72A01CAC891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23A-42D9-AF22-72A01CAC89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2597</c:v>
                </c:pt>
                <c:pt idx="1">
                  <c:v>1425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3A-42D9-AF22-72A01CAC8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613</c:v>
              </c:pt>
              <c:pt idx="1">
                <c:v>1416</c:v>
              </c:pt>
              <c:pt idx="2">
                <c:v>22</c:v>
              </c:pt>
              <c:pt idx="3">
                <c:v>2</c:v>
              </c:pt>
              <c:pt idx="4">
                <c:v>154</c:v>
              </c:pt>
            </c:numLit>
          </c:val>
          <c:extLst>
            <c:ext xmlns:c16="http://schemas.microsoft.com/office/drawing/2014/chart" uri="{C3380CC4-5D6E-409C-BE32-E72D297353CC}">
              <c16:uniqueId val="{00000000-087C-4894-96A2-6FFB5A72C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Aux!$A$2:$A$5</c:f>
              <c:strCache>
                <c:ptCount val="4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860</c:v>
              </c:pt>
              <c:pt idx="1">
                <c:v>1323</c:v>
              </c:pt>
              <c:pt idx="2">
                <c:v>52</c:v>
              </c:pt>
              <c:pt idx="3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E2F9-42A0-BFCA-6448DA302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58</c:v>
              </c:pt>
              <c:pt idx="2">
                <c:v>5</c:v>
              </c:pt>
              <c:pt idx="3">
                <c:v>3</c:v>
              </c:pt>
              <c:pt idx="4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0-0A3F-4C77-8392-3F80024BB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23</c:v>
              </c:pt>
              <c:pt idx="1">
                <c:v>81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440E-4F9C-BE7B-1E598BBA3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1035</c:v>
              </c:pt>
              <c:pt idx="1">
                <c:v>15</c:v>
              </c:pt>
              <c:pt idx="2">
                <c:v>157</c:v>
              </c:pt>
              <c:pt idx="3">
                <c:v>20</c:v>
              </c:pt>
              <c:pt idx="4">
                <c:v>26</c:v>
              </c:pt>
              <c:pt idx="5">
                <c:v>4</c:v>
              </c:pt>
              <c:pt idx="6">
                <c:v>56</c:v>
              </c:pt>
              <c:pt idx="7">
                <c:v>333</c:v>
              </c:pt>
              <c:pt idx="8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0-77AC-4319-BD77-0412E9CF9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Aux!$AI$2:$AI$7</c:f>
              <c:strCache>
                <c:ptCount val="6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Adopción</c:v>
                </c:pt>
                <c:pt idx="3">
                  <c:v>Autorización judicial</c:v>
                </c:pt>
                <c:pt idx="4">
                  <c:v>Defensor judicial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137</c:v>
              </c:pt>
              <c:pt idx="1">
                <c:v>99</c:v>
              </c:pt>
              <c:pt idx="2">
                <c:v>14</c:v>
              </c:pt>
              <c:pt idx="3">
                <c:v>29</c:v>
              </c:pt>
              <c:pt idx="4">
                <c:v>14</c:v>
              </c:pt>
              <c:pt idx="5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D783-46E2-A145-6529D2FFA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4AA-4CA5-AACF-DAC5770035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4AA-4CA5-AACF-DAC5770035A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4AA-4CA5-AACF-DAC5770035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58</c:v>
                </c:pt>
                <c:pt idx="1">
                  <c:v>4</c:v>
                </c:pt>
                <c:pt idx="2">
                  <c:v>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AA-4CA5-AACF-DAC577003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2809</c:v>
              </c:pt>
              <c:pt idx="1">
                <c:v>897</c:v>
              </c:pt>
              <c:pt idx="2">
                <c:v>443</c:v>
              </c:pt>
              <c:pt idx="3">
                <c:v>163</c:v>
              </c:pt>
              <c:pt idx="4">
                <c:v>171</c:v>
              </c:pt>
              <c:pt idx="5">
                <c:v>2619</c:v>
              </c:pt>
              <c:pt idx="6">
                <c:v>657</c:v>
              </c:pt>
              <c:pt idx="7">
                <c:v>244</c:v>
              </c:pt>
              <c:pt idx="8">
                <c:v>107</c:v>
              </c:pt>
              <c:pt idx="9">
                <c:v>442</c:v>
              </c:pt>
              <c:pt idx="10">
                <c:v>210</c:v>
              </c:pt>
              <c:pt idx="11">
                <c:v>2102</c:v>
              </c:pt>
              <c:pt idx="12">
                <c:v>295</c:v>
              </c:pt>
            </c:numLit>
          </c:val>
          <c:extLst>
            <c:ext xmlns:c16="http://schemas.microsoft.com/office/drawing/2014/chart" uri="{C3380CC4-5D6E-409C-BE32-E72D297353CC}">
              <c16:uniqueId val="{00000000-09A7-4625-ADFB-12D0FF48F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Aux!$G$2:$G$5</c:f>
              <c:strCache>
                <c:ptCount val="4"/>
                <c:pt idx="0">
                  <c:v>Violencia doméstica / género</c:v>
                </c:pt>
                <c:pt idx="1">
                  <c:v>Seguridad Vial </c:v>
                </c:pt>
                <c:pt idx="2">
                  <c:v>Administración Justicia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356</c:v>
              </c:pt>
              <c:pt idx="1">
                <c:v>510</c:v>
              </c:pt>
              <c:pt idx="2">
                <c:v>69</c:v>
              </c:pt>
              <c:pt idx="3">
                <c:v>123</c:v>
              </c:pt>
            </c:numLit>
          </c:val>
          <c:extLst>
            <c:ext xmlns:c16="http://schemas.microsoft.com/office/drawing/2014/chart" uri="{C3380CC4-5D6E-409C-BE32-E72D297353CC}">
              <c16:uniqueId val="{00000000-0052-4EAF-898F-E5E90B57A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23</c:v>
              </c:pt>
              <c:pt idx="1">
                <c:v>280</c:v>
              </c:pt>
              <c:pt idx="2">
                <c:v>288</c:v>
              </c:pt>
              <c:pt idx="3">
                <c:v>26</c:v>
              </c:pt>
              <c:pt idx="4">
                <c:v>45</c:v>
              </c:pt>
              <c:pt idx="5">
                <c:v>106</c:v>
              </c:pt>
              <c:pt idx="6">
                <c:v>369</c:v>
              </c:pt>
              <c:pt idx="7">
                <c:v>121</c:v>
              </c:pt>
              <c:pt idx="8">
                <c:v>21</c:v>
              </c:pt>
              <c:pt idx="9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4C19-4A42-B36A-E95653D18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302</c:v>
              </c:pt>
              <c:pt idx="1">
                <c:v>310</c:v>
              </c:pt>
              <c:pt idx="2">
                <c:v>102</c:v>
              </c:pt>
              <c:pt idx="3">
                <c:v>85</c:v>
              </c:pt>
              <c:pt idx="4">
                <c:v>51</c:v>
              </c:pt>
              <c:pt idx="5">
                <c:v>1230</c:v>
              </c:pt>
              <c:pt idx="6">
                <c:v>106</c:v>
              </c:pt>
              <c:pt idx="7">
                <c:v>213</c:v>
              </c:pt>
              <c:pt idx="8">
                <c:v>70</c:v>
              </c:pt>
              <c:pt idx="9">
                <c:v>405</c:v>
              </c:pt>
              <c:pt idx="10">
                <c:v>242</c:v>
              </c:pt>
              <c:pt idx="11">
                <c:v>180</c:v>
              </c:pt>
            </c:numLit>
          </c:val>
          <c:extLst>
            <c:ext xmlns:c16="http://schemas.microsoft.com/office/drawing/2014/chart" uri="{C3380CC4-5D6E-409C-BE32-E72D297353CC}">
              <c16:uniqueId val="{00000000-DA5D-46F3-BB5A-E1D5A1213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Aux!$J$2:$J$8</c:f>
              <c:strCache>
                <c:ptCount val="7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205</c:v>
              </c:pt>
              <c:pt idx="1">
                <c:v>160</c:v>
              </c:pt>
              <c:pt idx="2">
                <c:v>544</c:v>
              </c:pt>
              <c:pt idx="3">
                <c:v>137</c:v>
              </c:pt>
              <c:pt idx="4">
                <c:v>171</c:v>
              </c:pt>
              <c:pt idx="5">
                <c:v>168</c:v>
              </c:pt>
              <c:pt idx="6">
                <c:v>226</c:v>
              </c:pt>
            </c:numLit>
          </c:val>
          <c:extLst>
            <c:ext xmlns:c16="http://schemas.microsoft.com/office/drawing/2014/chart" uri="{C3380CC4-5D6E-409C-BE32-E72D297353CC}">
              <c16:uniqueId val="{00000000-4A19-4370-ABF4-47A5752CC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2</c:v>
              </c:pt>
              <c:pt idx="2">
                <c:v>18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1F2-4B69-BEE1-E5ACC47C4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Aux!$L$2:$L$8</c:f>
              <c:strCache>
                <c:ptCount val="7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Falsedades</c:v>
                </c:pt>
                <c:pt idx="5">
                  <c:v>Administración Justicia</c:v>
                </c:pt>
                <c:pt idx="6">
                  <c:v>Orden público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1</c:v>
              </c:pt>
              <c:pt idx="2">
                <c:v>10</c:v>
              </c:pt>
              <c:pt idx="3">
                <c:v>2</c:v>
              </c:pt>
              <c:pt idx="4">
                <c:v>1</c:v>
              </c:pt>
              <c:pt idx="5">
                <c:v>2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2505-401F-BD30-50C3DAB66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Aux!$M$2:$M$3</c:f>
              <c:strCache>
                <c:ptCount val="2"/>
                <c:pt idx="0">
                  <c:v>Vida / integridad</c:v>
                </c:pt>
                <c:pt idx="1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93A-43DD-8FB5-F86602498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Aux!$F$2:$F$5</c:f>
              <c:strCache>
                <c:ptCount val="4"/>
                <c:pt idx="0">
                  <c:v>Patrimonio</c:v>
                </c:pt>
                <c:pt idx="1">
                  <c:v>Derechos trabajadores</c:v>
                </c:pt>
                <c:pt idx="2">
                  <c:v>S / E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11</c:v>
              </c:pt>
              <c:pt idx="1">
                <c:v>26</c:v>
              </c:pt>
              <c:pt idx="2">
                <c:v>25</c:v>
              </c:pt>
              <c:pt idx="3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0-3388-41F4-ACBD-E3A68F0B2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Derechos extranjeros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10</c:v>
              </c:pt>
              <c:pt idx="1">
                <c:v>18</c:v>
              </c:pt>
              <c:pt idx="2">
                <c:v>7</c:v>
              </c:pt>
              <c:pt idx="3">
                <c:v>8</c:v>
              </c:pt>
              <c:pt idx="4">
                <c:v>21</c:v>
              </c:pt>
              <c:pt idx="5">
                <c:v>2</c:v>
              </c:pt>
              <c:pt idx="6">
                <c:v>4</c:v>
              </c:pt>
              <c:pt idx="7">
                <c:v>15</c:v>
              </c:pt>
              <c:pt idx="8">
                <c:v>2</c:v>
              </c:pt>
              <c:pt idx="9">
                <c:v>11</c:v>
              </c:pt>
              <c:pt idx="10">
                <c:v>2</c:v>
              </c:pt>
              <c:pt idx="1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2753-4F13-AD96-28C4CE074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62D-415F-9460-E253CED39C8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62D-415F-9460-E253CED39C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675</c:v>
                </c:pt>
                <c:pt idx="1">
                  <c:v>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2D-415F-9460-E253CED39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254</c:v>
              </c:pt>
              <c:pt idx="1">
                <c:v>242</c:v>
              </c:pt>
              <c:pt idx="2">
                <c:v>247</c:v>
              </c:pt>
              <c:pt idx="3">
                <c:v>320</c:v>
              </c:pt>
              <c:pt idx="4">
                <c:v>476</c:v>
              </c:pt>
              <c:pt idx="5">
                <c:v>181</c:v>
              </c:pt>
              <c:pt idx="6">
                <c:v>153</c:v>
              </c:pt>
              <c:pt idx="7">
                <c:v>185</c:v>
              </c:pt>
            </c:numLit>
          </c:val>
          <c:extLst>
            <c:ext xmlns:c16="http://schemas.microsoft.com/office/drawing/2014/chart" uri="{C3380CC4-5D6E-409C-BE32-E72D297353CC}">
              <c16:uniqueId val="{00000000-10CC-423B-B051-ABADFC0C6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8DE-4633-9805-D108C688B91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8DE-4633-9805-D108C688B91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8DE-4633-9805-D108C688B91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8DE-4633-9805-D108C688B912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DE-4633-9805-D108C688B9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DatosMenores!$B$34:$B$37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DatosMenores!$C$34:$C$37</c:f>
              <c:numCache>
                <c:formatCode>#,##0</c:formatCode>
                <c:ptCount val="4"/>
                <c:pt idx="0">
                  <c:v>4</c:v>
                </c:pt>
                <c:pt idx="1">
                  <c:v>7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DE-4633-9805-D108C688B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26870587964772702"/>
          <c:h val="0.4435884032880920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2454338114321432"/>
          <c:y val="3.9623240796199631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6AF-48D9-937B-516BADB7D4C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6AF-48D9-937B-516BADB7D4C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6AF-48D9-937B-516BADB7D4C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6AF-48D9-937B-516BADB7D4C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6AF-48D9-937B-516BADB7D4C6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AF-48D9-937B-516BADB7D4C6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AF-48D9-937B-516BADB7D4C6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AF-48D9-937B-516BADB7D4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DatosMenores!$B$47:$B$51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DatosMenores!$C$47:$C$51</c:f>
              <c:numCache>
                <c:formatCode>#,##0</c:formatCode>
                <c:ptCount val="5"/>
                <c:pt idx="0">
                  <c:v>45</c:v>
                </c:pt>
                <c:pt idx="1">
                  <c:v>15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6AF-48D9-937B-516BADB7D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71212150786556"/>
          <c:y val="0.12386686623710909"/>
          <c:w val="0.34304735210032311"/>
          <c:h val="0.87365290970687859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Diligencias preliminares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InformeDatosMenores!$D$6:$G$7</c:f>
              <c:multiLvlStrCache>
                <c:ptCount val="4"/>
                <c:lvl>
                  <c:pt idx="1">
                    <c:v>Archivadas por desistimiento de incoación (art. 18)</c:v>
                  </c:pt>
                  <c:pt idx="2">
                    <c:v>Archivadas por otras causas</c:v>
                  </c:pt>
                </c:lvl>
                <c:lvl>
                  <c:pt idx="0">
                    <c:v>Incoadas en el año</c:v>
                  </c:pt>
                  <c:pt idx="1">
                    <c:v>Archivadas</c:v>
                  </c:pt>
                  <c:pt idx="3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InformeDatosMenores!$D$8:$G$8</c:f>
              <c:numCache>
                <c:formatCode>#,##0</c:formatCode>
                <c:ptCount val="4"/>
                <c:pt idx="0">
                  <c:v>451</c:v>
                </c:pt>
                <c:pt idx="1">
                  <c:v>27</c:v>
                </c:pt>
                <c:pt idx="2">
                  <c:v>118</c:v>
                </c:pt>
                <c:pt idx="3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B4-4C8D-B37A-521493F7C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8339376"/>
        <c:axId val="638365296"/>
      </c:barChart>
      <c:catAx>
        <c:axId val="63833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65296"/>
        <c:crosses val="autoZero"/>
        <c:auto val="1"/>
        <c:lblAlgn val="ctr"/>
        <c:lblOffset val="100"/>
        <c:noMultiLvlLbl val="0"/>
      </c:catAx>
      <c:valAx>
        <c:axId val="63836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3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Gubernativos (antes OTD)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InformeDatosMenores!$D$9:$F$9</c:f>
              <c:strCache>
                <c:ptCount val="3"/>
                <c:pt idx="0">
                  <c:v>Expedientes archivados menor 14 años</c:v>
                </c:pt>
                <c:pt idx="1">
                  <c:v>Expedientes gubernativos incoados en el año</c:v>
                </c:pt>
                <c:pt idx="2">
                  <c:v>Expedientes gubernativos pendientes a 31 diciembre</c:v>
                </c:pt>
              </c:strCache>
            </c:strRef>
          </c:cat>
          <c:val>
            <c:numRef>
              <c:f>InformeDatosMenores!$D$10:$F$10</c:f>
              <c:numCache>
                <c:formatCode>#,##0</c:formatCode>
                <c:ptCount val="3"/>
                <c:pt idx="0">
                  <c:v>88</c:v>
                </c:pt>
                <c:pt idx="1">
                  <c:v>79</c:v>
                </c:pt>
                <c:pt idx="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2-4191-A949-21EFE127B2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128816"/>
        <c:axId val="468129776"/>
      </c:barChart>
      <c:catAx>
        <c:axId val="46812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9776"/>
        <c:crosses val="autoZero"/>
        <c:auto val="1"/>
        <c:lblAlgn val="ctr"/>
        <c:lblOffset val="100"/>
        <c:noMultiLvlLbl val="0"/>
      </c:catAx>
      <c:valAx>
        <c:axId val="46812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reforma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InformeDatosMenores!$D$11:$H$12</c:f>
              <c:multiLvlStrCache>
                <c:ptCount val="5"/>
                <c:lvl>
                  <c:pt idx="1">
                    <c:v>Soluciones extrajudiciales</c:v>
                  </c:pt>
                  <c:pt idx="2">
                    <c:v>Sobreseimiento del art. 27.4</c:v>
                  </c:pt>
                  <c:pt idx="3">
                    <c:v>Escrito de alegaciones art. 30</c:v>
                  </c:pt>
                </c:lvl>
                <c:lvl>
                  <c:pt idx="0">
                    <c:v>Incoados en el año</c:v>
                  </c:pt>
                  <c:pt idx="1">
                    <c:v>Terminados</c:v>
                  </c:pt>
                  <c:pt idx="4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InformeDatosMenores!$D$13:$H$13</c:f>
              <c:numCache>
                <c:formatCode>#,##0</c:formatCode>
                <c:ptCount val="5"/>
                <c:pt idx="0">
                  <c:v>245</c:v>
                </c:pt>
                <c:pt idx="1">
                  <c:v>75</c:v>
                </c:pt>
                <c:pt idx="2">
                  <c:v>21</c:v>
                </c:pt>
                <c:pt idx="3">
                  <c:v>91</c:v>
                </c:pt>
                <c:pt idx="4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F2-42A4-9CDA-C947E8AE7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8354736"/>
        <c:axId val="638358096"/>
      </c:barChart>
      <c:catAx>
        <c:axId val="63835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8096"/>
        <c:crosses val="autoZero"/>
        <c:auto val="1"/>
        <c:lblAlgn val="ctr"/>
        <c:lblOffset val="100"/>
        <c:noMultiLvlLbl val="0"/>
      </c:catAx>
      <c:valAx>
        <c:axId val="63835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TablasMenoresAux!$B$5:$C$18</c:f>
              <c:multiLvlStrCache>
                <c:ptCount val="14"/>
                <c:lvl>
                  <c:pt idx="0">
                    <c:v>Incoados en el año</c:v>
                  </c:pt>
                  <c:pt idx="1">
                    <c:v>Pendientes a 31 de diciembre</c:v>
                  </c:pt>
                  <c:pt idx="2">
                    <c:v>Incoados en el año</c:v>
                  </c:pt>
                  <c:pt idx="3">
                    <c:v>Pendientes a 31 de diciembre</c:v>
                  </c:pt>
                  <c:pt idx="4">
                    <c:v>Incoados en el año</c:v>
                  </c:pt>
                  <c:pt idx="5">
                    <c:v>Pendientes a 31 de diciembre</c:v>
                  </c:pt>
                  <c:pt idx="6">
                    <c:v>Incoados en el año</c:v>
                  </c:pt>
                  <c:pt idx="7">
                    <c:v>Pendientes a 31 de diciembre</c:v>
                  </c:pt>
                  <c:pt idx="8">
                    <c:v>Incoados en el año</c:v>
                  </c:pt>
                  <c:pt idx="9">
                    <c:v>Pendientes a 31 de diciembre</c:v>
                  </c:pt>
                  <c:pt idx="10">
                    <c:v>Incoados en el año</c:v>
                  </c:pt>
                  <c:pt idx="11">
                    <c:v>Pendientes a 31 de diciembre</c:v>
                  </c:pt>
                  <c:pt idx="12">
                    <c:v>Incoados en el año</c:v>
                  </c:pt>
                  <c:pt idx="13">
                    <c:v>Pendientes a 31 de diciembre</c:v>
                  </c:pt>
                </c:lvl>
                <c:lvl>
                  <c:pt idx="0">
                    <c:v>Situación de riesgo</c:v>
                  </c:pt>
                  <c:pt idx="2">
                    <c:v>Guarda</c:v>
                  </c:pt>
                  <c:pt idx="4">
                    <c:v>Tutela</c:v>
                  </c:pt>
                  <c:pt idx="6">
                    <c:v>Acogimiento (sin guarda o tutela)</c:v>
                  </c:pt>
                  <c:pt idx="8">
                    <c:v>Determinación de la edad</c:v>
                  </c:pt>
                  <c:pt idx="10">
                    <c:v>Diligencias preprocesales</c:v>
                  </c:pt>
                  <c:pt idx="12">
                    <c:v>Ensayos Clínicos/Investigaciones Biométricas</c:v>
                  </c:pt>
                </c:lvl>
              </c:multiLvlStrCache>
            </c:multiLvlStrRef>
          </c:cat>
          <c:val>
            <c:numRef>
              <c:f>TablasMenoresAux!$D$5:$D$18</c:f>
              <c:numCache>
                <c:formatCode>#,##0</c:formatCode>
                <c:ptCount val="14"/>
                <c:pt idx="0">
                  <c:v>311</c:v>
                </c:pt>
                <c:pt idx="1">
                  <c:v>644</c:v>
                </c:pt>
                <c:pt idx="2">
                  <c:v>29</c:v>
                </c:pt>
                <c:pt idx="3">
                  <c:v>21</c:v>
                </c:pt>
                <c:pt idx="4">
                  <c:v>28</c:v>
                </c:pt>
                <c:pt idx="5">
                  <c:v>151</c:v>
                </c:pt>
                <c:pt idx="6">
                  <c:v>0</c:v>
                </c:pt>
                <c:pt idx="7">
                  <c:v>0</c:v>
                </c:pt>
                <c:pt idx="8">
                  <c:v>17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A-4BBA-B9D1-167555AB9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996208"/>
        <c:axId val="1581997168"/>
      </c:barChart>
      <c:catAx>
        <c:axId val="158199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7168"/>
        <c:crosses val="autoZero"/>
        <c:auto val="1"/>
        <c:lblAlgn val="ctr"/>
        <c:lblOffset val="100"/>
        <c:noMultiLvlLbl val="0"/>
      </c:catAx>
      <c:valAx>
        <c:axId val="158199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layout>
        <c:manualLayout>
          <c:xMode val="edge"/>
          <c:yMode val="edge"/>
          <c:x val="0.3457915573053368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TablasMenoresAux!$B$19:$B$20</c:f>
              <c:strCache>
                <c:ptCount val="2"/>
                <c:pt idx="0">
                  <c:v>Visitas a centros de Protección</c:v>
                </c:pt>
                <c:pt idx="1">
                  <c:v>Visitas a Recursos penintenciarios</c:v>
                </c:pt>
              </c:strCache>
            </c:strRef>
          </c:cat>
          <c:val>
            <c:numRef>
              <c:f>TablasMenoresAux!$D$19:$D$20</c:f>
              <c:numCache>
                <c:formatCode>#,##0</c:formatCode>
                <c:ptCount val="2"/>
                <c:pt idx="0">
                  <c:v>4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82-40C7-889C-31FD37048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723376"/>
        <c:axId val="1446671792"/>
      </c:barChart>
      <c:catAx>
        <c:axId val="158172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46671792"/>
        <c:crosses val="autoZero"/>
        <c:auto val="1"/>
        <c:lblAlgn val="ctr"/>
        <c:lblOffset val="100"/>
        <c:noMultiLvlLbl val="0"/>
      </c:catAx>
      <c:valAx>
        <c:axId val="144667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72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28</c:v>
              </c:pt>
              <c:pt idx="2">
                <c:v>60</c:v>
              </c:pt>
            </c:numLit>
          </c:val>
          <c:extLst>
            <c:ext xmlns:c16="http://schemas.microsoft.com/office/drawing/2014/chart" uri="{C3380CC4-5D6E-409C-BE32-E72D297353CC}">
              <c16:uniqueId val="{00000000-1210-4F03-8B0B-25474BBE7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Internamientos</c:v>
                </c:pt>
                <c:pt idx="1">
                  <c:v>Permanencias de fines de semana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Amonestaciones</c:v>
                </c:pt>
                <c:pt idx="5">
                  <c:v>Convivencia Familiar Educativa</c:v>
                </c:pt>
                <c:pt idx="6">
                  <c:v>Prohibición de aproximación y comunicación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14</c:v>
              </c:pt>
              <c:pt idx="1">
                <c:v>1</c:v>
              </c:pt>
              <c:pt idx="2">
                <c:v>40</c:v>
              </c:pt>
              <c:pt idx="3">
                <c:v>28</c:v>
              </c:pt>
              <c:pt idx="4">
                <c:v>1</c:v>
              </c:pt>
              <c:pt idx="5">
                <c:v>12</c:v>
              </c:pt>
              <c:pt idx="6">
                <c:v>18</c:v>
              </c:pt>
              <c:pt idx="7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6CBE-4F7B-A320-C874FD7F6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46F-467C-9939-D37D2D512A8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46F-467C-9939-D37D2D512A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725</c:v>
                </c:pt>
                <c:pt idx="1">
                  <c:v>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6F-467C-9939-D37D2D512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Aux!$BD$2:$BD$17</c:f>
              <c:strCache>
                <c:ptCount val="16"/>
                <c:pt idx="0">
                  <c:v>Lesiones</c:v>
                </c:pt>
                <c:pt idx="1">
                  <c:v>Agresión sexual</c:v>
                </c:pt>
                <c:pt idx="2">
                  <c:v>Robos con fuerza</c:v>
                </c:pt>
                <c:pt idx="3">
                  <c:v>Robos con violencia o intimidación</c:v>
                </c:pt>
                <c:pt idx="4">
                  <c:v>Hurtos</c:v>
                </c:pt>
                <c:pt idx="5">
                  <c:v>Daños</c:v>
                </c:pt>
                <c:pt idx="6">
                  <c:v>Contra la salud pública</c:v>
                </c:pt>
                <c:pt idx="7">
                  <c:v>Conducción temeraria</c:v>
                </c:pt>
                <c:pt idx="8">
                  <c:v>Conducción sin permiso</c:v>
                </c:pt>
                <c:pt idx="9">
                  <c:v>Violencia doméstica</c:v>
                </c:pt>
                <c:pt idx="10">
                  <c:v>Violencia de género</c:v>
                </c:pt>
                <c:pt idx="11">
                  <c:v>Acoso escolar</c:v>
                </c:pt>
                <c:pt idx="12">
                  <c:v>Contra la integridad moral</c:v>
                </c:pt>
                <c:pt idx="13">
                  <c:v>Odio</c:v>
                </c:pt>
                <c:pt idx="14">
                  <c:v>Otros</c:v>
                </c:pt>
                <c:pt idx="15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58</c:v>
              </c:pt>
              <c:pt idx="1">
                <c:v>16</c:v>
              </c:pt>
              <c:pt idx="2">
                <c:v>27</c:v>
              </c:pt>
              <c:pt idx="3">
                <c:v>34</c:v>
              </c:pt>
              <c:pt idx="4">
                <c:v>27</c:v>
              </c:pt>
              <c:pt idx="5">
                <c:v>41</c:v>
              </c:pt>
              <c:pt idx="6">
                <c:v>1</c:v>
              </c:pt>
              <c:pt idx="7">
                <c:v>1</c:v>
              </c:pt>
              <c:pt idx="8">
                <c:v>17</c:v>
              </c:pt>
              <c:pt idx="9">
                <c:v>27</c:v>
              </c:pt>
              <c:pt idx="10">
                <c:v>3</c:v>
              </c:pt>
              <c:pt idx="11">
                <c:v>15</c:v>
              </c:pt>
              <c:pt idx="12">
                <c:v>6</c:v>
              </c:pt>
              <c:pt idx="13">
                <c:v>4</c:v>
              </c:pt>
              <c:pt idx="14">
                <c:v>62</c:v>
              </c:pt>
              <c:pt idx="15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8BB9-49B0-A730-2BE0E215F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87D-4CE4-AA84-47C87F9E24C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87D-4CE4-AA84-47C87F9E24C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10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7D-4CE4-AA84-47C87F9E2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1B3-4594-8510-A7207E1C32A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1B3-4594-8510-A7207E1C32A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1B3-4594-8510-A7207E1C32A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1B3-4594-8510-A7207E1C32A4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4</c:v>
                </c:pt>
                <c:pt idx="1">
                  <c:v>29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B3-4594-8510-A7207E1C32A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109</c:v>
              </c:pt>
              <c:pt idx="1">
                <c:v>3</c:v>
              </c:pt>
              <c:pt idx="2">
                <c:v>2</c:v>
              </c:pt>
              <c:pt idx="3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399B-415E-8E69-E8D27A669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53</c:v>
              </c:pt>
              <c:pt idx="1">
                <c:v>5</c:v>
              </c:pt>
              <c:pt idx="2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ED3E-422E-8139-92977B454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12</c:v>
              </c:pt>
              <c:pt idx="3">
                <c:v>6</c:v>
              </c:pt>
              <c:pt idx="4">
                <c:v>63</c:v>
              </c:pt>
              <c:pt idx="5">
                <c:v>30</c:v>
              </c:pt>
              <c:pt idx="6">
                <c:v>9</c:v>
              </c:pt>
              <c:pt idx="7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327D-49E0-AC32-34D7D4D96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F66-42CF-8A2B-173BDF0F9DB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F66-42CF-8A2B-173BDF0F9DB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45</c:v>
                </c:pt>
                <c:pt idx="1">
                  <c:v>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66-42CF-8A2B-173BDF0F9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8E-42BE-81C6-9C8E66BB52B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88E-42BE-81C6-9C8E66BB52B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88E-42BE-81C6-9C8E66BB52B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88E-42BE-81C6-9C8E66BB52B2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8E-42BE-81C6-9C8E66BB52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39</c:v>
                </c:pt>
                <c:pt idx="1">
                  <c:v>131</c:v>
                </c:pt>
                <c:pt idx="2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8E-42BE-81C6-9C8E66BB5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774</c:v>
              </c:pt>
              <c:pt idx="1">
                <c:v>317</c:v>
              </c:pt>
              <c:pt idx="2">
                <c:v>1</c:v>
              </c:pt>
              <c:pt idx="3">
                <c:v>2</c:v>
              </c:pt>
              <c:pt idx="4">
                <c:v>243</c:v>
              </c:pt>
            </c:numLit>
          </c:val>
          <c:extLst>
            <c:ext xmlns:c16="http://schemas.microsoft.com/office/drawing/2014/chart" uri="{C3380CC4-5D6E-409C-BE32-E72D297353CC}">
              <c16:uniqueId val="{00000000-F8D9-4D2B-B321-8011E9487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314</c:v>
              </c:pt>
              <c:pt idx="1">
                <c:v>276</c:v>
              </c:pt>
              <c:pt idx="2">
                <c:v>1</c:v>
              </c:pt>
              <c:pt idx="3">
                <c:v>143</c:v>
              </c:pt>
            </c:numLit>
          </c:val>
          <c:extLst>
            <c:ext xmlns:c16="http://schemas.microsoft.com/office/drawing/2014/chart" uri="{C3380CC4-5D6E-409C-BE32-E72D297353CC}">
              <c16:uniqueId val="{00000000-460A-46C8-B401-569CB058C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BF6-4A91-BF88-819D50CD18D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BF6-4A91-BF88-819D50CD18D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636</c:v>
                </c:pt>
                <c:pt idx="1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F6-4A91-BF88-819D50CD1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0-4B21-42C4-9CF2-9706F83AD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0-3795-49E0-AD9B-D903C3C81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26</c:v>
              </c:pt>
              <c:pt idx="1">
                <c:v>26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0C70-401E-8E5F-70D0E3F72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</c:f>
              <c:strCache>
                <c:ptCount val="1"/>
                <c:pt idx="0">
                  <c:v>Escritos de acusación ministerio fiscal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A9D8-4889-9E56-8CC47C695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863E-4FD1-B68B-1843EF372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135</c:v>
              </c:pt>
              <c:pt idx="2">
                <c:v>20</c:v>
              </c:pt>
              <c:pt idx="3">
                <c:v>7</c:v>
              </c:pt>
              <c:pt idx="4">
                <c:v>70</c:v>
              </c:pt>
              <c:pt idx="5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9B8E-413E-9C6C-CD2A53E92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281</c:v>
              </c:pt>
              <c:pt idx="2">
                <c:v>4</c:v>
              </c:pt>
              <c:pt idx="3">
                <c:v>12</c:v>
              </c:pt>
              <c:pt idx="4">
                <c:v>207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E9D0-4416-9713-C6695594F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</c:v>
              </c:pt>
              <c:pt idx="1">
                <c:v>179</c:v>
              </c:pt>
              <c:pt idx="2">
                <c:v>1</c:v>
              </c:pt>
              <c:pt idx="3">
                <c:v>10</c:v>
              </c:pt>
              <c:pt idx="4">
                <c:v>172</c:v>
              </c:pt>
            </c:numLit>
          </c:val>
          <c:extLst>
            <c:ext xmlns:c16="http://schemas.microsoft.com/office/drawing/2014/chart" uri="{C3380CC4-5D6E-409C-BE32-E72D297353CC}">
              <c16:uniqueId val="{00000000-0F47-4BCA-9D3F-90687C351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B2C-4DAD-B28C-68DF9D48334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B2C-4DAD-B28C-68DF9D4833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2C-4DAD-B28C-68DF9D483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103</c:v>
              </c:pt>
              <c:pt idx="2">
                <c:v>15</c:v>
              </c:pt>
              <c:pt idx="3">
                <c:v>2</c:v>
              </c:pt>
              <c:pt idx="4">
                <c:v>9</c:v>
              </c:pt>
              <c:pt idx="5">
                <c:v>79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16D-4210-831D-FB48599BA6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50</c:v>
              </c:pt>
              <c:pt idx="2">
                <c:v>12</c:v>
              </c:pt>
              <c:pt idx="3">
                <c:v>1</c:v>
              </c:pt>
              <c:pt idx="4">
                <c:v>10</c:v>
              </c:pt>
              <c:pt idx="5">
                <c:v>63</c:v>
              </c:pt>
            </c:numLit>
          </c:val>
          <c:extLst>
            <c:ext xmlns:c16="http://schemas.microsoft.com/office/drawing/2014/chart" uri="{C3380CC4-5D6E-409C-BE32-E72D297353CC}">
              <c16:uniqueId val="{00000000-44C3-452A-81D7-58559EA76D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60E4-4580-B210-1329ED9EE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Aux!$AU$2:$AU$3</c:f>
              <c:strCache>
                <c:ptCount val="2"/>
                <c:pt idx="0">
                  <c:v>Conducción temeraria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1AA-4F1C-ADA7-DB8B45446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221</c:v>
              </c:pt>
              <c:pt idx="2">
                <c:v>12</c:v>
              </c:pt>
              <c:pt idx="3">
                <c:v>2</c:v>
              </c:pt>
              <c:pt idx="4">
                <c:v>15</c:v>
              </c:pt>
              <c:pt idx="5">
                <c:v>223</c:v>
              </c:pt>
            </c:numLit>
          </c:val>
          <c:extLst>
            <c:ext xmlns:c16="http://schemas.microsoft.com/office/drawing/2014/chart" uri="{C3380CC4-5D6E-409C-BE32-E72D297353CC}">
              <c16:uniqueId val="{00000000-DAA4-41C2-A29F-DF0905893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4</c:v>
              </c:pt>
              <c:pt idx="2">
                <c:v>1</c:v>
              </c:pt>
              <c:pt idx="3">
                <c:v>2</c:v>
              </c:pt>
              <c:pt idx="4">
                <c:v>1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1ECD-4A07-8498-B00ECA7B2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Aux!$AF$2:$AF$4</c:f>
              <c:strCache>
                <c:ptCount val="3"/>
                <c:pt idx="0">
                  <c:v>Diligencias Previas Juzgado Instrucción</c:v>
                </c:pt>
                <c:pt idx="1">
                  <c:v>Delitos Leves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56</c:v>
              </c:pt>
              <c:pt idx="1">
                <c:v>4</c:v>
              </c:pt>
              <c:pt idx="2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1-E422-4046-AE97-F73DAF262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Aux!$AW$2:$AW$6</c:f>
              <c:strCache>
                <c:ptCount val="5"/>
                <c:pt idx="0">
                  <c:v>Ordenación del territorio y urbanismo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3</c:v>
              </c:pt>
              <c:pt idx="2">
                <c:v>1</c:v>
              </c:pt>
              <c:pt idx="3">
                <c:v>1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4A7B-4B77-995A-DB9DED4E7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</c:f>
              <c:strCache>
                <c:ptCount val="1"/>
                <c:pt idx="0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DE4D-4306-A306-29E848900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A1B-4290-A2D5-563FCF77889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A1B-4290-A2D5-563FCF77889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10</c:v>
                </c:pt>
                <c:pt idx="1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1B-4290-A2D5-563FCF778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163-4C82-AA26-4E1598183EC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163-4C82-AA26-4E1598183EC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163-4C82-AA26-4E1598183EC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102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63-4C82-AA26-4E1598183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21-49EB-A46C-BF05A06C4EC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821-49EB-A46C-BF05A06C4EC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242</c:v>
                </c:pt>
                <c:pt idx="1">
                  <c:v>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21-49EB-A46C-BF05A06C4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10" Type="http://schemas.openxmlformats.org/officeDocument/2006/relationships/chart" Target="../charts/chart40.xml"/><Relationship Id="rId4" Type="http://schemas.openxmlformats.org/officeDocument/2006/relationships/chart" Target="../charts/chart34.xml"/><Relationship Id="rId9" Type="http://schemas.openxmlformats.org/officeDocument/2006/relationships/chart" Target="../charts/chart39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4" Type="http://schemas.openxmlformats.org/officeDocument/2006/relationships/chart" Target="../charts/chart49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7" Type="http://schemas.openxmlformats.org/officeDocument/2006/relationships/chart" Target="../charts/chart56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6" Type="http://schemas.openxmlformats.org/officeDocument/2006/relationships/chart" Target="../charts/chart55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2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4.xml"/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4" Type="http://schemas.openxmlformats.org/officeDocument/2006/relationships/chart" Target="../charts/chart60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7.xml"/><Relationship Id="rId2" Type="http://schemas.openxmlformats.org/officeDocument/2006/relationships/chart" Target="../charts/chart66.xml"/><Relationship Id="rId1" Type="http://schemas.openxmlformats.org/officeDocument/2006/relationships/chart" Target="../charts/chart65.xml"/><Relationship Id="rId4" Type="http://schemas.openxmlformats.org/officeDocument/2006/relationships/chart" Target="../charts/chart6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08AD699A-758F-46BB-B4C3-9B986C796E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527F9960-841B-45B1-98B0-31BD59C53F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C43D7399-FA28-42E6-97FB-2D783417EB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B9C1A409-0B07-4664-8DD3-9441EA39C9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250C543F-D462-4319-B226-94C540273C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EF8B03B4-9CAD-4E70-A2CD-CDD6B83EB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4676B328-D5C2-45DC-BB09-E7CCE63E7B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F2BA463C-F2EC-4EAD-8058-DF8913CE22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5B308301-4AE5-4990-95B3-B418A7D0F8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7AC78C9C-FAA1-4B59-A95F-1445D1352C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8ACAD96B-E609-4773-9F87-A2D7FEAE82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BC5C8C96-FB03-45D9-B243-038EAC95E1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1D649762-2A94-41AE-B4A7-98FA09A1C3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641350</xdr:colOff>
      <xdr:row>7</xdr:row>
      <xdr:rowOff>76200</xdr:rowOff>
    </xdr:from>
    <xdr:to>
      <xdr:col>5</xdr:col>
      <xdr:colOff>292100</xdr:colOff>
      <xdr:row>21</xdr:row>
      <xdr:rowOff>57150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555D451F-9948-42B7-3CE2-C2F5BF8593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330200</xdr:colOff>
      <xdr:row>6</xdr:row>
      <xdr:rowOff>88900</xdr:rowOff>
    </xdr:from>
    <xdr:to>
      <xdr:col>21</xdr:col>
      <xdr:colOff>584200</xdr:colOff>
      <xdr:row>17</xdr:row>
      <xdr:rowOff>82550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A4B44CA4-E69A-E4F4-57F3-D43A013997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50800</xdr:colOff>
      <xdr:row>8</xdr:row>
      <xdr:rowOff>69850</xdr:rowOff>
    </xdr:from>
    <xdr:to>
      <xdr:col>54</xdr:col>
      <xdr:colOff>25400</xdr:colOff>
      <xdr:row>17</xdr:row>
      <xdr:rowOff>114300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4C572B4E-D8B5-8A37-4EFC-E4BC178F33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63500</xdr:colOff>
      <xdr:row>7</xdr:row>
      <xdr:rowOff>6350</xdr:rowOff>
    </xdr:from>
    <xdr:to>
      <xdr:col>59</xdr:col>
      <xdr:colOff>558800</xdr:colOff>
      <xdr:row>16</xdr:row>
      <xdr:rowOff>50800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29DA641D-971B-BAD4-FD5B-3342D6A05C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444500</xdr:colOff>
      <xdr:row>7</xdr:row>
      <xdr:rowOff>158750</xdr:rowOff>
    </xdr:from>
    <xdr:to>
      <xdr:col>72</xdr:col>
      <xdr:colOff>374650</xdr:colOff>
      <xdr:row>18</xdr:row>
      <xdr:rowOff>127000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CEEA921A-9AF5-4C17-B837-3671C036ED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60</xdr:col>
      <xdr:colOff>1104900</xdr:colOff>
      <xdr:row>22</xdr:row>
      <xdr:rowOff>6350</xdr:rowOff>
    </xdr:from>
    <xdr:to>
      <xdr:col>71</xdr:col>
      <xdr:colOff>184150</xdr:colOff>
      <xdr:row>34</xdr:row>
      <xdr:rowOff>82550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98BCDF76-18E0-5F2A-2F17-0D920B8BD6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44450</xdr:rowOff>
    </xdr:from>
    <xdr:to>
      <xdr:col>4</xdr:col>
      <xdr:colOff>2971800</xdr:colOff>
      <xdr:row>20</xdr:row>
      <xdr:rowOff>63500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C443C8FF-8070-66DB-EA8D-0E7F6DDCE3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76200</xdr:colOff>
      <xdr:row>3</xdr:row>
      <xdr:rowOff>44450</xdr:rowOff>
    </xdr:from>
    <xdr:to>
      <xdr:col>9</xdr:col>
      <xdr:colOff>2832100</xdr:colOff>
      <xdr:row>20</xdr:row>
      <xdr:rowOff>63500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3A24E7D8-4A85-4D42-B664-2C2EC74C6C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3530600</xdr:colOff>
      <xdr:row>3</xdr:row>
      <xdr:rowOff>44450</xdr:rowOff>
    </xdr:from>
    <xdr:to>
      <xdr:col>14</xdr:col>
      <xdr:colOff>2692400</xdr:colOff>
      <xdr:row>20</xdr:row>
      <xdr:rowOff>63500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4BA97F07-B437-18BF-A24D-459B395031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431800</xdr:colOff>
      <xdr:row>2</xdr:row>
      <xdr:rowOff>127000</xdr:rowOff>
    </xdr:from>
    <xdr:to>
      <xdr:col>19</xdr:col>
      <xdr:colOff>3365500</xdr:colOff>
      <xdr:row>20</xdr:row>
      <xdr:rowOff>0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A5B36798-DF90-509A-B6BB-2EAF908A57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361950</xdr:colOff>
      <xdr:row>3</xdr:row>
      <xdr:rowOff>38100</xdr:rowOff>
    </xdr:from>
    <xdr:to>
      <xdr:col>24</xdr:col>
      <xdr:colOff>3295650</xdr:colOff>
      <xdr:row>20</xdr:row>
      <xdr:rowOff>57150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1B9727C2-8A13-EF46-427E-E6A072CD06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361950</xdr:colOff>
      <xdr:row>3</xdr:row>
      <xdr:rowOff>31750</xdr:rowOff>
    </xdr:from>
    <xdr:to>
      <xdr:col>29</xdr:col>
      <xdr:colOff>3295650</xdr:colOff>
      <xdr:row>20</xdr:row>
      <xdr:rowOff>50800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C129DB84-D066-BEA9-1A1B-DDB08D8CCA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222250</xdr:colOff>
      <xdr:row>3</xdr:row>
      <xdr:rowOff>63500</xdr:rowOff>
    </xdr:from>
    <xdr:to>
      <xdr:col>34</xdr:col>
      <xdr:colOff>3155950</xdr:colOff>
      <xdr:row>20</xdr:row>
      <xdr:rowOff>82550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EBC3CC59-777C-30D0-0A97-D0CFB588DF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35</xdr:col>
      <xdr:colOff>88900</xdr:colOff>
      <xdr:row>3</xdr:row>
      <xdr:rowOff>133350</xdr:rowOff>
    </xdr:from>
    <xdr:to>
      <xdr:col>39</xdr:col>
      <xdr:colOff>2844800</xdr:colOff>
      <xdr:row>21</xdr:row>
      <xdr:rowOff>6350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7D6C5070-0160-2638-CBCE-D608262DD8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46</xdr:col>
      <xdr:colOff>0</xdr:colOff>
      <xdr:row>4</xdr:row>
      <xdr:rowOff>0</xdr:rowOff>
    </xdr:from>
    <xdr:to>
      <xdr:col>49</xdr:col>
      <xdr:colOff>2933700</xdr:colOff>
      <xdr:row>21</xdr:row>
      <xdr:rowOff>19050</xdr:rowOff>
    </xdr:to>
    <xdr:graphicFrame macro="">
      <xdr:nvGraphicFramePr>
        <xdr:cNvPr id="10" name="graficoDelitosDilInvestigacion">
          <a:extLst>
            <a:ext uri="{FF2B5EF4-FFF2-40B4-BE49-F238E27FC236}">
              <a16:creationId xmlns:a16="http://schemas.microsoft.com/office/drawing/2014/main" id="{2476633A-3F86-8EA9-1A42-C7BE204E20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50</xdr:col>
      <xdr:colOff>38100</xdr:colOff>
      <xdr:row>3</xdr:row>
      <xdr:rowOff>101600</xdr:rowOff>
    </xdr:from>
    <xdr:to>
      <xdr:col>54</xdr:col>
      <xdr:colOff>2794000</xdr:colOff>
      <xdr:row>20</xdr:row>
      <xdr:rowOff>120650</xdr:rowOff>
    </xdr:to>
    <xdr:graphicFrame macro="">
      <xdr:nvGraphicFramePr>
        <xdr:cNvPr id="11" name="graficoDelitosPrision">
          <a:extLst>
            <a:ext uri="{FF2B5EF4-FFF2-40B4-BE49-F238E27FC236}">
              <a16:creationId xmlns:a16="http://schemas.microsoft.com/office/drawing/2014/main" id="{19C154A9-FF53-9617-DEB6-4F3E9E982C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55</xdr:col>
      <xdr:colOff>82550</xdr:colOff>
      <xdr:row>3</xdr:row>
      <xdr:rowOff>133350</xdr:rowOff>
    </xdr:from>
    <xdr:to>
      <xdr:col>59</xdr:col>
      <xdr:colOff>2838450</xdr:colOff>
      <xdr:row>21</xdr:row>
      <xdr:rowOff>6350</xdr:rowOff>
    </xdr:to>
    <xdr:graphicFrame macro="">
      <xdr:nvGraphicFramePr>
        <xdr:cNvPr id="12" name="graficoDelitosSentencias">
          <a:extLst>
            <a:ext uri="{FF2B5EF4-FFF2-40B4-BE49-F238E27FC236}">
              <a16:creationId xmlns:a16="http://schemas.microsoft.com/office/drawing/2014/main" id="{D137D972-5D25-B818-D85C-68B5A909A0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666750</xdr:colOff>
      <xdr:row>25</xdr:row>
      <xdr:rowOff>110489</xdr:rowOff>
    </xdr:from>
    <xdr:to>
      <xdr:col>24</xdr:col>
      <xdr:colOff>671252</xdr:colOff>
      <xdr:row>41</xdr:row>
      <xdr:rowOff>102870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E469BCF-2FC8-4BEC-85A8-31D0234022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314323</xdr:colOff>
      <xdr:row>25</xdr:row>
      <xdr:rowOff>1731</xdr:rowOff>
    </xdr:from>
    <xdr:to>
      <xdr:col>32</xdr:col>
      <xdr:colOff>17317</xdr:colOff>
      <xdr:row>39</xdr:row>
      <xdr:rowOff>151014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7AEDEEF-9046-4E95-AA4C-0E1DFA727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4328</xdr:colOff>
      <xdr:row>14</xdr:row>
      <xdr:rowOff>65809</xdr:rowOff>
    </xdr:from>
    <xdr:to>
      <xdr:col>5</xdr:col>
      <xdr:colOff>17318</xdr:colOff>
      <xdr:row>28</xdr:row>
      <xdr:rowOff>138545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9711767-E0D1-4133-8A1C-1AD4A2DB24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142874</xdr:colOff>
      <xdr:row>14</xdr:row>
      <xdr:rowOff>39831</xdr:rowOff>
    </xdr:from>
    <xdr:to>
      <xdr:col>10</xdr:col>
      <xdr:colOff>155864</xdr:colOff>
      <xdr:row>29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89C7C28-8645-40AD-A327-B8E1887729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606136</xdr:colOff>
      <xdr:row>31</xdr:row>
      <xdr:rowOff>22513</xdr:rowOff>
    </xdr:from>
    <xdr:to>
      <xdr:col>7</xdr:col>
      <xdr:colOff>536863</xdr:colOff>
      <xdr:row>47</xdr:row>
      <xdr:rowOff>133350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31224BF1-E721-4F60-99BE-C305B0993E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424296</xdr:colOff>
      <xdr:row>14</xdr:row>
      <xdr:rowOff>8657</xdr:rowOff>
    </xdr:from>
    <xdr:to>
      <xdr:col>55</xdr:col>
      <xdr:colOff>831273</xdr:colOff>
      <xdr:row>45</xdr:row>
      <xdr:rowOff>8659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CA9D69A-0422-4576-A7D6-591FF1F4A4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45</xdr:col>
      <xdr:colOff>0</xdr:colOff>
      <xdr:row>45</xdr:row>
      <xdr:rowOff>0</xdr:rowOff>
    </xdr:from>
    <xdr:to>
      <xdr:col>50</xdr:col>
      <xdr:colOff>329046</xdr:colOff>
      <xdr:row>61</xdr:row>
      <xdr:rowOff>110836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CF2F95B7-3DC2-4155-B472-F36AC31177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19050</xdr:colOff>
      <xdr:row>8</xdr:row>
      <xdr:rowOff>146050</xdr:rowOff>
    </xdr:from>
    <xdr:to>
      <xdr:col>15</xdr:col>
      <xdr:colOff>114300</xdr:colOff>
      <xdr:row>20</xdr:row>
      <xdr:rowOff>38100</xdr:rowOff>
    </xdr:to>
    <xdr:graphicFrame macro="">
      <xdr:nvGraphicFramePr>
        <xdr:cNvPr id="9" name="graficoMenoresSEN1">
          <a:extLst>
            <a:ext uri="{FF2B5EF4-FFF2-40B4-BE49-F238E27FC236}">
              <a16:creationId xmlns:a16="http://schemas.microsoft.com/office/drawing/2014/main" id="{0A7D465A-5177-0767-2CC9-ACAA63E2AE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679450</xdr:colOff>
      <xdr:row>6</xdr:row>
      <xdr:rowOff>336550</xdr:rowOff>
    </xdr:from>
    <xdr:to>
      <xdr:col>29</xdr:col>
      <xdr:colOff>279400</xdr:colOff>
      <xdr:row>26</xdr:row>
      <xdr:rowOff>76200</xdr:rowOff>
    </xdr:to>
    <xdr:graphicFrame macro="">
      <xdr:nvGraphicFramePr>
        <xdr:cNvPr id="10" name="graficoMenoresMED">
          <a:extLst>
            <a:ext uri="{FF2B5EF4-FFF2-40B4-BE49-F238E27FC236}">
              <a16:creationId xmlns:a16="http://schemas.microsoft.com/office/drawing/2014/main" id="{13A8D35F-8B3B-F1FC-7293-B5364DBCC9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33</xdr:col>
      <xdr:colOff>311150</xdr:colOff>
      <xdr:row>11</xdr:row>
      <xdr:rowOff>139700</xdr:rowOff>
    </xdr:from>
    <xdr:to>
      <xdr:col>42</xdr:col>
      <xdr:colOff>1016000</xdr:colOff>
      <xdr:row>35</xdr:row>
      <xdr:rowOff>69850</xdr:rowOff>
    </xdr:to>
    <xdr:graphicFrame macro="">
      <xdr:nvGraphicFramePr>
        <xdr:cNvPr id="11" name="graficoMenoresDEL">
          <a:extLst>
            <a:ext uri="{FF2B5EF4-FFF2-40B4-BE49-F238E27FC236}">
              <a16:creationId xmlns:a16="http://schemas.microsoft.com/office/drawing/2014/main" id="{7559C185-F11F-38D0-848F-273054887F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3DB50333-C000-4CC3-A0F7-128FCF06EC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E79636AF-7D81-47F9-8C87-D8143E6355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25400</xdr:colOff>
      <xdr:row>3</xdr:row>
      <xdr:rowOff>38100</xdr:rowOff>
    </xdr:from>
    <xdr:to>
      <xdr:col>12</xdr:col>
      <xdr:colOff>2514600</xdr:colOff>
      <xdr:row>22</xdr:row>
      <xdr:rowOff>82550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91FE9A7C-9B2B-2C51-8E4F-8BC4F38E5E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3086100</xdr:colOff>
      <xdr:row>3</xdr:row>
      <xdr:rowOff>38100</xdr:rowOff>
    </xdr:from>
    <xdr:to>
      <xdr:col>17</xdr:col>
      <xdr:colOff>2247900</xdr:colOff>
      <xdr:row>22</xdr:row>
      <xdr:rowOff>82550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1540029F-D981-AF4B-C574-A6EFA8C6CB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114300</xdr:colOff>
      <xdr:row>2</xdr:row>
      <xdr:rowOff>146050</xdr:rowOff>
    </xdr:from>
    <xdr:to>
      <xdr:col>22</xdr:col>
      <xdr:colOff>3048000</xdr:colOff>
      <xdr:row>22</xdr:row>
      <xdr:rowOff>25400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3EA62350-9AA7-1EFF-63FD-DDB279441D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7F9724DA-D0DE-4F1D-8AEE-B013542DA8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8A7E7FF2-1E83-46CE-B7B6-E0B1A34FAF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25400</xdr:colOff>
      <xdr:row>3</xdr:row>
      <xdr:rowOff>38100</xdr:rowOff>
    </xdr:from>
    <xdr:to>
      <xdr:col>12</xdr:col>
      <xdr:colOff>2514600</xdr:colOff>
      <xdr:row>22</xdr:row>
      <xdr:rowOff>82550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6C0B06ED-A7E2-AB07-320E-86FDAE21E7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25400</xdr:colOff>
      <xdr:row>2</xdr:row>
      <xdr:rowOff>152400</xdr:rowOff>
    </xdr:from>
    <xdr:to>
      <xdr:col>17</xdr:col>
      <xdr:colOff>2959100</xdr:colOff>
      <xdr:row>22</xdr:row>
      <xdr:rowOff>31750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BD50DB1C-A9B0-C549-65DD-FCB2A39C88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4AB8C7F2-4E1C-4171-A458-F17E892FBB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82CC8AD-70E9-4029-8AA7-D1BB682605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A3A7FF67-D4F5-6353-1C66-851CF3B829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DD7F6906-4383-5960-9BE5-F139F297BE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14</xdr:col>
      <xdr:colOff>2533650</xdr:colOff>
      <xdr:row>19</xdr:row>
      <xdr:rowOff>152400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278D5910-F21E-1413-E152-4CAD118A9E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3168650</xdr:colOff>
      <xdr:row>3</xdr:row>
      <xdr:rowOff>95250</xdr:rowOff>
    </xdr:from>
    <xdr:to>
      <xdr:col>19</xdr:col>
      <xdr:colOff>2120900</xdr:colOff>
      <xdr:row>19</xdr:row>
      <xdr:rowOff>152400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6F72B4C4-F433-3E3E-17F4-FC277E1F2C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2755900</xdr:colOff>
      <xdr:row>3</xdr:row>
      <xdr:rowOff>95250</xdr:rowOff>
    </xdr:from>
    <xdr:to>
      <xdr:col>24</xdr:col>
      <xdr:colOff>1708150</xdr:colOff>
      <xdr:row>19</xdr:row>
      <xdr:rowOff>152400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897B5063-ABAB-9FE2-91A0-3E8992673E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60A2E85B-2EC0-7C2C-8192-2C2C705714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35B4FF0E-26FA-6715-A028-3313D68100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14</xdr:col>
      <xdr:colOff>2533650</xdr:colOff>
      <xdr:row>19</xdr:row>
      <xdr:rowOff>152400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67607A2C-7216-B2DB-FA68-FA569D80DD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3168650</xdr:colOff>
      <xdr:row>3</xdr:row>
      <xdr:rowOff>95250</xdr:rowOff>
    </xdr:from>
    <xdr:to>
      <xdr:col>19</xdr:col>
      <xdr:colOff>2120900</xdr:colOff>
      <xdr:row>19</xdr:row>
      <xdr:rowOff>152400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5F1EEC4B-EDF5-4803-1951-8FDACFC51B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38100</xdr:colOff>
      <xdr:row>3</xdr:row>
      <xdr:rowOff>101600</xdr:rowOff>
    </xdr:from>
    <xdr:to>
      <xdr:col>24</xdr:col>
      <xdr:colOff>2971800</xdr:colOff>
      <xdr:row>19</xdr:row>
      <xdr:rowOff>158750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2BCA97F8-1970-02DC-8AF6-46D27CDF37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3435350</xdr:colOff>
      <xdr:row>2</xdr:row>
      <xdr:rowOff>114300</xdr:rowOff>
    </xdr:from>
    <xdr:to>
      <xdr:col>49</xdr:col>
      <xdr:colOff>2387600</xdr:colOff>
      <xdr:row>19</xdr:row>
      <xdr:rowOff>6350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70811BF8-AAE1-43E2-3127-683EAF6C70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50</xdr:col>
      <xdr:colOff>0</xdr:colOff>
      <xdr:row>2</xdr:row>
      <xdr:rowOff>0</xdr:rowOff>
    </xdr:from>
    <xdr:to>
      <xdr:col>54</xdr:col>
      <xdr:colOff>2755900</xdr:colOff>
      <xdr:row>18</xdr:row>
      <xdr:rowOff>57150</xdr:rowOff>
    </xdr:to>
    <xdr:graphicFrame macro="">
      <xdr:nvGraphicFramePr>
        <xdr:cNvPr id="8" name="graficoSVialMedidasP">
          <a:extLst>
            <a:ext uri="{FF2B5EF4-FFF2-40B4-BE49-F238E27FC236}">
              <a16:creationId xmlns:a16="http://schemas.microsoft.com/office/drawing/2014/main" id="{8085B402-EEB1-0F61-AE58-C5ABE48B18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56</xdr:col>
      <xdr:colOff>25400</xdr:colOff>
      <xdr:row>2</xdr:row>
      <xdr:rowOff>139700</xdr:rowOff>
    </xdr:from>
    <xdr:to>
      <xdr:col>59</xdr:col>
      <xdr:colOff>2959100</xdr:colOff>
      <xdr:row>19</xdr:row>
      <xdr:rowOff>31750</xdr:rowOff>
    </xdr:to>
    <xdr:graphicFrame macro="">
      <xdr:nvGraphicFramePr>
        <xdr:cNvPr id="9" name="graficoSVialSentencias">
          <a:extLst>
            <a:ext uri="{FF2B5EF4-FFF2-40B4-BE49-F238E27FC236}">
              <a16:creationId xmlns:a16="http://schemas.microsoft.com/office/drawing/2014/main" id="{ABA02585-D8CB-41AE-DECB-A5D150232D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21</xdr:row>
      <xdr:rowOff>133350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7251A8B1-DD79-E677-FD73-05D87C21BC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21</xdr:row>
      <xdr:rowOff>133350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920575D3-6EB1-233D-07EA-99DBA14E0F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17</xdr:col>
      <xdr:colOff>133350</xdr:colOff>
      <xdr:row>21</xdr:row>
      <xdr:rowOff>133350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8B4779E3-F436-CB3F-EBE0-A32428E798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514350</xdr:colOff>
      <xdr:row>3</xdr:row>
      <xdr:rowOff>95250</xdr:rowOff>
    </xdr:from>
    <xdr:to>
      <xdr:col>25</xdr:col>
      <xdr:colOff>69850</xdr:colOff>
      <xdr:row>21</xdr:row>
      <xdr:rowOff>133350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93B440A8-AC95-F0E5-46BA-3CD4F4A5EB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12"/>
  <sheetViews>
    <sheetView showGridLines="0" tabSelected="1" workbookViewId="0">
      <selection sqref="A1:A2"/>
    </sheetView>
  </sheetViews>
  <sheetFormatPr baseColWidth="10" defaultColWidth="8.7265625" defaultRowHeight="14.5" x14ac:dyDescent="0.35"/>
  <cols>
    <col min="1" max="1" width="30.08984375" customWidth="1"/>
    <col min="2" max="2" width="37.54296875" customWidth="1"/>
    <col min="3" max="3" width="9.6328125" customWidth="1"/>
    <col min="4" max="4" width="28.08984375" customWidth="1"/>
    <col min="5" max="5" width="14.453125" customWidth="1"/>
    <col min="6" max="6" width="0.7265625" customWidth="1"/>
    <col min="7" max="16" width="7.6328125" customWidth="1"/>
  </cols>
  <sheetData>
    <row r="1" spans="1:6" x14ac:dyDescent="0.35">
      <c r="A1" s="185" t="s">
        <v>0</v>
      </c>
      <c r="B1" s="186"/>
      <c r="C1" s="187"/>
    </row>
    <row r="2" spans="1:6" x14ac:dyDescent="0.35">
      <c r="A2" s="185"/>
      <c r="B2" s="186"/>
      <c r="C2" s="187"/>
    </row>
    <row r="3" spans="1:6" x14ac:dyDescent="0.35">
      <c r="A3" s="1"/>
    </row>
    <row r="5" spans="1:6" x14ac:dyDescent="0.35">
      <c r="A5" s="188" t="s">
        <v>1</v>
      </c>
      <c r="B5" s="188"/>
      <c r="C5" s="188"/>
      <c r="D5" s="188"/>
      <c r="E5" s="188"/>
      <c r="F5" s="188"/>
    </row>
    <row r="6" spans="1:6" x14ac:dyDescent="0.35">
      <c r="A6" s="188"/>
      <c r="B6" s="188"/>
      <c r="C6" s="188"/>
      <c r="D6" s="188"/>
      <c r="E6" s="188"/>
      <c r="F6" s="188"/>
    </row>
    <row r="7" spans="1:6" x14ac:dyDescent="0.35">
      <c r="A7" s="2" t="s">
        <v>2</v>
      </c>
      <c r="B7" s="2" t="s">
        <v>4</v>
      </c>
      <c r="C7" s="2" t="s">
        <v>6</v>
      </c>
      <c r="D7" s="2" t="s">
        <v>8</v>
      </c>
      <c r="E7" s="2" t="s">
        <v>10</v>
      </c>
    </row>
    <row r="8" spans="1:6" x14ac:dyDescent="0.35">
      <c r="A8" s="3" t="s">
        <v>3</v>
      </c>
      <c r="B8" s="3" t="s">
        <v>5</v>
      </c>
      <c r="C8" s="3" t="s">
        <v>7</v>
      </c>
      <c r="D8" s="3" t="s">
        <v>9</v>
      </c>
      <c r="E8" s="3" t="s">
        <v>11</v>
      </c>
    </row>
    <row r="12" spans="1:6" ht="16" customHeight="1" x14ac:dyDescent="0.35">
      <c r="A12" s="4"/>
    </row>
  </sheetData>
  <sheetProtection algorithmName="SHA-512" hashValue="uhaFL7n54zDKw8IdxhErO4Zb7SnxEMV+pShuABs8AuvAsEelqaAMrfGYn6FQFkZ8pWWM7b5sjKqBqDF4AeSPKQ==" saltValue="brqrx97DbDrNMB6mu10W7Q==" spinCount="100000" sheet="1" objects="1" scenarios="1"/>
  <mergeCells count="4">
    <mergeCell ref="A1:A2"/>
    <mergeCell ref="B1:B2"/>
    <mergeCell ref="C1:C2"/>
    <mergeCell ref="A5:F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E66"/>
  <sheetViews>
    <sheetView showGridLines="0" workbookViewId="0"/>
  </sheetViews>
  <sheetFormatPr baseColWidth="10" defaultColWidth="8.7265625" defaultRowHeight="14.5" x14ac:dyDescent="0.35"/>
  <cols>
    <col min="1" max="1" width="46.08984375" bestFit="1" customWidth="1"/>
    <col min="2" max="2" width="12.453125" bestFit="1" customWidth="1"/>
    <col min="3" max="3" width="6.08984375" bestFit="1" customWidth="1"/>
    <col min="4" max="4" width="14.90625" bestFit="1" customWidth="1"/>
    <col min="5" max="5" width="7.453125" bestFit="1" customWidth="1"/>
    <col min="6" max="7" width="10.08984375" customWidth="1"/>
  </cols>
  <sheetData>
    <row r="2" spans="1:5" x14ac:dyDescent="0.35">
      <c r="A2" s="5" t="s">
        <v>1202</v>
      </c>
    </row>
    <row r="3" spans="1:5" x14ac:dyDescent="0.35">
      <c r="A3" s="6" t="s">
        <v>1079</v>
      </c>
    </row>
    <row r="4" spans="1:5" ht="21" x14ac:dyDescent="0.35">
      <c r="A4" s="7" t="s">
        <v>14</v>
      </c>
      <c r="B4" s="7" t="s">
        <v>15</v>
      </c>
      <c r="C4" s="8" t="s">
        <v>104</v>
      </c>
      <c r="D4" s="8" t="s">
        <v>1203</v>
      </c>
      <c r="E4" s="9" t="s">
        <v>114</v>
      </c>
    </row>
    <row r="5" spans="1:5" x14ac:dyDescent="0.35">
      <c r="A5" s="20" t="s">
        <v>1204</v>
      </c>
      <c r="B5" s="16"/>
      <c r="C5" s="12">
        <v>3</v>
      </c>
      <c r="D5" s="12">
        <v>0</v>
      </c>
      <c r="E5" s="22">
        <v>3</v>
      </c>
    </row>
    <row r="6" spans="1:5" x14ac:dyDescent="0.35">
      <c r="A6" s="20" t="s">
        <v>1205</v>
      </c>
      <c r="B6" s="16"/>
      <c r="C6" s="12">
        <v>4</v>
      </c>
      <c r="D6" s="12">
        <v>1</v>
      </c>
      <c r="E6" s="22">
        <v>3</v>
      </c>
    </row>
    <row r="7" spans="1:5" x14ac:dyDescent="0.35">
      <c r="A7" s="20" t="s">
        <v>1206</v>
      </c>
      <c r="B7" s="16"/>
      <c r="C7" s="12">
        <v>1</v>
      </c>
      <c r="D7" s="12">
        <v>1</v>
      </c>
      <c r="E7" s="22">
        <v>1</v>
      </c>
    </row>
    <row r="8" spans="1:5" x14ac:dyDescent="0.35">
      <c r="A8" s="20" t="s">
        <v>1207</v>
      </c>
      <c r="B8" s="16"/>
      <c r="C8" s="12">
        <v>2</v>
      </c>
      <c r="D8" s="12">
        <v>0</v>
      </c>
      <c r="E8" s="22">
        <v>2</v>
      </c>
    </row>
    <row r="9" spans="1:5" x14ac:dyDescent="0.35">
      <c r="A9" s="20" t="s">
        <v>615</v>
      </c>
      <c r="B9" s="16"/>
      <c r="C9" s="12">
        <v>1</v>
      </c>
      <c r="D9" s="12">
        <v>0</v>
      </c>
      <c r="E9" s="22">
        <v>0</v>
      </c>
    </row>
    <row r="10" spans="1:5" x14ac:dyDescent="0.35">
      <c r="A10" s="20" t="s">
        <v>1208</v>
      </c>
      <c r="B10" s="16"/>
      <c r="C10" s="12">
        <v>2</v>
      </c>
      <c r="D10" s="12">
        <v>0</v>
      </c>
      <c r="E10" s="22">
        <v>2</v>
      </c>
    </row>
    <row r="11" spans="1:5" x14ac:dyDescent="0.35">
      <c r="A11" s="203" t="s">
        <v>956</v>
      </c>
      <c r="B11" s="204"/>
      <c r="C11" s="29">
        <v>13</v>
      </c>
      <c r="D11" s="29">
        <v>2</v>
      </c>
      <c r="E11" s="29">
        <v>11</v>
      </c>
    </row>
    <row r="12" spans="1:5" x14ac:dyDescent="0.35">
      <c r="A12" s="6" t="s">
        <v>1209</v>
      </c>
    </row>
    <row r="13" spans="1:5" x14ac:dyDescent="0.35">
      <c r="A13" s="7" t="s">
        <v>14</v>
      </c>
      <c r="B13" s="7" t="s">
        <v>15</v>
      </c>
      <c r="C13" s="9" t="s">
        <v>3</v>
      </c>
    </row>
    <row r="14" spans="1:5" x14ac:dyDescent="0.35">
      <c r="A14" s="20" t="s">
        <v>1210</v>
      </c>
      <c r="B14" s="16"/>
      <c r="C14" s="21"/>
    </row>
    <row r="15" spans="1:5" x14ac:dyDescent="0.35">
      <c r="A15" s="20" t="s">
        <v>1211</v>
      </c>
      <c r="B15" s="16"/>
      <c r="C15" s="21"/>
    </row>
    <row r="16" spans="1:5" x14ac:dyDescent="0.35">
      <c r="A16" s="20" t="s">
        <v>1212</v>
      </c>
      <c r="B16" s="16"/>
      <c r="C16" s="21"/>
    </row>
    <row r="17" spans="1:3" x14ac:dyDescent="0.35">
      <c r="A17" s="203" t="s">
        <v>956</v>
      </c>
      <c r="B17" s="204"/>
      <c r="C17" s="36"/>
    </row>
    <row r="18" spans="1:3" x14ac:dyDescent="0.35">
      <c r="A18" s="15"/>
    </row>
    <row r="19" spans="1:3" x14ac:dyDescent="0.35">
      <c r="A19" s="6" t="s">
        <v>1213</v>
      </c>
    </row>
    <row r="20" spans="1:3" x14ac:dyDescent="0.35">
      <c r="A20" s="7" t="s">
        <v>14</v>
      </c>
      <c r="B20" s="7" t="s">
        <v>15</v>
      </c>
      <c r="C20" s="9" t="s">
        <v>3</v>
      </c>
    </row>
    <row r="21" spans="1:3" x14ac:dyDescent="0.35">
      <c r="A21" s="20" t="s">
        <v>1204</v>
      </c>
      <c r="B21" s="16"/>
      <c r="C21" s="22">
        <v>8</v>
      </c>
    </row>
    <row r="22" spans="1:3" x14ac:dyDescent="0.35">
      <c r="A22" s="20" t="s">
        <v>1205</v>
      </c>
      <c r="B22" s="16"/>
      <c r="C22" s="22">
        <v>2</v>
      </c>
    </row>
    <row r="23" spans="1:3" x14ac:dyDescent="0.35">
      <c r="A23" s="20" t="s">
        <v>1206</v>
      </c>
      <c r="B23" s="16"/>
      <c r="C23" s="22">
        <v>3</v>
      </c>
    </row>
    <row r="24" spans="1:3" x14ac:dyDescent="0.35">
      <c r="A24" s="20" t="s">
        <v>1207</v>
      </c>
      <c r="B24" s="16"/>
      <c r="C24" s="22">
        <v>9</v>
      </c>
    </row>
    <row r="25" spans="1:3" x14ac:dyDescent="0.35">
      <c r="A25" s="20" t="s">
        <v>615</v>
      </c>
      <c r="B25" s="16"/>
      <c r="C25" s="22">
        <v>7</v>
      </c>
    </row>
    <row r="26" spans="1:3" x14ac:dyDescent="0.35">
      <c r="A26" s="20" t="s">
        <v>1208</v>
      </c>
      <c r="B26" s="16"/>
      <c r="C26" s="22">
        <v>22</v>
      </c>
    </row>
    <row r="27" spans="1:3" x14ac:dyDescent="0.35">
      <c r="A27" s="203" t="s">
        <v>956</v>
      </c>
      <c r="B27" s="204"/>
      <c r="C27" s="29">
        <v>51</v>
      </c>
    </row>
    <row r="28" spans="1:3" x14ac:dyDescent="0.35">
      <c r="A28" s="15"/>
    </row>
    <row r="29" spans="1:3" x14ac:dyDescent="0.35">
      <c r="A29" s="6" t="s">
        <v>1105</v>
      </c>
    </row>
    <row r="30" spans="1:3" x14ac:dyDescent="0.35">
      <c r="A30" s="7" t="s">
        <v>14</v>
      </c>
      <c r="B30" s="7" t="s">
        <v>15</v>
      </c>
      <c r="C30" s="9" t="s">
        <v>3</v>
      </c>
    </row>
    <row r="31" spans="1:3" x14ac:dyDescent="0.35">
      <c r="A31" s="20" t="s">
        <v>1107</v>
      </c>
      <c r="B31" s="16"/>
      <c r="C31" s="21"/>
    </row>
    <row r="32" spans="1:3" x14ac:dyDescent="0.35">
      <c r="A32" s="20" t="s">
        <v>1049</v>
      </c>
      <c r="B32" s="16"/>
      <c r="C32" s="21"/>
    </row>
    <row r="33" spans="1:3" x14ac:dyDescent="0.35">
      <c r="A33" s="20" t="s">
        <v>1214</v>
      </c>
      <c r="B33" s="16"/>
      <c r="C33" s="22">
        <v>56</v>
      </c>
    </row>
    <row r="34" spans="1:3" x14ac:dyDescent="0.35">
      <c r="A34" s="20" t="s">
        <v>1147</v>
      </c>
      <c r="B34" s="16"/>
      <c r="C34" s="22">
        <v>4</v>
      </c>
    </row>
    <row r="35" spans="1:3" x14ac:dyDescent="0.35">
      <c r="A35" s="20" t="s">
        <v>1215</v>
      </c>
      <c r="B35" s="16"/>
      <c r="C35" s="22">
        <v>13</v>
      </c>
    </row>
    <row r="36" spans="1:3" x14ac:dyDescent="0.35">
      <c r="A36" s="20" t="s">
        <v>1051</v>
      </c>
      <c r="B36" s="16"/>
      <c r="C36" s="21"/>
    </row>
    <row r="37" spans="1:3" x14ac:dyDescent="0.35">
      <c r="A37" s="20" t="s">
        <v>1052</v>
      </c>
      <c r="B37" s="16"/>
      <c r="C37" s="21"/>
    </row>
    <row r="38" spans="1:3" x14ac:dyDescent="0.35">
      <c r="A38" s="20" t="s">
        <v>1110</v>
      </c>
      <c r="B38" s="16"/>
      <c r="C38" s="21"/>
    </row>
    <row r="39" spans="1:3" x14ac:dyDescent="0.35">
      <c r="A39" s="20" t="s">
        <v>1111</v>
      </c>
      <c r="B39" s="16"/>
      <c r="C39" s="21"/>
    </row>
    <row r="40" spans="1:3" x14ac:dyDescent="0.35">
      <c r="A40" s="203" t="s">
        <v>956</v>
      </c>
      <c r="B40" s="204"/>
      <c r="C40" s="29">
        <v>73</v>
      </c>
    </row>
    <row r="41" spans="1:3" x14ac:dyDescent="0.35">
      <c r="A41" s="15"/>
    </row>
    <row r="42" spans="1:3" x14ac:dyDescent="0.35">
      <c r="A42" s="6" t="s">
        <v>1216</v>
      </c>
    </row>
    <row r="43" spans="1:3" x14ac:dyDescent="0.35">
      <c r="A43" s="7" t="s">
        <v>14</v>
      </c>
      <c r="B43" s="7" t="s">
        <v>15</v>
      </c>
      <c r="C43" s="9" t="s">
        <v>3</v>
      </c>
    </row>
    <row r="44" spans="1:3" x14ac:dyDescent="0.35">
      <c r="A44" s="20" t="s">
        <v>1204</v>
      </c>
      <c r="B44" s="16"/>
      <c r="C44" s="22">
        <v>1</v>
      </c>
    </row>
    <row r="45" spans="1:3" x14ac:dyDescent="0.35">
      <c r="A45" s="20" t="s">
        <v>1205</v>
      </c>
      <c r="B45" s="16"/>
      <c r="C45" s="21"/>
    </row>
    <row r="46" spans="1:3" x14ac:dyDescent="0.35">
      <c r="A46" s="20" t="s">
        <v>1206</v>
      </c>
      <c r="B46" s="16"/>
      <c r="C46" s="22">
        <v>2</v>
      </c>
    </row>
    <row r="47" spans="1:3" x14ac:dyDescent="0.35">
      <c r="A47" s="20" t="s">
        <v>1207</v>
      </c>
      <c r="B47" s="16"/>
      <c r="C47" s="22">
        <v>2</v>
      </c>
    </row>
    <row r="48" spans="1:3" x14ac:dyDescent="0.35">
      <c r="A48" s="20" t="s">
        <v>615</v>
      </c>
      <c r="B48" s="16"/>
      <c r="C48" s="22">
        <v>1</v>
      </c>
    </row>
    <row r="49" spans="1:3" x14ac:dyDescent="0.35">
      <c r="A49" s="20" t="s">
        <v>1208</v>
      </c>
      <c r="B49" s="16"/>
      <c r="C49" s="22">
        <v>6</v>
      </c>
    </row>
    <row r="50" spans="1:3" x14ac:dyDescent="0.35">
      <c r="A50" s="203" t="s">
        <v>956</v>
      </c>
      <c r="B50" s="204"/>
      <c r="C50" s="29">
        <v>12</v>
      </c>
    </row>
    <row r="51" spans="1:3" x14ac:dyDescent="0.35">
      <c r="A51" s="6" t="s">
        <v>1217</v>
      </c>
    </row>
    <row r="52" spans="1:3" x14ac:dyDescent="0.35">
      <c r="A52" s="7" t="s">
        <v>14</v>
      </c>
      <c r="B52" s="7" t="s">
        <v>15</v>
      </c>
      <c r="C52" s="9" t="s">
        <v>3</v>
      </c>
    </row>
    <row r="53" spans="1:3" x14ac:dyDescent="0.35">
      <c r="A53" s="189" t="s">
        <v>1204</v>
      </c>
      <c r="B53" s="11" t="s">
        <v>79</v>
      </c>
      <c r="C53" s="21"/>
    </row>
    <row r="54" spans="1:3" x14ac:dyDescent="0.35">
      <c r="A54" s="191"/>
      <c r="B54" s="11" t="s">
        <v>82</v>
      </c>
      <c r="C54" s="21"/>
    </row>
    <row r="55" spans="1:3" x14ac:dyDescent="0.35">
      <c r="A55" s="189" t="s">
        <v>1205</v>
      </c>
      <c r="B55" s="11" t="s">
        <v>79</v>
      </c>
      <c r="C55" s="22">
        <v>1</v>
      </c>
    </row>
    <row r="56" spans="1:3" x14ac:dyDescent="0.35">
      <c r="A56" s="191"/>
      <c r="B56" s="11" t="s">
        <v>82</v>
      </c>
      <c r="C56" s="21"/>
    </row>
    <row r="57" spans="1:3" x14ac:dyDescent="0.35">
      <c r="A57" s="189" t="s">
        <v>1206</v>
      </c>
      <c r="B57" s="11" t="s">
        <v>79</v>
      </c>
      <c r="C57" s="22">
        <v>3</v>
      </c>
    </row>
    <row r="58" spans="1:3" x14ac:dyDescent="0.35">
      <c r="A58" s="191"/>
      <c r="B58" s="11" t="s">
        <v>82</v>
      </c>
      <c r="C58" s="21"/>
    </row>
    <row r="59" spans="1:3" x14ac:dyDescent="0.35">
      <c r="A59" s="189" t="s">
        <v>1207</v>
      </c>
      <c r="B59" s="11" t="s">
        <v>79</v>
      </c>
      <c r="C59" s="22">
        <v>1</v>
      </c>
    </row>
    <row r="60" spans="1:3" x14ac:dyDescent="0.35">
      <c r="A60" s="191"/>
      <c r="B60" s="11" t="s">
        <v>82</v>
      </c>
      <c r="C60" s="21"/>
    </row>
    <row r="61" spans="1:3" x14ac:dyDescent="0.35">
      <c r="A61" s="189" t="s">
        <v>615</v>
      </c>
      <c r="B61" s="11" t="s">
        <v>79</v>
      </c>
      <c r="C61" s="22">
        <v>1</v>
      </c>
    </row>
    <row r="62" spans="1:3" x14ac:dyDescent="0.35">
      <c r="A62" s="191"/>
      <c r="B62" s="11" t="s">
        <v>82</v>
      </c>
      <c r="C62" s="21"/>
    </row>
    <row r="63" spans="1:3" x14ac:dyDescent="0.35">
      <c r="A63" s="189" t="s">
        <v>1208</v>
      </c>
      <c r="B63" s="11" t="s">
        <v>79</v>
      </c>
      <c r="C63" s="22">
        <v>4</v>
      </c>
    </row>
    <row r="64" spans="1:3" x14ac:dyDescent="0.35">
      <c r="A64" s="191"/>
      <c r="B64" s="11" t="s">
        <v>82</v>
      </c>
      <c r="C64" s="22">
        <v>4</v>
      </c>
    </row>
    <row r="65" spans="1:3" x14ac:dyDescent="0.35">
      <c r="A65" s="203" t="s">
        <v>956</v>
      </c>
      <c r="B65" s="204"/>
      <c r="C65" s="29">
        <v>14</v>
      </c>
    </row>
    <row r="66" spans="1:3" x14ac:dyDescent="0.35">
      <c r="A66" s="17"/>
    </row>
  </sheetData>
  <sheetProtection algorithmName="SHA-512" hashValue="sf5UQSQghcTo7ugSfAaE0nBEx59oZUftif/6YfndXFEA5FQp6cAYmTVtQhrT6xfLYkwvV8INsbgp+NByPtmgqQ==" saltValue="ddX707hY5DmaQ8/Jz14nlQ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42"/>
  <sheetViews>
    <sheetView showGridLines="0" workbookViewId="0"/>
  </sheetViews>
  <sheetFormatPr baseColWidth="10" defaultColWidth="8.7265625" defaultRowHeight="14.5" x14ac:dyDescent="0.35"/>
  <cols>
    <col min="1" max="1" width="24.81640625" bestFit="1" customWidth="1"/>
    <col min="2" max="2" width="49.7265625" customWidth="1"/>
    <col min="3" max="3" width="16.6328125" bestFit="1" customWidth="1"/>
    <col min="4" max="4" width="8.90625" bestFit="1" customWidth="1"/>
    <col min="5" max="5" width="16.7265625" bestFit="1" customWidth="1"/>
    <col min="6" max="6" width="15.81640625" bestFit="1" customWidth="1"/>
    <col min="7" max="9" width="7.6328125" customWidth="1"/>
  </cols>
  <sheetData>
    <row r="2" spans="1:6" x14ac:dyDescent="0.35">
      <c r="A2" s="5" t="s">
        <v>1218</v>
      </c>
    </row>
    <row r="3" spans="1:6" x14ac:dyDescent="0.35">
      <c r="A3" s="6" t="s">
        <v>1219</v>
      </c>
    </row>
    <row r="4" spans="1:6" ht="21" x14ac:dyDescent="0.35">
      <c r="A4" s="7" t="s">
        <v>14</v>
      </c>
      <c r="B4" s="7" t="s">
        <v>15</v>
      </c>
      <c r="C4" s="23" t="s">
        <v>1220</v>
      </c>
      <c r="D4" s="23" t="s">
        <v>65</v>
      </c>
      <c r="E4" s="23" t="s">
        <v>1057</v>
      </c>
      <c r="F4" s="23" t="s">
        <v>1221</v>
      </c>
    </row>
    <row r="5" spans="1:6" x14ac:dyDescent="0.35">
      <c r="A5" s="192" t="s">
        <v>1222</v>
      </c>
      <c r="B5" s="32" t="s">
        <v>1223</v>
      </c>
      <c r="C5" s="12">
        <v>25</v>
      </c>
      <c r="D5" s="12">
        <v>14</v>
      </c>
      <c r="E5" s="12">
        <v>2</v>
      </c>
      <c r="F5" s="21"/>
    </row>
    <row r="6" spans="1:6" x14ac:dyDescent="0.35">
      <c r="A6" s="194"/>
      <c r="B6" s="32" t="s">
        <v>1224</v>
      </c>
      <c r="C6" s="12">
        <v>15</v>
      </c>
      <c r="D6" s="12">
        <v>6</v>
      </c>
      <c r="E6" s="12">
        <v>4</v>
      </c>
      <c r="F6" s="22">
        <v>3</v>
      </c>
    </row>
    <row r="7" spans="1:6" x14ac:dyDescent="0.35">
      <c r="A7" s="10" t="s">
        <v>1225</v>
      </c>
      <c r="B7" s="32" t="s">
        <v>1226</v>
      </c>
      <c r="C7" s="12">
        <v>19</v>
      </c>
      <c r="D7" s="12">
        <v>2</v>
      </c>
      <c r="E7" s="12">
        <v>2</v>
      </c>
      <c r="F7" s="22">
        <v>1</v>
      </c>
    </row>
    <row r="8" spans="1:6" ht="21" x14ac:dyDescent="0.35">
      <c r="A8" s="192" t="s">
        <v>1227</v>
      </c>
      <c r="B8" s="32" t="s">
        <v>1228</v>
      </c>
      <c r="C8" s="12">
        <v>11</v>
      </c>
      <c r="D8" s="12">
        <v>2</v>
      </c>
      <c r="E8" s="12">
        <v>2</v>
      </c>
      <c r="F8" s="21"/>
    </row>
    <row r="9" spans="1:6" x14ac:dyDescent="0.35">
      <c r="A9" s="193"/>
      <c r="B9" s="32" t="s">
        <v>1229</v>
      </c>
      <c r="C9" s="14"/>
      <c r="D9" s="12">
        <v>3</v>
      </c>
      <c r="E9" s="12">
        <v>1</v>
      </c>
      <c r="F9" s="21"/>
    </row>
    <row r="10" spans="1:6" x14ac:dyDescent="0.35">
      <c r="A10" s="194"/>
      <c r="B10" s="32" t="s">
        <v>1230</v>
      </c>
      <c r="C10" s="14"/>
      <c r="D10" s="14"/>
      <c r="E10" s="14"/>
      <c r="F10" s="21"/>
    </row>
    <row r="11" spans="1:6" ht="21" x14ac:dyDescent="0.35">
      <c r="A11" s="192" t="s">
        <v>1231</v>
      </c>
      <c r="B11" s="32" t="s">
        <v>1232</v>
      </c>
      <c r="C11" s="14"/>
      <c r="D11" s="14"/>
      <c r="E11" s="14"/>
      <c r="F11" s="21"/>
    </row>
    <row r="12" spans="1:6" x14ac:dyDescent="0.35">
      <c r="A12" s="193"/>
      <c r="B12" s="32" t="s">
        <v>1233</v>
      </c>
      <c r="C12" s="14"/>
      <c r="D12" s="14"/>
      <c r="E12" s="14"/>
      <c r="F12" s="21"/>
    </row>
    <row r="13" spans="1:6" ht="21" x14ac:dyDescent="0.35">
      <c r="A13" s="194"/>
      <c r="B13" s="32" t="s">
        <v>1234</v>
      </c>
      <c r="C13" s="12">
        <v>10</v>
      </c>
      <c r="D13" s="12">
        <v>2</v>
      </c>
      <c r="E13" s="14"/>
      <c r="F13" s="21"/>
    </row>
    <row r="14" spans="1:6" ht="21" x14ac:dyDescent="0.35">
      <c r="A14" s="10" t="s">
        <v>1235</v>
      </c>
      <c r="B14" s="32" t="s">
        <v>1236</v>
      </c>
      <c r="C14" s="14"/>
      <c r="D14" s="14"/>
      <c r="E14" s="14"/>
      <c r="F14" s="21"/>
    </row>
    <row r="15" spans="1:6" x14ac:dyDescent="0.35">
      <c r="A15" s="192" t="s">
        <v>1237</v>
      </c>
      <c r="B15" s="32" t="s">
        <v>1238</v>
      </c>
      <c r="C15" s="12">
        <v>375</v>
      </c>
      <c r="D15" s="12">
        <v>61</v>
      </c>
      <c r="E15" s="12">
        <v>17</v>
      </c>
      <c r="F15" s="22">
        <v>2</v>
      </c>
    </row>
    <row r="16" spans="1:6" x14ac:dyDescent="0.35">
      <c r="A16" s="193"/>
      <c r="B16" s="32" t="s">
        <v>1239</v>
      </c>
      <c r="C16" s="14"/>
      <c r="D16" s="14"/>
      <c r="E16" s="14"/>
      <c r="F16" s="21"/>
    </row>
    <row r="17" spans="1:6" x14ac:dyDescent="0.35">
      <c r="A17" s="193"/>
      <c r="B17" s="32" t="s">
        <v>1240</v>
      </c>
      <c r="C17" s="14"/>
      <c r="D17" s="14"/>
      <c r="E17" s="14"/>
      <c r="F17" s="21"/>
    </row>
    <row r="18" spans="1:6" x14ac:dyDescent="0.35">
      <c r="A18" s="193"/>
      <c r="B18" s="32" t="s">
        <v>1241</v>
      </c>
      <c r="C18" s="14"/>
      <c r="D18" s="14"/>
      <c r="E18" s="14"/>
      <c r="F18" s="21"/>
    </row>
    <row r="19" spans="1:6" ht="21" x14ac:dyDescent="0.35">
      <c r="A19" s="194"/>
      <c r="B19" s="32" t="s">
        <v>1242</v>
      </c>
      <c r="C19" s="12">
        <v>1</v>
      </c>
      <c r="D19" s="12">
        <v>1</v>
      </c>
      <c r="E19" s="14"/>
      <c r="F19" s="21"/>
    </row>
    <row r="20" spans="1:6" x14ac:dyDescent="0.35">
      <c r="A20" s="10" t="s">
        <v>1243</v>
      </c>
      <c r="B20" s="32" t="s">
        <v>1244</v>
      </c>
      <c r="C20" s="12">
        <v>0</v>
      </c>
      <c r="D20" s="12">
        <v>0</v>
      </c>
      <c r="E20" s="14"/>
      <c r="F20" s="22">
        <v>0</v>
      </c>
    </row>
    <row r="21" spans="1:6" x14ac:dyDescent="0.35">
      <c r="A21" s="10" t="s">
        <v>1245</v>
      </c>
      <c r="B21" s="32" t="s">
        <v>1246</v>
      </c>
      <c r="C21" s="14"/>
      <c r="D21" s="14"/>
      <c r="E21" s="14"/>
      <c r="F21" s="21"/>
    </row>
    <row r="22" spans="1:6" x14ac:dyDescent="0.35">
      <c r="A22" s="203" t="s">
        <v>956</v>
      </c>
      <c r="B22" s="204"/>
      <c r="C22" s="29">
        <v>456</v>
      </c>
      <c r="D22" s="29">
        <v>91</v>
      </c>
      <c r="E22" s="29">
        <v>28</v>
      </c>
      <c r="F22" s="29">
        <v>6</v>
      </c>
    </row>
    <row r="23" spans="1:6" x14ac:dyDescent="0.35">
      <c r="A23" s="6" t="s">
        <v>1079</v>
      </c>
    </row>
    <row r="24" spans="1:6" x14ac:dyDescent="0.35">
      <c r="A24" s="7" t="s">
        <v>14</v>
      </c>
      <c r="B24" s="7" t="s">
        <v>15</v>
      </c>
      <c r="C24" s="9" t="s">
        <v>3</v>
      </c>
    </row>
    <row r="25" spans="1:6" x14ac:dyDescent="0.35">
      <c r="A25" s="20" t="s">
        <v>104</v>
      </c>
      <c r="B25" s="16"/>
      <c r="C25" s="22">
        <v>5</v>
      </c>
    </row>
    <row r="26" spans="1:6" x14ac:dyDescent="0.35">
      <c r="A26" s="20" t="s">
        <v>114</v>
      </c>
      <c r="B26" s="16"/>
      <c r="C26" s="22">
        <v>3</v>
      </c>
    </row>
    <row r="27" spans="1:6" x14ac:dyDescent="0.35">
      <c r="A27" s="20" t="s">
        <v>1080</v>
      </c>
      <c r="B27" s="16"/>
      <c r="C27" s="22">
        <v>2</v>
      </c>
    </row>
    <row r="28" spans="1:6" x14ac:dyDescent="0.35">
      <c r="A28" s="203" t="s">
        <v>956</v>
      </c>
      <c r="B28" s="204"/>
      <c r="C28" s="29">
        <v>10</v>
      </c>
    </row>
    <row r="29" spans="1:6" x14ac:dyDescent="0.35">
      <c r="A29" s="15"/>
    </row>
    <row r="30" spans="1:6" x14ac:dyDescent="0.35">
      <c r="A30" s="6" t="s">
        <v>1247</v>
      </c>
    </row>
    <row r="31" spans="1:6" x14ac:dyDescent="0.35">
      <c r="A31" s="7" t="s">
        <v>14</v>
      </c>
      <c r="B31" s="7" t="s">
        <v>15</v>
      </c>
      <c r="C31" s="9" t="s">
        <v>3</v>
      </c>
    </row>
    <row r="32" spans="1:6" x14ac:dyDescent="0.35">
      <c r="A32" s="20" t="s">
        <v>1248</v>
      </c>
      <c r="B32" s="16"/>
      <c r="C32" s="22">
        <v>15</v>
      </c>
    </row>
    <row r="33" spans="1:3" x14ac:dyDescent="0.35">
      <c r="A33" s="20" t="s">
        <v>1249</v>
      </c>
      <c r="B33" s="16"/>
      <c r="C33" s="22">
        <v>11</v>
      </c>
    </row>
    <row r="34" spans="1:3" x14ac:dyDescent="0.35">
      <c r="A34" s="20" t="s">
        <v>82</v>
      </c>
      <c r="B34" s="16"/>
      <c r="C34" s="22">
        <v>5</v>
      </c>
    </row>
    <row r="35" spans="1:3" x14ac:dyDescent="0.35">
      <c r="A35" s="203" t="s">
        <v>956</v>
      </c>
      <c r="B35" s="204"/>
      <c r="C35" s="29">
        <v>31</v>
      </c>
    </row>
    <row r="36" spans="1:3" x14ac:dyDescent="0.35">
      <c r="A36" s="15"/>
    </row>
    <row r="37" spans="1:3" x14ac:dyDescent="0.35">
      <c r="A37" s="6" t="s">
        <v>1250</v>
      </c>
    </row>
    <row r="38" spans="1:3" x14ac:dyDescent="0.35">
      <c r="A38" s="7" t="s">
        <v>14</v>
      </c>
      <c r="B38" s="7" t="s">
        <v>15</v>
      </c>
      <c r="C38" s="9" t="s">
        <v>3</v>
      </c>
    </row>
    <row r="39" spans="1:3" x14ac:dyDescent="0.35">
      <c r="A39" s="20" t="s">
        <v>1251</v>
      </c>
      <c r="B39" s="16"/>
      <c r="C39" s="22">
        <v>89</v>
      </c>
    </row>
    <row r="40" spans="1:3" x14ac:dyDescent="0.35">
      <c r="A40" s="20" t="s">
        <v>1252</v>
      </c>
      <c r="B40" s="16"/>
      <c r="C40" s="22">
        <v>26</v>
      </c>
    </row>
    <row r="41" spans="1:3" x14ac:dyDescent="0.35">
      <c r="A41" s="203" t="s">
        <v>956</v>
      </c>
      <c r="B41" s="204"/>
      <c r="C41" s="29">
        <v>115</v>
      </c>
    </row>
    <row r="42" spans="1:3" x14ac:dyDescent="0.35">
      <c r="A42" s="17"/>
    </row>
  </sheetData>
  <sheetProtection algorithmName="SHA-512" hashValue="lVALFljHplk43PcCj2iGhlxPCoKbbcUVbawNyJpeoxplL/e48zLyNPKSFfJrCKzothZNtPgBF4eE7+MrLF6VBw==" saltValue="p+Wr44BOuJB0KR1DnKCxdQ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3:L312"/>
  <sheetViews>
    <sheetView showGridLines="0" workbookViewId="0"/>
  </sheetViews>
  <sheetFormatPr baseColWidth="10" defaultColWidth="8.7265625" defaultRowHeight="14.5" x14ac:dyDescent="0.35"/>
  <cols>
    <col min="1" max="1" width="40.54296875" bestFit="1" customWidth="1"/>
    <col min="2" max="2" width="44.36328125" bestFit="1" customWidth="1"/>
    <col min="3" max="3" width="8.453125" customWidth="1"/>
    <col min="4" max="5" width="7.54296875" bestFit="1" customWidth="1"/>
    <col min="6" max="6" width="9.7265625" bestFit="1" customWidth="1"/>
    <col min="7" max="8" width="10.6328125" bestFit="1" customWidth="1"/>
    <col min="9" max="10" width="11.26953125" bestFit="1" customWidth="1"/>
    <col min="11" max="12" width="9" bestFit="1" customWidth="1"/>
    <col min="13" max="13" width="0.7265625" customWidth="1"/>
  </cols>
  <sheetData>
    <row r="3" spans="1:12" x14ac:dyDescent="0.35">
      <c r="A3" s="5" t="s">
        <v>1253</v>
      </c>
    </row>
    <row r="5" spans="1:12" ht="31.5" x14ac:dyDescent="0.35">
      <c r="A5" s="37"/>
      <c r="B5" s="38"/>
      <c r="C5" s="8" t="s">
        <v>1254</v>
      </c>
      <c r="D5" s="8" t="s">
        <v>1255</v>
      </c>
      <c r="E5" s="8" t="s">
        <v>1256</v>
      </c>
      <c r="F5" s="8" t="s">
        <v>1257</v>
      </c>
      <c r="G5" s="8" t="s">
        <v>1258</v>
      </c>
      <c r="H5" s="8" t="s">
        <v>1259</v>
      </c>
      <c r="I5" s="8" t="s">
        <v>1260</v>
      </c>
      <c r="J5" s="8" t="s">
        <v>1261</v>
      </c>
      <c r="K5" s="8" t="s">
        <v>1262</v>
      </c>
      <c r="L5" s="9" t="s">
        <v>1263</v>
      </c>
    </row>
    <row r="6" spans="1:12" x14ac:dyDescent="0.35">
      <c r="A6" s="192" t="s">
        <v>1264</v>
      </c>
      <c r="B6" s="32" t="s">
        <v>1265</v>
      </c>
      <c r="C6" s="39">
        <v>0</v>
      </c>
      <c r="D6" s="39">
        <v>0</v>
      </c>
      <c r="E6" s="39">
        <v>0</v>
      </c>
      <c r="F6" s="39">
        <v>0</v>
      </c>
      <c r="G6" s="39">
        <v>0</v>
      </c>
      <c r="H6" s="39">
        <v>1</v>
      </c>
      <c r="I6" s="39">
        <v>0</v>
      </c>
      <c r="J6" s="39">
        <v>0</v>
      </c>
      <c r="K6" s="39">
        <v>0</v>
      </c>
      <c r="L6" s="40">
        <v>0</v>
      </c>
    </row>
    <row r="7" spans="1:12" x14ac:dyDescent="0.35">
      <c r="A7" s="193"/>
      <c r="B7" s="32" t="s">
        <v>1048</v>
      </c>
      <c r="C7" s="39">
        <v>5</v>
      </c>
      <c r="D7" s="39">
        <v>0</v>
      </c>
      <c r="E7" s="39">
        <v>21</v>
      </c>
      <c r="F7" s="39">
        <v>0</v>
      </c>
      <c r="G7" s="39">
        <v>0</v>
      </c>
      <c r="H7" s="39">
        <v>15</v>
      </c>
      <c r="I7" s="39">
        <v>0</v>
      </c>
      <c r="J7" s="39">
        <v>0</v>
      </c>
      <c r="K7" s="39">
        <v>0</v>
      </c>
      <c r="L7" s="40">
        <v>0</v>
      </c>
    </row>
    <row r="8" spans="1:12" x14ac:dyDescent="0.35">
      <c r="A8" s="193"/>
      <c r="B8" s="32" t="s">
        <v>1266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  <c r="L8" s="40">
        <v>0</v>
      </c>
    </row>
    <row r="9" spans="1:12" x14ac:dyDescent="0.35">
      <c r="A9" s="194"/>
      <c r="B9" s="32" t="s">
        <v>1267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1</v>
      </c>
      <c r="I9" s="39">
        <v>0</v>
      </c>
      <c r="J9" s="39">
        <v>0</v>
      </c>
      <c r="K9" s="39">
        <v>0</v>
      </c>
      <c r="L9" s="40">
        <v>0</v>
      </c>
    </row>
    <row r="10" spans="1:12" x14ac:dyDescent="0.35">
      <c r="A10" s="192" t="s">
        <v>1268</v>
      </c>
      <c r="B10" s="32" t="s">
        <v>1269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40">
        <v>0</v>
      </c>
    </row>
    <row r="11" spans="1:12" x14ac:dyDescent="0.35">
      <c r="A11" s="193"/>
      <c r="B11" s="32" t="s">
        <v>1270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40">
        <v>0</v>
      </c>
    </row>
    <row r="12" spans="1:12" x14ac:dyDescent="0.35">
      <c r="A12" s="193"/>
      <c r="B12" s="32" t="s">
        <v>1271</v>
      </c>
      <c r="C12" s="39">
        <v>1</v>
      </c>
      <c r="D12" s="39">
        <v>0</v>
      </c>
      <c r="E12" s="39">
        <v>1</v>
      </c>
      <c r="F12" s="39">
        <v>0</v>
      </c>
      <c r="G12" s="39">
        <v>0</v>
      </c>
      <c r="H12" s="39">
        <v>2</v>
      </c>
      <c r="I12" s="39">
        <v>0</v>
      </c>
      <c r="J12" s="39">
        <v>0</v>
      </c>
      <c r="K12" s="39">
        <v>0</v>
      </c>
      <c r="L12" s="40">
        <v>0</v>
      </c>
    </row>
    <row r="13" spans="1:12" x14ac:dyDescent="0.35">
      <c r="A13" s="193"/>
      <c r="B13" s="32" t="s">
        <v>1272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40">
        <v>0</v>
      </c>
    </row>
    <row r="14" spans="1:12" x14ac:dyDescent="0.35">
      <c r="A14" s="193"/>
      <c r="B14" s="32" t="s">
        <v>1273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40">
        <v>0</v>
      </c>
    </row>
    <row r="15" spans="1:12" x14ac:dyDescent="0.35">
      <c r="A15" s="193"/>
      <c r="B15" s="32" t="s">
        <v>1274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40">
        <v>0</v>
      </c>
    </row>
    <row r="16" spans="1:12" x14ac:dyDescent="0.35">
      <c r="A16" s="193"/>
      <c r="B16" s="32" t="s">
        <v>1275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40">
        <v>0</v>
      </c>
    </row>
    <row r="17" spans="1:12" x14ac:dyDescent="0.35">
      <c r="A17" s="193"/>
      <c r="B17" s="32" t="s">
        <v>1276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40">
        <v>0</v>
      </c>
    </row>
    <row r="18" spans="1:12" x14ac:dyDescent="0.35">
      <c r="A18" s="193"/>
      <c r="B18" s="32" t="s">
        <v>1277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40">
        <v>0</v>
      </c>
    </row>
    <row r="19" spans="1:12" x14ac:dyDescent="0.35">
      <c r="A19" s="193"/>
      <c r="B19" s="32" t="s">
        <v>1278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40">
        <v>0</v>
      </c>
    </row>
    <row r="20" spans="1:12" x14ac:dyDescent="0.35">
      <c r="A20" s="193"/>
      <c r="B20" s="32" t="s">
        <v>1279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40">
        <v>0</v>
      </c>
    </row>
    <row r="21" spans="1:12" x14ac:dyDescent="0.35">
      <c r="A21" s="193"/>
      <c r="B21" s="32" t="s">
        <v>1280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40">
        <v>0</v>
      </c>
    </row>
    <row r="22" spans="1:12" x14ac:dyDescent="0.35">
      <c r="A22" s="193"/>
      <c r="B22" s="32" t="s">
        <v>1281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40">
        <v>0</v>
      </c>
    </row>
    <row r="23" spans="1:12" x14ac:dyDescent="0.35">
      <c r="A23" s="193"/>
      <c r="B23" s="32" t="s">
        <v>1282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40">
        <v>0</v>
      </c>
    </row>
    <row r="24" spans="1:12" x14ac:dyDescent="0.35">
      <c r="A24" s="193"/>
      <c r="B24" s="32" t="s">
        <v>1283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40">
        <v>0</v>
      </c>
    </row>
    <row r="25" spans="1:12" x14ac:dyDescent="0.35">
      <c r="A25" s="193"/>
      <c r="B25" s="32" t="s">
        <v>1284</v>
      </c>
      <c r="C25" s="39">
        <v>0</v>
      </c>
      <c r="D25" s="39">
        <v>0</v>
      </c>
      <c r="E25" s="39">
        <v>1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40">
        <v>0</v>
      </c>
    </row>
    <row r="26" spans="1:12" x14ac:dyDescent="0.35">
      <c r="A26" s="193"/>
      <c r="B26" s="32" t="s">
        <v>1285</v>
      </c>
      <c r="C26" s="39">
        <v>0</v>
      </c>
      <c r="D26" s="39">
        <v>0</v>
      </c>
      <c r="E26" s="39">
        <v>2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40">
        <v>0</v>
      </c>
    </row>
    <row r="27" spans="1:12" x14ac:dyDescent="0.35">
      <c r="A27" s="193"/>
      <c r="B27" s="32" t="s">
        <v>1286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40">
        <v>0</v>
      </c>
    </row>
    <row r="28" spans="1:12" x14ac:dyDescent="0.35">
      <c r="A28" s="193"/>
      <c r="B28" s="32" t="s">
        <v>1287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40">
        <v>0</v>
      </c>
    </row>
    <row r="29" spans="1:12" x14ac:dyDescent="0.35">
      <c r="A29" s="193"/>
      <c r="B29" s="32" t="s">
        <v>1288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40">
        <v>0</v>
      </c>
    </row>
    <row r="30" spans="1:12" x14ac:dyDescent="0.35">
      <c r="A30" s="193"/>
      <c r="B30" s="32" t="s">
        <v>1289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40">
        <v>0</v>
      </c>
    </row>
    <row r="31" spans="1:12" x14ac:dyDescent="0.35">
      <c r="A31" s="193"/>
      <c r="B31" s="32" t="s">
        <v>1290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40">
        <v>0</v>
      </c>
    </row>
    <row r="32" spans="1:12" x14ac:dyDescent="0.35">
      <c r="A32" s="193"/>
      <c r="B32" s="32" t="s">
        <v>1291</v>
      </c>
      <c r="C32" s="39">
        <v>1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40">
        <v>0</v>
      </c>
    </row>
    <row r="33" spans="1:12" x14ac:dyDescent="0.35">
      <c r="A33" s="193"/>
      <c r="B33" s="32" t="s">
        <v>1292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40">
        <v>0</v>
      </c>
    </row>
    <row r="34" spans="1:12" x14ac:dyDescent="0.35">
      <c r="A34" s="193"/>
      <c r="B34" s="32" t="s">
        <v>1293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40">
        <v>0</v>
      </c>
    </row>
    <row r="35" spans="1:12" x14ac:dyDescent="0.35">
      <c r="A35" s="193"/>
      <c r="B35" s="32" t="s">
        <v>1294</v>
      </c>
      <c r="C35" s="39">
        <v>0</v>
      </c>
      <c r="D35" s="39">
        <v>0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40">
        <v>0</v>
      </c>
    </row>
    <row r="36" spans="1:12" x14ac:dyDescent="0.35">
      <c r="A36" s="193"/>
      <c r="B36" s="32" t="s">
        <v>1295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40">
        <v>0</v>
      </c>
    </row>
    <row r="37" spans="1:12" x14ac:dyDescent="0.35">
      <c r="A37" s="193"/>
      <c r="B37" s="32" t="s">
        <v>1296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40">
        <v>0</v>
      </c>
    </row>
    <row r="38" spans="1:12" x14ac:dyDescent="0.35">
      <c r="A38" s="193"/>
      <c r="B38" s="32" t="s">
        <v>1297</v>
      </c>
      <c r="C38" s="39">
        <v>0</v>
      </c>
      <c r="D38" s="39">
        <v>0</v>
      </c>
      <c r="E38" s="39">
        <v>0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>
        <v>0</v>
      </c>
      <c r="L38" s="40">
        <v>0</v>
      </c>
    </row>
    <row r="39" spans="1:12" x14ac:dyDescent="0.35">
      <c r="A39" s="193"/>
      <c r="B39" s="32" t="s">
        <v>1298</v>
      </c>
      <c r="C39" s="39">
        <v>0</v>
      </c>
      <c r="D39" s="39">
        <v>0</v>
      </c>
      <c r="E39" s="39">
        <v>0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40">
        <v>0</v>
      </c>
    </row>
    <row r="40" spans="1:12" x14ac:dyDescent="0.35">
      <c r="A40" s="193"/>
      <c r="B40" s="32" t="s">
        <v>1299</v>
      </c>
      <c r="C40" s="39">
        <v>0</v>
      </c>
      <c r="D40" s="39">
        <v>0</v>
      </c>
      <c r="E40" s="39">
        <v>0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>
        <v>0</v>
      </c>
      <c r="L40" s="40">
        <v>0</v>
      </c>
    </row>
    <row r="41" spans="1:12" x14ac:dyDescent="0.35">
      <c r="A41" s="193"/>
      <c r="B41" s="32" t="s">
        <v>1300</v>
      </c>
      <c r="C41" s="39">
        <v>0</v>
      </c>
      <c r="D41" s="39">
        <v>0</v>
      </c>
      <c r="E41" s="39">
        <v>0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40">
        <v>0</v>
      </c>
    </row>
    <row r="42" spans="1:12" x14ac:dyDescent="0.35">
      <c r="A42" s="193"/>
      <c r="B42" s="32" t="s">
        <v>1301</v>
      </c>
      <c r="C42" s="39">
        <v>0</v>
      </c>
      <c r="D42" s="39">
        <v>0</v>
      </c>
      <c r="E42" s="39">
        <v>0</v>
      </c>
      <c r="F42" s="39">
        <v>0</v>
      </c>
      <c r="G42" s="39">
        <v>0</v>
      </c>
      <c r="H42" s="39">
        <v>0</v>
      </c>
      <c r="I42" s="39">
        <v>0</v>
      </c>
      <c r="J42" s="39">
        <v>0</v>
      </c>
      <c r="K42" s="39">
        <v>0</v>
      </c>
      <c r="L42" s="40">
        <v>0</v>
      </c>
    </row>
    <row r="43" spans="1:12" x14ac:dyDescent="0.35">
      <c r="A43" s="193"/>
      <c r="B43" s="32" t="s">
        <v>1302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40">
        <v>0</v>
      </c>
    </row>
    <row r="44" spans="1:12" x14ac:dyDescent="0.35">
      <c r="A44" s="193"/>
      <c r="B44" s="32" t="s">
        <v>1303</v>
      </c>
      <c r="C44" s="39">
        <v>0</v>
      </c>
      <c r="D44" s="39">
        <v>0</v>
      </c>
      <c r="E44" s="39">
        <v>2</v>
      </c>
      <c r="F44" s="39">
        <v>0</v>
      </c>
      <c r="G44" s="39">
        <v>0</v>
      </c>
      <c r="H44" s="39">
        <v>2</v>
      </c>
      <c r="I44" s="39">
        <v>0</v>
      </c>
      <c r="J44" s="39">
        <v>0</v>
      </c>
      <c r="K44" s="39">
        <v>0</v>
      </c>
      <c r="L44" s="40">
        <v>0</v>
      </c>
    </row>
    <row r="45" spans="1:12" x14ac:dyDescent="0.35">
      <c r="A45" s="193"/>
      <c r="B45" s="32" t="s">
        <v>1304</v>
      </c>
      <c r="C45" s="39">
        <v>0</v>
      </c>
      <c r="D45" s="39">
        <v>0</v>
      </c>
      <c r="E45" s="39">
        <v>0</v>
      </c>
      <c r="F45" s="39">
        <v>0</v>
      </c>
      <c r="G45" s="39">
        <v>0</v>
      </c>
      <c r="H45" s="39">
        <v>0</v>
      </c>
      <c r="I45" s="39">
        <v>0</v>
      </c>
      <c r="J45" s="39">
        <v>0</v>
      </c>
      <c r="K45" s="39">
        <v>0</v>
      </c>
      <c r="L45" s="40">
        <v>0</v>
      </c>
    </row>
    <row r="46" spans="1:12" x14ac:dyDescent="0.35">
      <c r="A46" s="193"/>
      <c r="B46" s="32" t="s">
        <v>1305</v>
      </c>
      <c r="C46" s="39">
        <v>0</v>
      </c>
      <c r="D46" s="39">
        <v>0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v>0</v>
      </c>
      <c r="L46" s="40">
        <v>0</v>
      </c>
    </row>
    <row r="47" spans="1:12" x14ac:dyDescent="0.35">
      <c r="A47" s="193"/>
      <c r="B47" s="32" t="s">
        <v>1306</v>
      </c>
      <c r="C47" s="39">
        <v>0</v>
      </c>
      <c r="D47" s="39">
        <v>0</v>
      </c>
      <c r="E47" s="39"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40">
        <v>0</v>
      </c>
    </row>
    <row r="48" spans="1:12" x14ac:dyDescent="0.35">
      <c r="A48" s="193"/>
      <c r="B48" s="32" t="s">
        <v>1307</v>
      </c>
      <c r="C48" s="39">
        <v>0</v>
      </c>
      <c r="D48" s="39">
        <v>0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40">
        <v>0</v>
      </c>
    </row>
    <row r="49" spans="1:12" x14ac:dyDescent="0.35">
      <c r="A49" s="193"/>
      <c r="B49" s="32" t="s">
        <v>1308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40">
        <v>0</v>
      </c>
    </row>
    <row r="50" spans="1:12" x14ac:dyDescent="0.35">
      <c r="A50" s="193"/>
      <c r="B50" s="32" t="s">
        <v>1309</v>
      </c>
      <c r="C50" s="39">
        <v>0</v>
      </c>
      <c r="D50" s="39">
        <v>0</v>
      </c>
      <c r="E50" s="39">
        <v>0</v>
      </c>
      <c r="F50" s="39">
        <v>0</v>
      </c>
      <c r="G50" s="39">
        <v>0</v>
      </c>
      <c r="H50" s="39">
        <v>0</v>
      </c>
      <c r="I50" s="39">
        <v>0</v>
      </c>
      <c r="J50" s="39">
        <v>0</v>
      </c>
      <c r="K50" s="39">
        <v>0</v>
      </c>
      <c r="L50" s="40">
        <v>0</v>
      </c>
    </row>
    <row r="51" spans="1:12" x14ac:dyDescent="0.35">
      <c r="A51" s="193"/>
      <c r="B51" s="32" t="s">
        <v>1310</v>
      </c>
      <c r="C51" s="39">
        <v>0</v>
      </c>
      <c r="D51" s="39">
        <v>0</v>
      </c>
      <c r="E51" s="39">
        <v>0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39">
        <v>0</v>
      </c>
      <c r="L51" s="40">
        <v>0</v>
      </c>
    </row>
    <row r="52" spans="1:12" x14ac:dyDescent="0.35">
      <c r="A52" s="193"/>
      <c r="B52" s="32" t="s">
        <v>1311</v>
      </c>
      <c r="C52" s="39">
        <v>0</v>
      </c>
      <c r="D52" s="39">
        <v>0</v>
      </c>
      <c r="E52" s="39">
        <v>0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39">
        <v>0</v>
      </c>
      <c r="L52" s="40">
        <v>0</v>
      </c>
    </row>
    <row r="53" spans="1:12" x14ac:dyDescent="0.35">
      <c r="A53" s="193"/>
      <c r="B53" s="32" t="s">
        <v>1312</v>
      </c>
      <c r="C53" s="39">
        <v>0</v>
      </c>
      <c r="D53" s="39">
        <v>0</v>
      </c>
      <c r="E53" s="39">
        <v>0</v>
      </c>
      <c r="F53" s="39">
        <v>0</v>
      </c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40">
        <v>0</v>
      </c>
    </row>
    <row r="54" spans="1:12" x14ac:dyDescent="0.35">
      <c r="A54" s="193"/>
      <c r="B54" s="32" t="s">
        <v>1313</v>
      </c>
      <c r="C54" s="39">
        <v>0</v>
      </c>
      <c r="D54" s="39">
        <v>0</v>
      </c>
      <c r="E54" s="39">
        <v>0</v>
      </c>
      <c r="F54" s="39">
        <v>0</v>
      </c>
      <c r="G54" s="39">
        <v>0</v>
      </c>
      <c r="H54" s="39">
        <v>1</v>
      </c>
      <c r="I54" s="39">
        <v>0</v>
      </c>
      <c r="J54" s="39">
        <v>0</v>
      </c>
      <c r="K54" s="39">
        <v>0</v>
      </c>
      <c r="L54" s="40">
        <v>0</v>
      </c>
    </row>
    <row r="55" spans="1:12" x14ac:dyDescent="0.35">
      <c r="A55" s="193"/>
      <c r="B55" s="32" t="s">
        <v>1314</v>
      </c>
      <c r="C55" s="39">
        <v>0</v>
      </c>
      <c r="D55" s="39">
        <v>0</v>
      </c>
      <c r="E55" s="39">
        <v>0</v>
      </c>
      <c r="F55" s="39">
        <v>0</v>
      </c>
      <c r="G55" s="39">
        <v>0</v>
      </c>
      <c r="H55" s="39">
        <v>0</v>
      </c>
      <c r="I55" s="39">
        <v>0</v>
      </c>
      <c r="J55" s="39">
        <v>0</v>
      </c>
      <c r="K55" s="39">
        <v>0</v>
      </c>
      <c r="L55" s="40">
        <v>0</v>
      </c>
    </row>
    <row r="56" spans="1:12" x14ac:dyDescent="0.35">
      <c r="A56" s="193"/>
      <c r="B56" s="32" t="s">
        <v>1315</v>
      </c>
      <c r="C56" s="39">
        <v>0</v>
      </c>
      <c r="D56" s="39">
        <v>0</v>
      </c>
      <c r="E56" s="39">
        <v>0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40">
        <v>0</v>
      </c>
    </row>
    <row r="57" spans="1:12" x14ac:dyDescent="0.35">
      <c r="A57" s="193"/>
      <c r="B57" s="32" t="s">
        <v>1316</v>
      </c>
      <c r="C57" s="39">
        <v>0</v>
      </c>
      <c r="D57" s="39">
        <v>0</v>
      </c>
      <c r="E57" s="39">
        <v>0</v>
      </c>
      <c r="F57" s="39">
        <v>0</v>
      </c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40">
        <v>0</v>
      </c>
    </row>
    <row r="58" spans="1:12" x14ac:dyDescent="0.35">
      <c r="A58" s="193"/>
      <c r="B58" s="32" t="s">
        <v>1317</v>
      </c>
      <c r="C58" s="39">
        <v>0</v>
      </c>
      <c r="D58" s="39">
        <v>0</v>
      </c>
      <c r="E58" s="39">
        <v>0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40">
        <v>0</v>
      </c>
    </row>
    <row r="59" spans="1:12" x14ac:dyDescent="0.35">
      <c r="A59" s="193"/>
      <c r="B59" s="32" t="s">
        <v>1318</v>
      </c>
      <c r="C59" s="39">
        <v>0</v>
      </c>
      <c r="D59" s="39">
        <v>0</v>
      </c>
      <c r="E59" s="39">
        <v>0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40">
        <v>0</v>
      </c>
    </row>
    <row r="60" spans="1:12" x14ac:dyDescent="0.35">
      <c r="A60" s="193"/>
      <c r="B60" s="32" t="s">
        <v>1319</v>
      </c>
      <c r="C60" s="39">
        <v>0</v>
      </c>
      <c r="D60" s="39">
        <v>0</v>
      </c>
      <c r="E60" s="39">
        <v>0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  <c r="L60" s="40">
        <v>0</v>
      </c>
    </row>
    <row r="61" spans="1:12" x14ac:dyDescent="0.35">
      <c r="A61" s="193"/>
      <c r="B61" s="32" t="s">
        <v>1320</v>
      </c>
      <c r="C61" s="39">
        <v>0</v>
      </c>
      <c r="D61" s="39">
        <v>0</v>
      </c>
      <c r="E61" s="39">
        <v>0</v>
      </c>
      <c r="F61" s="39">
        <v>0</v>
      </c>
      <c r="G61" s="39">
        <v>0</v>
      </c>
      <c r="H61" s="39">
        <v>0</v>
      </c>
      <c r="I61" s="39">
        <v>0</v>
      </c>
      <c r="J61" s="39">
        <v>0</v>
      </c>
      <c r="K61" s="39">
        <v>0</v>
      </c>
      <c r="L61" s="40">
        <v>0</v>
      </c>
    </row>
    <row r="62" spans="1:12" x14ac:dyDescent="0.35">
      <c r="A62" s="193"/>
      <c r="B62" s="32" t="s">
        <v>1321</v>
      </c>
      <c r="C62" s="39">
        <v>0</v>
      </c>
      <c r="D62" s="39">
        <v>0</v>
      </c>
      <c r="E62" s="39">
        <v>0</v>
      </c>
      <c r="F62" s="39">
        <v>0</v>
      </c>
      <c r="G62" s="39">
        <v>0</v>
      </c>
      <c r="H62" s="39">
        <v>0</v>
      </c>
      <c r="I62" s="39">
        <v>0</v>
      </c>
      <c r="J62" s="39">
        <v>0</v>
      </c>
      <c r="K62" s="39">
        <v>0</v>
      </c>
      <c r="L62" s="40">
        <v>0</v>
      </c>
    </row>
    <row r="63" spans="1:12" x14ac:dyDescent="0.35">
      <c r="A63" s="193"/>
      <c r="B63" s="32" t="s">
        <v>1322</v>
      </c>
      <c r="C63" s="39">
        <v>0</v>
      </c>
      <c r="D63" s="39">
        <v>0</v>
      </c>
      <c r="E63" s="39">
        <v>0</v>
      </c>
      <c r="F63" s="39">
        <v>0</v>
      </c>
      <c r="G63" s="39">
        <v>0</v>
      </c>
      <c r="H63" s="39">
        <v>0</v>
      </c>
      <c r="I63" s="39">
        <v>0</v>
      </c>
      <c r="J63" s="39">
        <v>0</v>
      </c>
      <c r="K63" s="39">
        <v>0</v>
      </c>
      <c r="L63" s="40">
        <v>0</v>
      </c>
    </row>
    <row r="64" spans="1:12" x14ac:dyDescent="0.35">
      <c r="A64" s="193"/>
      <c r="B64" s="32" t="s">
        <v>1323</v>
      </c>
      <c r="C64" s="39">
        <v>0</v>
      </c>
      <c r="D64" s="39">
        <v>0</v>
      </c>
      <c r="E64" s="39">
        <v>0</v>
      </c>
      <c r="F64" s="39">
        <v>0</v>
      </c>
      <c r="G64" s="39">
        <v>0</v>
      </c>
      <c r="H64" s="39">
        <v>0</v>
      </c>
      <c r="I64" s="39">
        <v>0</v>
      </c>
      <c r="J64" s="39">
        <v>0</v>
      </c>
      <c r="K64" s="39">
        <v>0</v>
      </c>
      <c r="L64" s="40">
        <v>0</v>
      </c>
    </row>
    <row r="65" spans="1:12" x14ac:dyDescent="0.35">
      <c r="A65" s="193"/>
      <c r="B65" s="32" t="s">
        <v>1324</v>
      </c>
      <c r="C65" s="39">
        <v>0</v>
      </c>
      <c r="D65" s="39">
        <v>0</v>
      </c>
      <c r="E65" s="39">
        <v>0</v>
      </c>
      <c r="F65" s="39">
        <v>0</v>
      </c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40">
        <v>0</v>
      </c>
    </row>
    <row r="66" spans="1:12" x14ac:dyDescent="0.35">
      <c r="A66" s="193"/>
      <c r="B66" s="32" t="s">
        <v>1325</v>
      </c>
      <c r="C66" s="39">
        <v>0</v>
      </c>
      <c r="D66" s="39">
        <v>0</v>
      </c>
      <c r="E66" s="39">
        <v>0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39">
        <v>0</v>
      </c>
      <c r="L66" s="40">
        <v>0</v>
      </c>
    </row>
    <row r="67" spans="1:12" x14ac:dyDescent="0.35">
      <c r="A67" s="193"/>
      <c r="B67" s="32" t="s">
        <v>1326</v>
      </c>
      <c r="C67" s="39">
        <v>0</v>
      </c>
      <c r="D67" s="39">
        <v>0</v>
      </c>
      <c r="E67" s="39">
        <v>0</v>
      </c>
      <c r="F67" s="39">
        <v>0</v>
      </c>
      <c r="G67" s="39">
        <v>0</v>
      </c>
      <c r="H67" s="39">
        <v>0</v>
      </c>
      <c r="I67" s="39">
        <v>0</v>
      </c>
      <c r="J67" s="39">
        <v>0</v>
      </c>
      <c r="K67" s="39">
        <v>0</v>
      </c>
      <c r="L67" s="40">
        <v>0</v>
      </c>
    </row>
    <row r="68" spans="1:12" x14ac:dyDescent="0.35">
      <c r="A68" s="193"/>
      <c r="B68" s="32" t="s">
        <v>1327</v>
      </c>
      <c r="C68" s="39">
        <v>0</v>
      </c>
      <c r="D68" s="39">
        <v>0</v>
      </c>
      <c r="E68" s="39">
        <v>0</v>
      </c>
      <c r="F68" s="39">
        <v>0</v>
      </c>
      <c r="G68" s="39">
        <v>0</v>
      </c>
      <c r="H68" s="39">
        <v>0</v>
      </c>
      <c r="I68" s="39">
        <v>0</v>
      </c>
      <c r="J68" s="39">
        <v>0</v>
      </c>
      <c r="K68" s="39">
        <v>0</v>
      </c>
      <c r="L68" s="40">
        <v>0</v>
      </c>
    </row>
    <row r="69" spans="1:12" x14ac:dyDescent="0.35">
      <c r="A69" s="193"/>
      <c r="B69" s="32" t="s">
        <v>1328</v>
      </c>
      <c r="C69" s="39">
        <v>0</v>
      </c>
      <c r="D69" s="39">
        <v>0</v>
      </c>
      <c r="E69" s="39">
        <v>0</v>
      </c>
      <c r="F69" s="39">
        <v>0</v>
      </c>
      <c r="G69" s="39">
        <v>0</v>
      </c>
      <c r="H69" s="39">
        <v>0</v>
      </c>
      <c r="I69" s="39">
        <v>0</v>
      </c>
      <c r="J69" s="39">
        <v>0</v>
      </c>
      <c r="K69" s="39">
        <v>0</v>
      </c>
      <c r="L69" s="40">
        <v>0</v>
      </c>
    </row>
    <row r="70" spans="1:12" x14ac:dyDescent="0.35">
      <c r="A70" s="193"/>
      <c r="B70" s="32" t="s">
        <v>1329</v>
      </c>
      <c r="C70" s="39">
        <v>0</v>
      </c>
      <c r="D70" s="39">
        <v>0</v>
      </c>
      <c r="E70" s="39">
        <v>0</v>
      </c>
      <c r="F70" s="39">
        <v>0</v>
      </c>
      <c r="G70" s="39">
        <v>0</v>
      </c>
      <c r="H70" s="39">
        <v>0</v>
      </c>
      <c r="I70" s="39">
        <v>0</v>
      </c>
      <c r="J70" s="39">
        <v>0</v>
      </c>
      <c r="K70" s="39">
        <v>0</v>
      </c>
      <c r="L70" s="40">
        <v>0</v>
      </c>
    </row>
    <row r="71" spans="1:12" x14ac:dyDescent="0.35">
      <c r="A71" s="193"/>
      <c r="B71" s="32" t="s">
        <v>1330</v>
      </c>
      <c r="C71" s="39">
        <v>0</v>
      </c>
      <c r="D71" s="39">
        <v>0</v>
      </c>
      <c r="E71" s="39">
        <v>0</v>
      </c>
      <c r="F71" s="39">
        <v>0</v>
      </c>
      <c r="G71" s="39">
        <v>0</v>
      </c>
      <c r="H71" s="39">
        <v>0</v>
      </c>
      <c r="I71" s="39">
        <v>0</v>
      </c>
      <c r="J71" s="39">
        <v>0</v>
      </c>
      <c r="K71" s="39">
        <v>0</v>
      </c>
      <c r="L71" s="40">
        <v>0</v>
      </c>
    </row>
    <row r="72" spans="1:12" x14ac:dyDescent="0.35">
      <c r="A72" s="193"/>
      <c r="B72" s="32" t="s">
        <v>1331</v>
      </c>
      <c r="C72" s="39">
        <v>0</v>
      </c>
      <c r="D72" s="39">
        <v>0</v>
      </c>
      <c r="E72" s="39">
        <v>0</v>
      </c>
      <c r="F72" s="39">
        <v>0</v>
      </c>
      <c r="G72" s="39">
        <v>0</v>
      </c>
      <c r="H72" s="39">
        <v>2</v>
      </c>
      <c r="I72" s="39">
        <v>0</v>
      </c>
      <c r="J72" s="39">
        <v>0</v>
      </c>
      <c r="K72" s="39">
        <v>0</v>
      </c>
      <c r="L72" s="40">
        <v>0</v>
      </c>
    </row>
    <row r="73" spans="1:12" x14ac:dyDescent="0.35">
      <c r="A73" s="193"/>
      <c r="B73" s="32" t="s">
        <v>1332</v>
      </c>
      <c r="C73" s="39">
        <v>0</v>
      </c>
      <c r="D73" s="39">
        <v>0</v>
      </c>
      <c r="E73" s="39">
        <v>0</v>
      </c>
      <c r="F73" s="39">
        <v>0</v>
      </c>
      <c r="G73" s="39">
        <v>0</v>
      </c>
      <c r="H73" s="39">
        <v>0</v>
      </c>
      <c r="I73" s="39">
        <v>0</v>
      </c>
      <c r="J73" s="39">
        <v>0</v>
      </c>
      <c r="K73" s="39">
        <v>0</v>
      </c>
      <c r="L73" s="40">
        <v>0</v>
      </c>
    </row>
    <row r="74" spans="1:12" x14ac:dyDescent="0.35">
      <c r="A74" s="193"/>
      <c r="B74" s="32" t="s">
        <v>1333</v>
      </c>
      <c r="C74" s="39">
        <v>0</v>
      </c>
      <c r="D74" s="39">
        <v>0</v>
      </c>
      <c r="E74" s="39">
        <v>0</v>
      </c>
      <c r="F74" s="39">
        <v>0</v>
      </c>
      <c r="G74" s="39">
        <v>0</v>
      </c>
      <c r="H74" s="39">
        <v>0</v>
      </c>
      <c r="I74" s="39">
        <v>0</v>
      </c>
      <c r="J74" s="39">
        <v>0</v>
      </c>
      <c r="K74" s="39">
        <v>0</v>
      </c>
      <c r="L74" s="40">
        <v>0</v>
      </c>
    </row>
    <row r="75" spans="1:12" x14ac:dyDescent="0.35">
      <c r="A75" s="193"/>
      <c r="B75" s="32" t="s">
        <v>1334</v>
      </c>
      <c r="C75" s="39">
        <v>0</v>
      </c>
      <c r="D75" s="39">
        <v>0</v>
      </c>
      <c r="E75" s="39">
        <v>0</v>
      </c>
      <c r="F75" s="39">
        <v>0</v>
      </c>
      <c r="G75" s="39">
        <v>0</v>
      </c>
      <c r="H75" s="39">
        <v>0</v>
      </c>
      <c r="I75" s="39">
        <v>0</v>
      </c>
      <c r="J75" s="39">
        <v>0</v>
      </c>
      <c r="K75" s="39">
        <v>0</v>
      </c>
      <c r="L75" s="40">
        <v>0</v>
      </c>
    </row>
    <row r="76" spans="1:12" x14ac:dyDescent="0.35">
      <c r="A76" s="193"/>
      <c r="B76" s="32" t="s">
        <v>1335</v>
      </c>
      <c r="C76" s="39">
        <v>0</v>
      </c>
      <c r="D76" s="39">
        <v>0</v>
      </c>
      <c r="E76" s="39">
        <v>0</v>
      </c>
      <c r="F76" s="39">
        <v>0</v>
      </c>
      <c r="G76" s="39">
        <v>0</v>
      </c>
      <c r="H76" s="39">
        <v>0</v>
      </c>
      <c r="I76" s="39">
        <v>0</v>
      </c>
      <c r="J76" s="39">
        <v>0</v>
      </c>
      <c r="K76" s="39">
        <v>0</v>
      </c>
      <c r="L76" s="40">
        <v>0</v>
      </c>
    </row>
    <row r="77" spans="1:12" x14ac:dyDescent="0.35">
      <c r="A77" s="193"/>
      <c r="B77" s="32" t="s">
        <v>1336</v>
      </c>
      <c r="C77" s="39">
        <v>0</v>
      </c>
      <c r="D77" s="39">
        <v>0</v>
      </c>
      <c r="E77" s="39">
        <v>0</v>
      </c>
      <c r="F77" s="39">
        <v>0</v>
      </c>
      <c r="G77" s="39">
        <v>0</v>
      </c>
      <c r="H77" s="39">
        <v>0</v>
      </c>
      <c r="I77" s="39">
        <v>0</v>
      </c>
      <c r="J77" s="39">
        <v>0</v>
      </c>
      <c r="K77" s="39">
        <v>0</v>
      </c>
      <c r="L77" s="40">
        <v>0</v>
      </c>
    </row>
    <row r="78" spans="1:12" x14ac:dyDescent="0.35">
      <c r="A78" s="193"/>
      <c r="B78" s="32" t="s">
        <v>1337</v>
      </c>
      <c r="C78" s="39">
        <v>0</v>
      </c>
      <c r="D78" s="39">
        <v>0</v>
      </c>
      <c r="E78" s="39">
        <v>0</v>
      </c>
      <c r="F78" s="39">
        <v>0</v>
      </c>
      <c r="G78" s="39">
        <v>0</v>
      </c>
      <c r="H78" s="39">
        <v>0</v>
      </c>
      <c r="I78" s="39">
        <v>0</v>
      </c>
      <c r="J78" s="39">
        <v>0</v>
      </c>
      <c r="K78" s="39">
        <v>0</v>
      </c>
      <c r="L78" s="40">
        <v>0</v>
      </c>
    </row>
    <row r="79" spans="1:12" x14ac:dyDescent="0.35">
      <c r="A79" s="193"/>
      <c r="B79" s="32" t="s">
        <v>1338</v>
      </c>
      <c r="C79" s="39">
        <v>0</v>
      </c>
      <c r="D79" s="39">
        <v>0</v>
      </c>
      <c r="E79" s="39">
        <v>0</v>
      </c>
      <c r="F79" s="39">
        <v>0</v>
      </c>
      <c r="G79" s="39">
        <v>0</v>
      </c>
      <c r="H79" s="39">
        <v>0</v>
      </c>
      <c r="I79" s="39">
        <v>0</v>
      </c>
      <c r="J79" s="39">
        <v>0</v>
      </c>
      <c r="K79" s="39">
        <v>0</v>
      </c>
      <c r="L79" s="40">
        <v>0</v>
      </c>
    </row>
    <row r="80" spans="1:12" x14ac:dyDescent="0.35">
      <c r="A80" s="193"/>
      <c r="B80" s="32" t="s">
        <v>1339</v>
      </c>
      <c r="C80" s="39">
        <v>0</v>
      </c>
      <c r="D80" s="39">
        <v>0</v>
      </c>
      <c r="E80" s="39">
        <v>0</v>
      </c>
      <c r="F80" s="39">
        <v>0</v>
      </c>
      <c r="G80" s="39">
        <v>0</v>
      </c>
      <c r="H80" s="39">
        <v>0</v>
      </c>
      <c r="I80" s="39">
        <v>0</v>
      </c>
      <c r="J80" s="39">
        <v>0</v>
      </c>
      <c r="K80" s="39">
        <v>0</v>
      </c>
      <c r="L80" s="40">
        <v>0</v>
      </c>
    </row>
    <row r="81" spans="1:12" x14ac:dyDescent="0.35">
      <c r="A81" s="193"/>
      <c r="B81" s="32" t="s">
        <v>1340</v>
      </c>
      <c r="C81" s="39">
        <v>0</v>
      </c>
      <c r="D81" s="39">
        <v>0</v>
      </c>
      <c r="E81" s="39">
        <v>0</v>
      </c>
      <c r="F81" s="39">
        <v>0</v>
      </c>
      <c r="G81" s="39">
        <v>0</v>
      </c>
      <c r="H81" s="39">
        <v>0</v>
      </c>
      <c r="I81" s="39">
        <v>0</v>
      </c>
      <c r="J81" s="39">
        <v>0</v>
      </c>
      <c r="K81" s="39">
        <v>0</v>
      </c>
      <c r="L81" s="40">
        <v>0</v>
      </c>
    </row>
    <row r="82" spans="1:12" x14ac:dyDescent="0.35">
      <c r="A82" s="193"/>
      <c r="B82" s="32" t="s">
        <v>1341</v>
      </c>
      <c r="C82" s="39">
        <v>0</v>
      </c>
      <c r="D82" s="39">
        <v>0</v>
      </c>
      <c r="E82" s="39">
        <v>1</v>
      </c>
      <c r="F82" s="39">
        <v>0</v>
      </c>
      <c r="G82" s="39">
        <v>0</v>
      </c>
      <c r="H82" s="39">
        <v>0</v>
      </c>
      <c r="I82" s="39">
        <v>0</v>
      </c>
      <c r="J82" s="39">
        <v>0</v>
      </c>
      <c r="K82" s="39">
        <v>0</v>
      </c>
      <c r="L82" s="40">
        <v>0</v>
      </c>
    </row>
    <row r="83" spans="1:12" x14ac:dyDescent="0.35">
      <c r="A83" s="193"/>
      <c r="B83" s="32" t="s">
        <v>1342</v>
      </c>
      <c r="C83" s="39">
        <v>0</v>
      </c>
      <c r="D83" s="39">
        <v>0</v>
      </c>
      <c r="E83" s="39">
        <v>0</v>
      </c>
      <c r="F83" s="39">
        <v>0</v>
      </c>
      <c r="G83" s="39">
        <v>0</v>
      </c>
      <c r="H83" s="39">
        <v>0</v>
      </c>
      <c r="I83" s="39">
        <v>0</v>
      </c>
      <c r="J83" s="39">
        <v>0</v>
      </c>
      <c r="K83" s="39">
        <v>0</v>
      </c>
      <c r="L83" s="40">
        <v>0</v>
      </c>
    </row>
    <row r="84" spans="1:12" x14ac:dyDescent="0.35">
      <c r="A84" s="193"/>
      <c r="B84" s="32" t="s">
        <v>1343</v>
      </c>
      <c r="C84" s="39">
        <v>0</v>
      </c>
      <c r="D84" s="39">
        <v>0</v>
      </c>
      <c r="E84" s="39">
        <v>0</v>
      </c>
      <c r="F84" s="39">
        <v>0</v>
      </c>
      <c r="G84" s="39">
        <v>0</v>
      </c>
      <c r="H84" s="39">
        <v>0</v>
      </c>
      <c r="I84" s="39">
        <v>0</v>
      </c>
      <c r="J84" s="39">
        <v>0</v>
      </c>
      <c r="K84" s="39">
        <v>0</v>
      </c>
      <c r="L84" s="40">
        <v>0</v>
      </c>
    </row>
    <row r="85" spans="1:12" x14ac:dyDescent="0.35">
      <c r="A85" s="193"/>
      <c r="B85" s="32" t="s">
        <v>1344</v>
      </c>
      <c r="C85" s="39">
        <v>0</v>
      </c>
      <c r="D85" s="39">
        <v>0</v>
      </c>
      <c r="E85" s="39">
        <v>0</v>
      </c>
      <c r="F85" s="39">
        <v>0</v>
      </c>
      <c r="G85" s="39">
        <v>0</v>
      </c>
      <c r="H85" s="39">
        <v>0</v>
      </c>
      <c r="I85" s="39">
        <v>0</v>
      </c>
      <c r="J85" s="39">
        <v>0</v>
      </c>
      <c r="K85" s="39">
        <v>0</v>
      </c>
      <c r="L85" s="40">
        <v>0</v>
      </c>
    </row>
    <row r="86" spans="1:12" x14ac:dyDescent="0.35">
      <c r="A86" s="193"/>
      <c r="B86" s="32" t="s">
        <v>1345</v>
      </c>
      <c r="C86" s="39">
        <v>0</v>
      </c>
      <c r="D86" s="39">
        <v>0</v>
      </c>
      <c r="E86" s="39">
        <v>0</v>
      </c>
      <c r="F86" s="39">
        <v>0</v>
      </c>
      <c r="G86" s="39">
        <v>0</v>
      </c>
      <c r="H86" s="39">
        <v>0</v>
      </c>
      <c r="I86" s="39">
        <v>0</v>
      </c>
      <c r="J86" s="39">
        <v>0</v>
      </c>
      <c r="K86" s="39">
        <v>0</v>
      </c>
      <c r="L86" s="40">
        <v>0</v>
      </c>
    </row>
    <row r="87" spans="1:12" x14ac:dyDescent="0.35">
      <c r="A87" s="193"/>
      <c r="B87" s="32" t="s">
        <v>1346</v>
      </c>
      <c r="C87" s="39">
        <v>0</v>
      </c>
      <c r="D87" s="39">
        <v>0</v>
      </c>
      <c r="E87" s="39">
        <v>0</v>
      </c>
      <c r="F87" s="39">
        <v>0</v>
      </c>
      <c r="G87" s="39">
        <v>0</v>
      </c>
      <c r="H87" s="39">
        <v>0</v>
      </c>
      <c r="I87" s="39">
        <v>0</v>
      </c>
      <c r="J87" s="39">
        <v>0</v>
      </c>
      <c r="K87" s="39">
        <v>0</v>
      </c>
      <c r="L87" s="40">
        <v>0</v>
      </c>
    </row>
    <row r="88" spans="1:12" x14ac:dyDescent="0.35">
      <c r="A88" s="193"/>
      <c r="B88" s="32" t="s">
        <v>1347</v>
      </c>
      <c r="C88" s="39">
        <v>0</v>
      </c>
      <c r="D88" s="39">
        <v>0</v>
      </c>
      <c r="E88" s="39">
        <v>0</v>
      </c>
      <c r="F88" s="39">
        <v>0</v>
      </c>
      <c r="G88" s="39">
        <v>0</v>
      </c>
      <c r="H88" s="39">
        <v>0</v>
      </c>
      <c r="I88" s="39">
        <v>0</v>
      </c>
      <c r="J88" s="39">
        <v>0</v>
      </c>
      <c r="K88" s="39">
        <v>0</v>
      </c>
      <c r="L88" s="40">
        <v>0</v>
      </c>
    </row>
    <row r="89" spans="1:12" x14ac:dyDescent="0.35">
      <c r="A89" s="193"/>
      <c r="B89" s="32" t="s">
        <v>1348</v>
      </c>
      <c r="C89" s="39">
        <v>0</v>
      </c>
      <c r="D89" s="39">
        <v>0</v>
      </c>
      <c r="E89" s="39">
        <v>0</v>
      </c>
      <c r="F89" s="39">
        <v>0</v>
      </c>
      <c r="G89" s="39">
        <v>0</v>
      </c>
      <c r="H89" s="39">
        <v>0</v>
      </c>
      <c r="I89" s="39">
        <v>0</v>
      </c>
      <c r="J89" s="39">
        <v>0</v>
      </c>
      <c r="K89" s="39">
        <v>0</v>
      </c>
      <c r="L89" s="40">
        <v>0</v>
      </c>
    </row>
    <row r="90" spans="1:12" x14ac:dyDescent="0.35">
      <c r="A90" s="193"/>
      <c r="B90" s="32" t="s">
        <v>1349</v>
      </c>
      <c r="C90" s="39">
        <v>0</v>
      </c>
      <c r="D90" s="39">
        <v>0</v>
      </c>
      <c r="E90" s="39">
        <v>2</v>
      </c>
      <c r="F90" s="39">
        <v>0</v>
      </c>
      <c r="G90" s="39">
        <v>0</v>
      </c>
      <c r="H90" s="39">
        <v>1</v>
      </c>
      <c r="I90" s="39">
        <v>0</v>
      </c>
      <c r="J90" s="39">
        <v>0</v>
      </c>
      <c r="K90" s="39">
        <v>0</v>
      </c>
      <c r="L90" s="40">
        <v>0</v>
      </c>
    </row>
    <row r="91" spans="1:12" x14ac:dyDescent="0.35">
      <c r="A91" s="193"/>
      <c r="B91" s="32" t="s">
        <v>1350</v>
      </c>
      <c r="C91" s="39">
        <v>0</v>
      </c>
      <c r="D91" s="39">
        <v>0</v>
      </c>
      <c r="E91" s="39">
        <v>0</v>
      </c>
      <c r="F91" s="39">
        <v>0</v>
      </c>
      <c r="G91" s="39">
        <v>0</v>
      </c>
      <c r="H91" s="39">
        <v>0</v>
      </c>
      <c r="I91" s="39">
        <v>0</v>
      </c>
      <c r="J91" s="39">
        <v>0</v>
      </c>
      <c r="K91" s="39">
        <v>0</v>
      </c>
      <c r="L91" s="40">
        <v>0</v>
      </c>
    </row>
    <row r="92" spans="1:12" x14ac:dyDescent="0.35">
      <c r="A92" s="193"/>
      <c r="B92" s="32" t="s">
        <v>1351</v>
      </c>
      <c r="C92" s="39">
        <v>0</v>
      </c>
      <c r="D92" s="39">
        <v>0</v>
      </c>
      <c r="E92" s="39">
        <v>0</v>
      </c>
      <c r="F92" s="39">
        <v>0</v>
      </c>
      <c r="G92" s="39">
        <v>0</v>
      </c>
      <c r="H92" s="39">
        <v>0</v>
      </c>
      <c r="I92" s="39">
        <v>0</v>
      </c>
      <c r="J92" s="39">
        <v>0</v>
      </c>
      <c r="K92" s="39">
        <v>0</v>
      </c>
      <c r="L92" s="40">
        <v>0</v>
      </c>
    </row>
    <row r="93" spans="1:12" x14ac:dyDescent="0.35">
      <c r="A93" s="193"/>
      <c r="B93" s="32" t="s">
        <v>1352</v>
      </c>
      <c r="C93" s="39">
        <v>0</v>
      </c>
      <c r="D93" s="39">
        <v>0</v>
      </c>
      <c r="E93" s="39">
        <v>0</v>
      </c>
      <c r="F93" s="39">
        <v>0</v>
      </c>
      <c r="G93" s="39">
        <v>0</v>
      </c>
      <c r="H93" s="39">
        <v>0</v>
      </c>
      <c r="I93" s="39">
        <v>0</v>
      </c>
      <c r="J93" s="39">
        <v>0</v>
      </c>
      <c r="K93" s="39">
        <v>0</v>
      </c>
      <c r="L93" s="40">
        <v>0</v>
      </c>
    </row>
    <row r="94" spans="1:12" x14ac:dyDescent="0.35">
      <c r="A94" s="193"/>
      <c r="B94" s="32" t="s">
        <v>1353</v>
      </c>
      <c r="C94" s="39">
        <v>0</v>
      </c>
      <c r="D94" s="39">
        <v>0</v>
      </c>
      <c r="E94" s="39">
        <v>0</v>
      </c>
      <c r="F94" s="39">
        <v>0</v>
      </c>
      <c r="G94" s="39">
        <v>0</v>
      </c>
      <c r="H94" s="39">
        <v>0</v>
      </c>
      <c r="I94" s="39">
        <v>0</v>
      </c>
      <c r="J94" s="39">
        <v>0</v>
      </c>
      <c r="K94" s="39">
        <v>0</v>
      </c>
      <c r="L94" s="40">
        <v>0</v>
      </c>
    </row>
    <row r="95" spans="1:12" x14ac:dyDescent="0.35">
      <c r="A95" s="193"/>
      <c r="B95" s="32" t="s">
        <v>1354</v>
      </c>
      <c r="C95" s="39">
        <v>0</v>
      </c>
      <c r="D95" s="39">
        <v>0</v>
      </c>
      <c r="E95" s="39">
        <v>0</v>
      </c>
      <c r="F95" s="39">
        <v>0</v>
      </c>
      <c r="G95" s="39">
        <v>0</v>
      </c>
      <c r="H95" s="39">
        <v>0</v>
      </c>
      <c r="I95" s="39">
        <v>0</v>
      </c>
      <c r="J95" s="39">
        <v>0</v>
      </c>
      <c r="K95" s="39">
        <v>0</v>
      </c>
      <c r="L95" s="40">
        <v>0</v>
      </c>
    </row>
    <row r="96" spans="1:12" x14ac:dyDescent="0.35">
      <c r="A96" s="193"/>
      <c r="B96" s="32" t="s">
        <v>1355</v>
      </c>
      <c r="C96" s="39">
        <v>0</v>
      </c>
      <c r="D96" s="39">
        <v>0</v>
      </c>
      <c r="E96" s="39">
        <v>0</v>
      </c>
      <c r="F96" s="39">
        <v>0</v>
      </c>
      <c r="G96" s="39">
        <v>0</v>
      </c>
      <c r="H96" s="39">
        <v>0</v>
      </c>
      <c r="I96" s="39">
        <v>0</v>
      </c>
      <c r="J96" s="39">
        <v>0</v>
      </c>
      <c r="K96" s="39">
        <v>0</v>
      </c>
      <c r="L96" s="40">
        <v>0</v>
      </c>
    </row>
    <row r="97" spans="1:12" x14ac:dyDescent="0.35">
      <c r="A97" s="193"/>
      <c r="B97" s="32" t="s">
        <v>1356</v>
      </c>
      <c r="C97" s="39">
        <v>0</v>
      </c>
      <c r="D97" s="39">
        <v>0</v>
      </c>
      <c r="E97" s="39">
        <v>0</v>
      </c>
      <c r="F97" s="39">
        <v>0</v>
      </c>
      <c r="G97" s="39">
        <v>0</v>
      </c>
      <c r="H97" s="39">
        <v>0</v>
      </c>
      <c r="I97" s="39">
        <v>0</v>
      </c>
      <c r="J97" s="39">
        <v>0</v>
      </c>
      <c r="K97" s="39">
        <v>0</v>
      </c>
      <c r="L97" s="40">
        <v>0</v>
      </c>
    </row>
    <row r="98" spans="1:12" x14ac:dyDescent="0.35">
      <c r="A98" s="193"/>
      <c r="B98" s="32" t="s">
        <v>1357</v>
      </c>
      <c r="C98" s="39">
        <v>0</v>
      </c>
      <c r="D98" s="39">
        <v>0</v>
      </c>
      <c r="E98" s="39">
        <v>0</v>
      </c>
      <c r="F98" s="39">
        <v>0</v>
      </c>
      <c r="G98" s="39">
        <v>0</v>
      </c>
      <c r="H98" s="39">
        <v>0</v>
      </c>
      <c r="I98" s="39">
        <v>0</v>
      </c>
      <c r="J98" s="39">
        <v>0</v>
      </c>
      <c r="K98" s="39">
        <v>0</v>
      </c>
      <c r="L98" s="40">
        <v>0</v>
      </c>
    </row>
    <row r="99" spans="1:12" x14ac:dyDescent="0.35">
      <c r="A99" s="193"/>
      <c r="B99" s="32" t="s">
        <v>1358</v>
      </c>
      <c r="C99" s="39">
        <v>0</v>
      </c>
      <c r="D99" s="39">
        <v>0</v>
      </c>
      <c r="E99" s="39">
        <v>0</v>
      </c>
      <c r="F99" s="39">
        <v>0</v>
      </c>
      <c r="G99" s="39">
        <v>0</v>
      </c>
      <c r="H99" s="39">
        <v>0</v>
      </c>
      <c r="I99" s="39">
        <v>0</v>
      </c>
      <c r="J99" s="39">
        <v>0</v>
      </c>
      <c r="K99" s="39">
        <v>0</v>
      </c>
      <c r="L99" s="40">
        <v>0</v>
      </c>
    </row>
    <row r="100" spans="1:12" x14ac:dyDescent="0.35">
      <c r="A100" s="193"/>
      <c r="B100" s="32" t="s">
        <v>1359</v>
      </c>
      <c r="C100" s="39">
        <v>0</v>
      </c>
      <c r="D100" s="39">
        <v>0</v>
      </c>
      <c r="E100" s="39">
        <v>0</v>
      </c>
      <c r="F100" s="39">
        <v>0</v>
      </c>
      <c r="G100" s="39">
        <v>0</v>
      </c>
      <c r="H100" s="39">
        <v>0</v>
      </c>
      <c r="I100" s="39">
        <v>0</v>
      </c>
      <c r="J100" s="39">
        <v>0</v>
      </c>
      <c r="K100" s="39">
        <v>0</v>
      </c>
      <c r="L100" s="40">
        <v>0</v>
      </c>
    </row>
    <row r="101" spans="1:12" x14ac:dyDescent="0.35">
      <c r="A101" s="193"/>
      <c r="B101" s="32" t="s">
        <v>1360</v>
      </c>
      <c r="C101" s="39">
        <v>0</v>
      </c>
      <c r="D101" s="39">
        <v>0</v>
      </c>
      <c r="E101" s="39">
        <v>0</v>
      </c>
      <c r="F101" s="39">
        <v>0</v>
      </c>
      <c r="G101" s="39">
        <v>0</v>
      </c>
      <c r="H101" s="39">
        <v>0</v>
      </c>
      <c r="I101" s="39">
        <v>0</v>
      </c>
      <c r="J101" s="39">
        <v>0</v>
      </c>
      <c r="K101" s="39">
        <v>0</v>
      </c>
      <c r="L101" s="40">
        <v>0</v>
      </c>
    </row>
    <row r="102" spans="1:12" x14ac:dyDescent="0.35">
      <c r="A102" s="193"/>
      <c r="B102" s="32" t="s">
        <v>1361</v>
      </c>
      <c r="C102" s="39">
        <v>0</v>
      </c>
      <c r="D102" s="39">
        <v>0</v>
      </c>
      <c r="E102" s="39">
        <v>0</v>
      </c>
      <c r="F102" s="39">
        <v>0</v>
      </c>
      <c r="G102" s="39">
        <v>0</v>
      </c>
      <c r="H102" s="39">
        <v>0</v>
      </c>
      <c r="I102" s="39">
        <v>0</v>
      </c>
      <c r="J102" s="39">
        <v>0</v>
      </c>
      <c r="K102" s="39">
        <v>0</v>
      </c>
      <c r="L102" s="40">
        <v>0</v>
      </c>
    </row>
    <row r="103" spans="1:12" x14ac:dyDescent="0.35">
      <c r="A103" s="193"/>
      <c r="B103" s="32" t="s">
        <v>1362</v>
      </c>
      <c r="C103" s="39">
        <v>0</v>
      </c>
      <c r="D103" s="39">
        <v>0</v>
      </c>
      <c r="E103" s="39">
        <v>0</v>
      </c>
      <c r="F103" s="39">
        <v>0</v>
      </c>
      <c r="G103" s="39">
        <v>0</v>
      </c>
      <c r="H103" s="39">
        <v>0</v>
      </c>
      <c r="I103" s="39">
        <v>0</v>
      </c>
      <c r="J103" s="39">
        <v>0</v>
      </c>
      <c r="K103" s="39">
        <v>0</v>
      </c>
      <c r="L103" s="40">
        <v>0</v>
      </c>
    </row>
    <row r="104" spans="1:12" x14ac:dyDescent="0.35">
      <c r="A104" s="193"/>
      <c r="B104" s="32" t="s">
        <v>1363</v>
      </c>
      <c r="C104" s="39">
        <v>1</v>
      </c>
      <c r="D104" s="39">
        <v>0</v>
      </c>
      <c r="E104" s="39">
        <v>0</v>
      </c>
      <c r="F104" s="39">
        <v>0</v>
      </c>
      <c r="G104" s="39">
        <v>0</v>
      </c>
      <c r="H104" s="39">
        <v>0</v>
      </c>
      <c r="I104" s="39">
        <v>0</v>
      </c>
      <c r="J104" s="39">
        <v>0</v>
      </c>
      <c r="K104" s="39">
        <v>0</v>
      </c>
      <c r="L104" s="40">
        <v>0</v>
      </c>
    </row>
    <row r="105" spans="1:12" x14ac:dyDescent="0.35">
      <c r="A105" s="193"/>
      <c r="B105" s="32" t="s">
        <v>1364</v>
      </c>
      <c r="C105" s="39">
        <v>0</v>
      </c>
      <c r="D105" s="39">
        <v>0</v>
      </c>
      <c r="E105" s="39">
        <v>0</v>
      </c>
      <c r="F105" s="39">
        <v>0</v>
      </c>
      <c r="G105" s="39">
        <v>0</v>
      </c>
      <c r="H105" s="39">
        <v>0</v>
      </c>
      <c r="I105" s="39">
        <v>0</v>
      </c>
      <c r="J105" s="39">
        <v>0</v>
      </c>
      <c r="K105" s="39">
        <v>0</v>
      </c>
      <c r="L105" s="40">
        <v>0</v>
      </c>
    </row>
    <row r="106" spans="1:12" x14ac:dyDescent="0.35">
      <c r="A106" s="193"/>
      <c r="B106" s="32" t="s">
        <v>1365</v>
      </c>
      <c r="C106" s="39">
        <v>0</v>
      </c>
      <c r="D106" s="39">
        <v>0</v>
      </c>
      <c r="E106" s="39">
        <v>0</v>
      </c>
      <c r="F106" s="39">
        <v>0</v>
      </c>
      <c r="G106" s="39">
        <v>0</v>
      </c>
      <c r="H106" s="39">
        <v>0</v>
      </c>
      <c r="I106" s="39">
        <v>0</v>
      </c>
      <c r="J106" s="39">
        <v>0</v>
      </c>
      <c r="K106" s="39">
        <v>0</v>
      </c>
      <c r="L106" s="40">
        <v>0</v>
      </c>
    </row>
    <row r="107" spans="1:12" x14ac:dyDescent="0.35">
      <c r="A107" s="193"/>
      <c r="B107" s="32" t="s">
        <v>1366</v>
      </c>
      <c r="C107" s="39">
        <v>0</v>
      </c>
      <c r="D107" s="39">
        <v>0</v>
      </c>
      <c r="E107" s="39">
        <v>0</v>
      </c>
      <c r="F107" s="39">
        <v>0</v>
      </c>
      <c r="G107" s="39">
        <v>0</v>
      </c>
      <c r="H107" s="39">
        <v>0</v>
      </c>
      <c r="I107" s="39">
        <v>0</v>
      </c>
      <c r="J107" s="39">
        <v>0</v>
      </c>
      <c r="K107" s="39">
        <v>0</v>
      </c>
      <c r="L107" s="40">
        <v>0</v>
      </c>
    </row>
    <row r="108" spans="1:12" x14ac:dyDescent="0.35">
      <c r="A108" s="193"/>
      <c r="B108" s="32" t="s">
        <v>1367</v>
      </c>
      <c r="C108" s="39">
        <v>0</v>
      </c>
      <c r="D108" s="39">
        <v>0</v>
      </c>
      <c r="E108" s="39">
        <v>0</v>
      </c>
      <c r="F108" s="39">
        <v>0</v>
      </c>
      <c r="G108" s="39">
        <v>0</v>
      </c>
      <c r="H108" s="39">
        <v>0</v>
      </c>
      <c r="I108" s="39">
        <v>0</v>
      </c>
      <c r="J108" s="39">
        <v>0</v>
      </c>
      <c r="K108" s="39">
        <v>0</v>
      </c>
      <c r="L108" s="40">
        <v>0</v>
      </c>
    </row>
    <row r="109" spans="1:12" x14ac:dyDescent="0.35">
      <c r="A109" s="193"/>
      <c r="B109" s="32" t="s">
        <v>1368</v>
      </c>
      <c r="C109" s="39">
        <v>0</v>
      </c>
      <c r="D109" s="39">
        <v>0</v>
      </c>
      <c r="E109" s="39">
        <v>0</v>
      </c>
      <c r="F109" s="39">
        <v>0</v>
      </c>
      <c r="G109" s="39">
        <v>0</v>
      </c>
      <c r="H109" s="39">
        <v>0</v>
      </c>
      <c r="I109" s="39">
        <v>0</v>
      </c>
      <c r="J109" s="39">
        <v>0</v>
      </c>
      <c r="K109" s="39">
        <v>0</v>
      </c>
      <c r="L109" s="40">
        <v>0</v>
      </c>
    </row>
    <row r="110" spans="1:12" x14ac:dyDescent="0.35">
      <c r="A110" s="193"/>
      <c r="B110" s="32" t="s">
        <v>1369</v>
      </c>
      <c r="C110" s="39">
        <v>0</v>
      </c>
      <c r="D110" s="39">
        <v>0</v>
      </c>
      <c r="E110" s="39">
        <v>0</v>
      </c>
      <c r="F110" s="39">
        <v>0</v>
      </c>
      <c r="G110" s="39">
        <v>0</v>
      </c>
      <c r="H110" s="39">
        <v>0</v>
      </c>
      <c r="I110" s="39">
        <v>0</v>
      </c>
      <c r="J110" s="39">
        <v>0</v>
      </c>
      <c r="K110" s="39">
        <v>0</v>
      </c>
      <c r="L110" s="40">
        <v>0</v>
      </c>
    </row>
    <row r="111" spans="1:12" x14ac:dyDescent="0.35">
      <c r="A111" s="193"/>
      <c r="B111" s="32" t="s">
        <v>1370</v>
      </c>
      <c r="C111" s="39">
        <v>0</v>
      </c>
      <c r="D111" s="39">
        <v>0</v>
      </c>
      <c r="E111" s="39">
        <v>0</v>
      </c>
      <c r="F111" s="39">
        <v>0</v>
      </c>
      <c r="G111" s="39">
        <v>0</v>
      </c>
      <c r="H111" s="39">
        <v>0</v>
      </c>
      <c r="I111" s="39">
        <v>0</v>
      </c>
      <c r="J111" s="39">
        <v>0</v>
      </c>
      <c r="K111" s="39">
        <v>0</v>
      </c>
      <c r="L111" s="40">
        <v>0</v>
      </c>
    </row>
    <row r="112" spans="1:12" x14ac:dyDescent="0.35">
      <c r="A112" s="193"/>
      <c r="B112" s="32" t="s">
        <v>1371</v>
      </c>
      <c r="C112" s="39">
        <v>0</v>
      </c>
      <c r="D112" s="39">
        <v>0</v>
      </c>
      <c r="E112" s="39">
        <v>0</v>
      </c>
      <c r="F112" s="39">
        <v>0</v>
      </c>
      <c r="G112" s="39">
        <v>0</v>
      </c>
      <c r="H112" s="39">
        <v>0</v>
      </c>
      <c r="I112" s="39">
        <v>0</v>
      </c>
      <c r="J112" s="39">
        <v>0</v>
      </c>
      <c r="K112" s="39">
        <v>0</v>
      </c>
      <c r="L112" s="40">
        <v>0</v>
      </c>
    </row>
    <row r="113" spans="1:12" x14ac:dyDescent="0.35">
      <c r="A113" s="193"/>
      <c r="B113" s="32" t="s">
        <v>1372</v>
      </c>
      <c r="C113" s="39">
        <v>0</v>
      </c>
      <c r="D113" s="39">
        <v>0</v>
      </c>
      <c r="E113" s="39">
        <v>0</v>
      </c>
      <c r="F113" s="39">
        <v>0</v>
      </c>
      <c r="G113" s="39">
        <v>0</v>
      </c>
      <c r="H113" s="39">
        <v>0</v>
      </c>
      <c r="I113" s="39">
        <v>0</v>
      </c>
      <c r="J113" s="39">
        <v>0</v>
      </c>
      <c r="K113" s="39">
        <v>0</v>
      </c>
      <c r="L113" s="40">
        <v>0</v>
      </c>
    </row>
    <row r="114" spans="1:12" x14ac:dyDescent="0.35">
      <c r="A114" s="193"/>
      <c r="B114" s="32" t="s">
        <v>1373</v>
      </c>
      <c r="C114" s="39">
        <v>0</v>
      </c>
      <c r="D114" s="39">
        <v>0</v>
      </c>
      <c r="E114" s="39">
        <v>0</v>
      </c>
      <c r="F114" s="39">
        <v>0</v>
      </c>
      <c r="G114" s="39">
        <v>0</v>
      </c>
      <c r="H114" s="39">
        <v>0</v>
      </c>
      <c r="I114" s="39">
        <v>0</v>
      </c>
      <c r="J114" s="39">
        <v>0</v>
      </c>
      <c r="K114" s="39">
        <v>0</v>
      </c>
      <c r="L114" s="40">
        <v>0</v>
      </c>
    </row>
    <row r="115" spans="1:12" x14ac:dyDescent="0.35">
      <c r="A115" s="193"/>
      <c r="B115" s="32" t="s">
        <v>1374</v>
      </c>
      <c r="C115" s="39">
        <v>0</v>
      </c>
      <c r="D115" s="39">
        <v>0</v>
      </c>
      <c r="E115" s="39">
        <v>0</v>
      </c>
      <c r="F115" s="39">
        <v>0</v>
      </c>
      <c r="G115" s="39">
        <v>0</v>
      </c>
      <c r="H115" s="39">
        <v>0</v>
      </c>
      <c r="I115" s="39">
        <v>0</v>
      </c>
      <c r="J115" s="39">
        <v>0</v>
      </c>
      <c r="K115" s="39">
        <v>0</v>
      </c>
      <c r="L115" s="40">
        <v>0</v>
      </c>
    </row>
    <row r="116" spans="1:12" x14ac:dyDescent="0.35">
      <c r="A116" s="193"/>
      <c r="B116" s="32" t="s">
        <v>1375</v>
      </c>
      <c r="C116" s="39">
        <v>0</v>
      </c>
      <c r="D116" s="39">
        <v>0</v>
      </c>
      <c r="E116" s="39">
        <v>0</v>
      </c>
      <c r="F116" s="39">
        <v>0</v>
      </c>
      <c r="G116" s="39">
        <v>0</v>
      </c>
      <c r="H116" s="39">
        <v>0</v>
      </c>
      <c r="I116" s="39">
        <v>0</v>
      </c>
      <c r="J116" s="39">
        <v>0</v>
      </c>
      <c r="K116" s="39">
        <v>0</v>
      </c>
      <c r="L116" s="40">
        <v>0</v>
      </c>
    </row>
    <row r="117" spans="1:12" x14ac:dyDescent="0.35">
      <c r="A117" s="193"/>
      <c r="B117" s="32" t="s">
        <v>1376</v>
      </c>
      <c r="C117" s="39">
        <v>0</v>
      </c>
      <c r="D117" s="39">
        <v>0</v>
      </c>
      <c r="E117" s="39">
        <v>0</v>
      </c>
      <c r="F117" s="39">
        <v>0</v>
      </c>
      <c r="G117" s="39">
        <v>0</v>
      </c>
      <c r="H117" s="39">
        <v>0</v>
      </c>
      <c r="I117" s="39">
        <v>0</v>
      </c>
      <c r="J117" s="39">
        <v>0</v>
      </c>
      <c r="K117" s="39">
        <v>0</v>
      </c>
      <c r="L117" s="40">
        <v>0</v>
      </c>
    </row>
    <row r="118" spans="1:12" x14ac:dyDescent="0.35">
      <c r="A118" s="193"/>
      <c r="B118" s="32" t="s">
        <v>1377</v>
      </c>
      <c r="C118" s="39">
        <v>0</v>
      </c>
      <c r="D118" s="39">
        <v>0</v>
      </c>
      <c r="E118" s="39">
        <v>0</v>
      </c>
      <c r="F118" s="39">
        <v>0</v>
      </c>
      <c r="G118" s="39">
        <v>0</v>
      </c>
      <c r="H118" s="39">
        <v>0</v>
      </c>
      <c r="I118" s="39">
        <v>0</v>
      </c>
      <c r="J118" s="39">
        <v>0</v>
      </c>
      <c r="K118" s="39">
        <v>0</v>
      </c>
      <c r="L118" s="40">
        <v>0</v>
      </c>
    </row>
    <row r="119" spans="1:12" x14ac:dyDescent="0.35">
      <c r="A119" s="193"/>
      <c r="B119" s="32" t="s">
        <v>1378</v>
      </c>
      <c r="C119" s="39">
        <v>0</v>
      </c>
      <c r="D119" s="39">
        <v>0</v>
      </c>
      <c r="E119" s="39">
        <v>0</v>
      </c>
      <c r="F119" s="39">
        <v>0</v>
      </c>
      <c r="G119" s="39">
        <v>0</v>
      </c>
      <c r="H119" s="39">
        <v>0</v>
      </c>
      <c r="I119" s="39">
        <v>0</v>
      </c>
      <c r="J119" s="39">
        <v>0</v>
      </c>
      <c r="K119" s="39">
        <v>0</v>
      </c>
      <c r="L119" s="40">
        <v>0</v>
      </c>
    </row>
    <row r="120" spans="1:12" x14ac:dyDescent="0.35">
      <c r="A120" s="193"/>
      <c r="B120" s="32" t="s">
        <v>1379</v>
      </c>
      <c r="C120" s="39">
        <v>0</v>
      </c>
      <c r="D120" s="39">
        <v>0</v>
      </c>
      <c r="E120" s="39">
        <v>0</v>
      </c>
      <c r="F120" s="39">
        <v>0</v>
      </c>
      <c r="G120" s="39">
        <v>0</v>
      </c>
      <c r="H120" s="39">
        <v>0</v>
      </c>
      <c r="I120" s="39">
        <v>0</v>
      </c>
      <c r="J120" s="39">
        <v>0</v>
      </c>
      <c r="K120" s="39">
        <v>0</v>
      </c>
      <c r="L120" s="40">
        <v>0</v>
      </c>
    </row>
    <row r="121" spans="1:12" x14ac:dyDescent="0.35">
      <c r="A121" s="193"/>
      <c r="B121" s="32" t="s">
        <v>1380</v>
      </c>
      <c r="C121" s="39">
        <v>0</v>
      </c>
      <c r="D121" s="39">
        <v>0</v>
      </c>
      <c r="E121" s="39">
        <v>0</v>
      </c>
      <c r="F121" s="39">
        <v>0</v>
      </c>
      <c r="G121" s="39">
        <v>0</v>
      </c>
      <c r="H121" s="39">
        <v>0</v>
      </c>
      <c r="I121" s="39">
        <v>0</v>
      </c>
      <c r="J121" s="39">
        <v>0</v>
      </c>
      <c r="K121" s="39">
        <v>0</v>
      </c>
      <c r="L121" s="40">
        <v>0</v>
      </c>
    </row>
    <row r="122" spans="1:12" x14ac:dyDescent="0.35">
      <c r="A122" s="193"/>
      <c r="B122" s="32" t="s">
        <v>1381</v>
      </c>
      <c r="C122" s="39">
        <v>0</v>
      </c>
      <c r="D122" s="39">
        <v>0</v>
      </c>
      <c r="E122" s="39">
        <v>0</v>
      </c>
      <c r="F122" s="39">
        <v>0</v>
      </c>
      <c r="G122" s="39">
        <v>0</v>
      </c>
      <c r="H122" s="39">
        <v>0</v>
      </c>
      <c r="I122" s="39">
        <v>0</v>
      </c>
      <c r="J122" s="39">
        <v>0</v>
      </c>
      <c r="K122" s="39">
        <v>0</v>
      </c>
      <c r="L122" s="40">
        <v>0</v>
      </c>
    </row>
    <row r="123" spans="1:12" x14ac:dyDescent="0.35">
      <c r="A123" s="193"/>
      <c r="B123" s="32" t="s">
        <v>1382</v>
      </c>
      <c r="C123" s="39">
        <v>0</v>
      </c>
      <c r="D123" s="39">
        <v>0</v>
      </c>
      <c r="E123" s="39">
        <v>0</v>
      </c>
      <c r="F123" s="39">
        <v>0</v>
      </c>
      <c r="G123" s="39">
        <v>0</v>
      </c>
      <c r="H123" s="39">
        <v>0</v>
      </c>
      <c r="I123" s="39">
        <v>0</v>
      </c>
      <c r="J123" s="39">
        <v>0</v>
      </c>
      <c r="K123" s="39">
        <v>0</v>
      </c>
      <c r="L123" s="40">
        <v>0</v>
      </c>
    </row>
    <row r="124" spans="1:12" x14ac:dyDescent="0.35">
      <c r="A124" s="193"/>
      <c r="B124" s="32" t="s">
        <v>1383</v>
      </c>
      <c r="C124" s="39">
        <v>0</v>
      </c>
      <c r="D124" s="39">
        <v>0</v>
      </c>
      <c r="E124" s="39">
        <v>0</v>
      </c>
      <c r="F124" s="39">
        <v>0</v>
      </c>
      <c r="G124" s="39">
        <v>0</v>
      </c>
      <c r="H124" s="39">
        <v>0</v>
      </c>
      <c r="I124" s="39">
        <v>0</v>
      </c>
      <c r="J124" s="39">
        <v>0</v>
      </c>
      <c r="K124" s="39">
        <v>0</v>
      </c>
      <c r="L124" s="40">
        <v>0</v>
      </c>
    </row>
    <row r="125" spans="1:12" x14ac:dyDescent="0.35">
      <c r="A125" s="193"/>
      <c r="B125" s="32" t="s">
        <v>1384</v>
      </c>
      <c r="C125" s="39">
        <v>0</v>
      </c>
      <c r="D125" s="39">
        <v>0</v>
      </c>
      <c r="E125" s="39">
        <v>0</v>
      </c>
      <c r="F125" s="39">
        <v>0</v>
      </c>
      <c r="G125" s="39">
        <v>0</v>
      </c>
      <c r="H125" s="39">
        <v>0</v>
      </c>
      <c r="I125" s="39">
        <v>0</v>
      </c>
      <c r="J125" s="39">
        <v>0</v>
      </c>
      <c r="K125" s="39">
        <v>0</v>
      </c>
      <c r="L125" s="40">
        <v>0</v>
      </c>
    </row>
    <row r="126" spans="1:12" x14ac:dyDescent="0.35">
      <c r="A126" s="193"/>
      <c r="B126" s="32" t="s">
        <v>1385</v>
      </c>
      <c r="C126" s="39">
        <v>0</v>
      </c>
      <c r="D126" s="39">
        <v>0</v>
      </c>
      <c r="E126" s="39">
        <v>0</v>
      </c>
      <c r="F126" s="39">
        <v>0</v>
      </c>
      <c r="G126" s="39">
        <v>0</v>
      </c>
      <c r="H126" s="39">
        <v>0</v>
      </c>
      <c r="I126" s="39">
        <v>0</v>
      </c>
      <c r="J126" s="39">
        <v>0</v>
      </c>
      <c r="K126" s="39">
        <v>0</v>
      </c>
      <c r="L126" s="40">
        <v>0</v>
      </c>
    </row>
    <row r="127" spans="1:12" x14ac:dyDescent="0.35">
      <c r="A127" s="193"/>
      <c r="B127" s="32" t="s">
        <v>1386</v>
      </c>
      <c r="C127" s="39">
        <v>0</v>
      </c>
      <c r="D127" s="39">
        <v>0</v>
      </c>
      <c r="E127" s="39">
        <v>0</v>
      </c>
      <c r="F127" s="39">
        <v>0</v>
      </c>
      <c r="G127" s="39">
        <v>0</v>
      </c>
      <c r="H127" s="39">
        <v>0</v>
      </c>
      <c r="I127" s="39">
        <v>0</v>
      </c>
      <c r="J127" s="39">
        <v>0</v>
      </c>
      <c r="K127" s="39">
        <v>0</v>
      </c>
      <c r="L127" s="40">
        <v>0</v>
      </c>
    </row>
    <row r="128" spans="1:12" x14ac:dyDescent="0.35">
      <c r="A128" s="193"/>
      <c r="B128" s="32" t="s">
        <v>1387</v>
      </c>
      <c r="C128" s="39">
        <v>0</v>
      </c>
      <c r="D128" s="39">
        <v>0</v>
      </c>
      <c r="E128" s="39">
        <v>0</v>
      </c>
      <c r="F128" s="39">
        <v>0</v>
      </c>
      <c r="G128" s="39">
        <v>0</v>
      </c>
      <c r="H128" s="39">
        <v>0</v>
      </c>
      <c r="I128" s="39">
        <v>0</v>
      </c>
      <c r="J128" s="39">
        <v>0</v>
      </c>
      <c r="K128" s="39">
        <v>0</v>
      </c>
      <c r="L128" s="40">
        <v>0</v>
      </c>
    </row>
    <row r="129" spans="1:12" x14ac:dyDescent="0.35">
      <c r="A129" s="193"/>
      <c r="B129" s="32" t="s">
        <v>1388</v>
      </c>
      <c r="C129" s="39">
        <v>0</v>
      </c>
      <c r="D129" s="39">
        <v>0</v>
      </c>
      <c r="E129" s="39">
        <v>0</v>
      </c>
      <c r="F129" s="39">
        <v>0</v>
      </c>
      <c r="G129" s="39">
        <v>0</v>
      </c>
      <c r="H129" s="39">
        <v>0</v>
      </c>
      <c r="I129" s="39">
        <v>0</v>
      </c>
      <c r="J129" s="39">
        <v>0</v>
      </c>
      <c r="K129" s="39">
        <v>0</v>
      </c>
      <c r="L129" s="40">
        <v>0</v>
      </c>
    </row>
    <row r="130" spans="1:12" x14ac:dyDescent="0.35">
      <c r="A130" s="193"/>
      <c r="B130" s="32" t="s">
        <v>1389</v>
      </c>
      <c r="C130" s="39">
        <v>0</v>
      </c>
      <c r="D130" s="39">
        <v>0</v>
      </c>
      <c r="E130" s="39">
        <v>0</v>
      </c>
      <c r="F130" s="39">
        <v>0</v>
      </c>
      <c r="G130" s="39">
        <v>0</v>
      </c>
      <c r="H130" s="39">
        <v>0</v>
      </c>
      <c r="I130" s="39">
        <v>0</v>
      </c>
      <c r="J130" s="39">
        <v>0</v>
      </c>
      <c r="K130" s="39">
        <v>0</v>
      </c>
      <c r="L130" s="40">
        <v>0</v>
      </c>
    </row>
    <row r="131" spans="1:12" x14ac:dyDescent="0.35">
      <c r="A131" s="193"/>
      <c r="B131" s="32" t="s">
        <v>1390</v>
      </c>
      <c r="C131" s="39">
        <v>0</v>
      </c>
      <c r="D131" s="39">
        <v>0</v>
      </c>
      <c r="E131" s="39">
        <v>0</v>
      </c>
      <c r="F131" s="39">
        <v>0</v>
      </c>
      <c r="G131" s="39">
        <v>0</v>
      </c>
      <c r="H131" s="39">
        <v>0</v>
      </c>
      <c r="I131" s="39">
        <v>0</v>
      </c>
      <c r="J131" s="39">
        <v>0</v>
      </c>
      <c r="K131" s="39">
        <v>0</v>
      </c>
      <c r="L131" s="40">
        <v>0</v>
      </c>
    </row>
    <row r="132" spans="1:12" x14ac:dyDescent="0.35">
      <c r="A132" s="193"/>
      <c r="B132" s="32" t="s">
        <v>1391</v>
      </c>
      <c r="C132" s="39">
        <v>0</v>
      </c>
      <c r="D132" s="39">
        <v>0</v>
      </c>
      <c r="E132" s="39">
        <v>0</v>
      </c>
      <c r="F132" s="39">
        <v>0</v>
      </c>
      <c r="G132" s="39">
        <v>0</v>
      </c>
      <c r="H132" s="39">
        <v>0</v>
      </c>
      <c r="I132" s="39">
        <v>0</v>
      </c>
      <c r="J132" s="39">
        <v>0</v>
      </c>
      <c r="K132" s="39">
        <v>0</v>
      </c>
      <c r="L132" s="40">
        <v>0</v>
      </c>
    </row>
    <row r="133" spans="1:12" x14ac:dyDescent="0.35">
      <c r="A133" s="193"/>
      <c r="B133" s="32" t="s">
        <v>1392</v>
      </c>
      <c r="C133" s="39">
        <v>0</v>
      </c>
      <c r="D133" s="39">
        <v>0</v>
      </c>
      <c r="E133" s="39">
        <v>0</v>
      </c>
      <c r="F133" s="39">
        <v>0</v>
      </c>
      <c r="G133" s="39">
        <v>0</v>
      </c>
      <c r="H133" s="39">
        <v>0</v>
      </c>
      <c r="I133" s="39">
        <v>0</v>
      </c>
      <c r="J133" s="39">
        <v>0</v>
      </c>
      <c r="K133" s="39">
        <v>0</v>
      </c>
      <c r="L133" s="40">
        <v>0</v>
      </c>
    </row>
    <row r="134" spans="1:12" x14ac:dyDescent="0.35">
      <c r="A134" s="193"/>
      <c r="B134" s="32" t="s">
        <v>1393</v>
      </c>
      <c r="C134" s="39">
        <v>0</v>
      </c>
      <c r="D134" s="39">
        <v>0</v>
      </c>
      <c r="E134" s="39">
        <v>0</v>
      </c>
      <c r="F134" s="39">
        <v>0</v>
      </c>
      <c r="G134" s="39">
        <v>0</v>
      </c>
      <c r="H134" s="39">
        <v>0</v>
      </c>
      <c r="I134" s="39">
        <v>0</v>
      </c>
      <c r="J134" s="39">
        <v>0</v>
      </c>
      <c r="K134" s="39">
        <v>0</v>
      </c>
      <c r="L134" s="40">
        <v>0</v>
      </c>
    </row>
    <row r="135" spans="1:12" x14ac:dyDescent="0.35">
      <c r="A135" s="193"/>
      <c r="B135" s="32" t="s">
        <v>1394</v>
      </c>
      <c r="C135" s="39">
        <v>0</v>
      </c>
      <c r="D135" s="39">
        <v>0</v>
      </c>
      <c r="E135" s="39">
        <v>0</v>
      </c>
      <c r="F135" s="39">
        <v>0</v>
      </c>
      <c r="G135" s="39">
        <v>0</v>
      </c>
      <c r="H135" s="39">
        <v>0</v>
      </c>
      <c r="I135" s="39">
        <v>0</v>
      </c>
      <c r="J135" s="39">
        <v>0</v>
      </c>
      <c r="K135" s="39">
        <v>0</v>
      </c>
      <c r="L135" s="40">
        <v>0</v>
      </c>
    </row>
    <row r="136" spans="1:12" x14ac:dyDescent="0.35">
      <c r="A136" s="193"/>
      <c r="B136" s="32" t="s">
        <v>1395</v>
      </c>
      <c r="C136" s="39">
        <v>0</v>
      </c>
      <c r="D136" s="39">
        <v>0</v>
      </c>
      <c r="E136" s="39">
        <v>0</v>
      </c>
      <c r="F136" s="39">
        <v>0</v>
      </c>
      <c r="G136" s="39">
        <v>0</v>
      </c>
      <c r="H136" s="39">
        <v>0</v>
      </c>
      <c r="I136" s="39">
        <v>0</v>
      </c>
      <c r="J136" s="39">
        <v>0</v>
      </c>
      <c r="K136" s="39">
        <v>0</v>
      </c>
      <c r="L136" s="40">
        <v>0</v>
      </c>
    </row>
    <row r="137" spans="1:12" x14ac:dyDescent="0.35">
      <c r="A137" s="193"/>
      <c r="B137" s="32" t="s">
        <v>1396</v>
      </c>
      <c r="C137" s="39">
        <v>0</v>
      </c>
      <c r="D137" s="39">
        <v>0</v>
      </c>
      <c r="E137" s="39">
        <v>0</v>
      </c>
      <c r="F137" s="39">
        <v>0</v>
      </c>
      <c r="G137" s="39">
        <v>0</v>
      </c>
      <c r="H137" s="39">
        <v>0</v>
      </c>
      <c r="I137" s="39">
        <v>0</v>
      </c>
      <c r="J137" s="39">
        <v>0</v>
      </c>
      <c r="K137" s="39">
        <v>0</v>
      </c>
      <c r="L137" s="40">
        <v>0</v>
      </c>
    </row>
    <row r="138" spans="1:12" x14ac:dyDescent="0.35">
      <c r="A138" s="193"/>
      <c r="B138" s="32" t="s">
        <v>1397</v>
      </c>
      <c r="C138" s="39">
        <v>0</v>
      </c>
      <c r="D138" s="39">
        <v>0</v>
      </c>
      <c r="E138" s="39">
        <v>0</v>
      </c>
      <c r="F138" s="39">
        <v>0</v>
      </c>
      <c r="G138" s="39">
        <v>0</v>
      </c>
      <c r="H138" s="39">
        <v>0</v>
      </c>
      <c r="I138" s="39">
        <v>0</v>
      </c>
      <c r="J138" s="39">
        <v>0</v>
      </c>
      <c r="K138" s="39">
        <v>0</v>
      </c>
      <c r="L138" s="40">
        <v>0</v>
      </c>
    </row>
    <row r="139" spans="1:12" x14ac:dyDescent="0.35">
      <c r="A139" s="193"/>
      <c r="B139" s="32" t="s">
        <v>1398</v>
      </c>
      <c r="C139" s="39">
        <v>0</v>
      </c>
      <c r="D139" s="39">
        <v>0</v>
      </c>
      <c r="E139" s="39">
        <v>0</v>
      </c>
      <c r="F139" s="39">
        <v>0</v>
      </c>
      <c r="G139" s="39">
        <v>0</v>
      </c>
      <c r="H139" s="39">
        <v>0</v>
      </c>
      <c r="I139" s="39">
        <v>0</v>
      </c>
      <c r="J139" s="39">
        <v>0</v>
      </c>
      <c r="K139" s="39">
        <v>0</v>
      </c>
      <c r="L139" s="40">
        <v>0</v>
      </c>
    </row>
    <row r="140" spans="1:12" x14ac:dyDescent="0.35">
      <c r="A140" s="193"/>
      <c r="B140" s="32" t="s">
        <v>1399</v>
      </c>
      <c r="C140" s="39">
        <v>0</v>
      </c>
      <c r="D140" s="39">
        <v>0</v>
      </c>
      <c r="E140" s="39">
        <v>0</v>
      </c>
      <c r="F140" s="39">
        <v>0</v>
      </c>
      <c r="G140" s="39">
        <v>0</v>
      </c>
      <c r="H140" s="39">
        <v>0</v>
      </c>
      <c r="I140" s="39">
        <v>0</v>
      </c>
      <c r="J140" s="39">
        <v>0</v>
      </c>
      <c r="K140" s="39">
        <v>0</v>
      </c>
      <c r="L140" s="40">
        <v>0</v>
      </c>
    </row>
    <row r="141" spans="1:12" x14ac:dyDescent="0.35">
      <c r="A141" s="193"/>
      <c r="B141" s="32" t="s">
        <v>1400</v>
      </c>
      <c r="C141" s="39">
        <v>0</v>
      </c>
      <c r="D141" s="39">
        <v>0</v>
      </c>
      <c r="E141" s="39">
        <v>0</v>
      </c>
      <c r="F141" s="39">
        <v>0</v>
      </c>
      <c r="G141" s="39">
        <v>0</v>
      </c>
      <c r="H141" s="39">
        <v>0</v>
      </c>
      <c r="I141" s="39">
        <v>0</v>
      </c>
      <c r="J141" s="39">
        <v>0</v>
      </c>
      <c r="K141" s="39">
        <v>0</v>
      </c>
      <c r="L141" s="40">
        <v>0</v>
      </c>
    </row>
    <row r="142" spans="1:12" x14ac:dyDescent="0.35">
      <c r="A142" s="193"/>
      <c r="B142" s="32" t="s">
        <v>1401</v>
      </c>
      <c r="C142" s="39">
        <v>0</v>
      </c>
      <c r="D142" s="39">
        <v>0</v>
      </c>
      <c r="E142" s="39">
        <v>0</v>
      </c>
      <c r="F142" s="39">
        <v>0</v>
      </c>
      <c r="G142" s="39">
        <v>0</v>
      </c>
      <c r="H142" s="39">
        <v>0</v>
      </c>
      <c r="I142" s="39">
        <v>0</v>
      </c>
      <c r="J142" s="39">
        <v>0</v>
      </c>
      <c r="K142" s="39">
        <v>0</v>
      </c>
      <c r="L142" s="40">
        <v>0</v>
      </c>
    </row>
    <row r="143" spans="1:12" x14ac:dyDescent="0.35">
      <c r="A143" s="193"/>
      <c r="B143" s="32" t="s">
        <v>1402</v>
      </c>
      <c r="C143" s="39">
        <v>0</v>
      </c>
      <c r="D143" s="39">
        <v>0</v>
      </c>
      <c r="E143" s="39">
        <v>0</v>
      </c>
      <c r="F143" s="39">
        <v>0</v>
      </c>
      <c r="G143" s="39">
        <v>0</v>
      </c>
      <c r="H143" s="39">
        <v>0</v>
      </c>
      <c r="I143" s="39">
        <v>0</v>
      </c>
      <c r="J143" s="39">
        <v>0</v>
      </c>
      <c r="K143" s="39">
        <v>0</v>
      </c>
      <c r="L143" s="40">
        <v>0</v>
      </c>
    </row>
    <row r="144" spans="1:12" x14ac:dyDescent="0.35">
      <c r="A144" s="193"/>
      <c r="B144" s="32" t="s">
        <v>1403</v>
      </c>
      <c r="C144" s="39">
        <v>0</v>
      </c>
      <c r="D144" s="39">
        <v>0</v>
      </c>
      <c r="E144" s="39">
        <v>0</v>
      </c>
      <c r="F144" s="39">
        <v>0</v>
      </c>
      <c r="G144" s="39">
        <v>0</v>
      </c>
      <c r="H144" s="39">
        <v>0</v>
      </c>
      <c r="I144" s="39">
        <v>0</v>
      </c>
      <c r="J144" s="39">
        <v>0</v>
      </c>
      <c r="K144" s="39">
        <v>0</v>
      </c>
      <c r="L144" s="40">
        <v>0</v>
      </c>
    </row>
    <row r="145" spans="1:12" x14ac:dyDescent="0.35">
      <c r="A145" s="193"/>
      <c r="B145" s="32" t="s">
        <v>1404</v>
      </c>
      <c r="C145" s="39">
        <v>0</v>
      </c>
      <c r="D145" s="39">
        <v>0</v>
      </c>
      <c r="E145" s="39">
        <v>0</v>
      </c>
      <c r="F145" s="39">
        <v>0</v>
      </c>
      <c r="G145" s="39">
        <v>0</v>
      </c>
      <c r="H145" s="39">
        <v>0</v>
      </c>
      <c r="I145" s="39">
        <v>0</v>
      </c>
      <c r="J145" s="39">
        <v>0</v>
      </c>
      <c r="K145" s="39">
        <v>0</v>
      </c>
      <c r="L145" s="40">
        <v>0</v>
      </c>
    </row>
    <row r="146" spans="1:12" x14ac:dyDescent="0.35">
      <c r="A146" s="193"/>
      <c r="B146" s="32" t="s">
        <v>1405</v>
      </c>
      <c r="C146" s="39">
        <v>0</v>
      </c>
      <c r="D146" s="39">
        <v>0</v>
      </c>
      <c r="E146" s="39">
        <v>0</v>
      </c>
      <c r="F146" s="39">
        <v>0</v>
      </c>
      <c r="G146" s="39">
        <v>0</v>
      </c>
      <c r="H146" s="39">
        <v>0</v>
      </c>
      <c r="I146" s="39">
        <v>0</v>
      </c>
      <c r="J146" s="39">
        <v>0</v>
      </c>
      <c r="K146" s="39">
        <v>0</v>
      </c>
      <c r="L146" s="40">
        <v>0</v>
      </c>
    </row>
    <row r="147" spans="1:12" x14ac:dyDescent="0.35">
      <c r="A147" s="193"/>
      <c r="B147" s="32" t="s">
        <v>1406</v>
      </c>
      <c r="C147" s="39">
        <v>0</v>
      </c>
      <c r="D147" s="39">
        <v>0</v>
      </c>
      <c r="E147" s="39">
        <v>0</v>
      </c>
      <c r="F147" s="39">
        <v>0</v>
      </c>
      <c r="G147" s="39">
        <v>0</v>
      </c>
      <c r="H147" s="39">
        <v>0</v>
      </c>
      <c r="I147" s="39">
        <v>0</v>
      </c>
      <c r="J147" s="39">
        <v>0</v>
      </c>
      <c r="K147" s="39">
        <v>0</v>
      </c>
      <c r="L147" s="40">
        <v>0</v>
      </c>
    </row>
    <row r="148" spans="1:12" x14ac:dyDescent="0.35">
      <c r="A148" s="193"/>
      <c r="B148" s="32" t="s">
        <v>1407</v>
      </c>
      <c r="C148" s="39">
        <v>0</v>
      </c>
      <c r="D148" s="39">
        <v>0</v>
      </c>
      <c r="E148" s="39">
        <v>0</v>
      </c>
      <c r="F148" s="39">
        <v>0</v>
      </c>
      <c r="G148" s="39">
        <v>0</v>
      </c>
      <c r="H148" s="39">
        <v>0</v>
      </c>
      <c r="I148" s="39">
        <v>0</v>
      </c>
      <c r="J148" s="39">
        <v>0</v>
      </c>
      <c r="K148" s="39">
        <v>0</v>
      </c>
      <c r="L148" s="40">
        <v>0</v>
      </c>
    </row>
    <row r="149" spans="1:12" x14ac:dyDescent="0.35">
      <c r="A149" s="193"/>
      <c r="B149" s="32" t="s">
        <v>1408</v>
      </c>
      <c r="C149" s="39">
        <v>0</v>
      </c>
      <c r="D149" s="39">
        <v>0</v>
      </c>
      <c r="E149" s="39">
        <v>0</v>
      </c>
      <c r="F149" s="39">
        <v>0</v>
      </c>
      <c r="G149" s="39">
        <v>0</v>
      </c>
      <c r="H149" s="39">
        <v>0</v>
      </c>
      <c r="I149" s="39">
        <v>0</v>
      </c>
      <c r="J149" s="39">
        <v>0</v>
      </c>
      <c r="K149" s="39">
        <v>0</v>
      </c>
      <c r="L149" s="40">
        <v>0</v>
      </c>
    </row>
    <row r="150" spans="1:12" x14ac:dyDescent="0.35">
      <c r="A150" s="193"/>
      <c r="B150" s="32" t="s">
        <v>1409</v>
      </c>
      <c r="C150" s="39">
        <v>0</v>
      </c>
      <c r="D150" s="39">
        <v>0</v>
      </c>
      <c r="E150" s="39">
        <v>0</v>
      </c>
      <c r="F150" s="39">
        <v>0</v>
      </c>
      <c r="G150" s="39">
        <v>0</v>
      </c>
      <c r="H150" s="39">
        <v>0</v>
      </c>
      <c r="I150" s="39">
        <v>0</v>
      </c>
      <c r="J150" s="39">
        <v>0</v>
      </c>
      <c r="K150" s="39">
        <v>0</v>
      </c>
      <c r="L150" s="40">
        <v>0</v>
      </c>
    </row>
    <row r="151" spans="1:12" x14ac:dyDescent="0.35">
      <c r="A151" s="193"/>
      <c r="B151" s="32" t="s">
        <v>1410</v>
      </c>
      <c r="C151" s="39">
        <v>0</v>
      </c>
      <c r="D151" s="39">
        <v>0</v>
      </c>
      <c r="E151" s="39">
        <v>0</v>
      </c>
      <c r="F151" s="39">
        <v>0</v>
      </c>
      <c r="G151" s="39">
        <v>0</v>
      </c>
      <c r="H151" s="39">
        <v>0</v>
      </c>
      <c r="I151" s="39">
        <v>0</v>
      </c>
      <c r="J151" s="39">
        <v>0</v>
      </c>
      <c r="K151" s="39">
        <v>0</v>
      </c>
      <c r="L151" s="40">
        <v>0</v>
      </c>
    </row>
    <row r="152" spans="1:12" x14ac:dyDescent="0.35">
      <c r="A152" s="193"/>
      <c r="B152" s="32" t="s">
        <v>1411</v>
      </c>
      <c r="C152" s="39">
        <v>0</v>
      </c>
      <c r="D152" s="39">
        <v>0</v>
      </c>
      <c r="E152" s="39">
        <v>0</v>
      </c>
      <c r="F152" s="39">
        <v>0</v>
      </c>
      <c r="G152" s="39">
        <v>0</v>
      </c>
      <c r="H152" s="39">
        <v>0</v>
      </c>
      <c r="I152" s="39">
        <v>0</v>
      </c>
      <c r="J152" s="39">
        <v>0</v>
      </c>
      <c r="K152" s="39">
        <v>0</v>
      </c>
      <c r="L152" s="40">
        <v>0</v>
      </c>
    </row>
    <row r="153" spans="1:12" x14ac:dyDescent="0.35">
      <c r="A153" s="193"/>
      <c r="B153" s="32" t="s">
        <v>1412</v>
      </c>
      <c r="C153" s="39">
        <v>0</v>
      </c>
      <c r="D153" s="39">
        <v>0</v>
      </c>
      <c r="E153" s="39">
        <v>0</v>
      </c>
      <c r="F153" s="39">
        <v>0</v>
      </c>
      <c r="G153" s="39">
        <v>0</v>
      </c>
      <c r="H153" s="39">
        <v>0</v>
      </c>
      <c r="I153" s="39">
        <v>0</v>
      </c>
      <c r="J153" s="39">
        <v>0</v>
      </c>
      <c r="K153" s="39">
        <v>0</v>
      </c>
      <c r="L153" s="40">
        <v>0</v>
      </c>
    </row>
    <row r="154" spans="1:12" x14ac:dyDescent="0.35">
      <c r="A154" s="193"/>
      <c r="B154" s="32" t="s">
        <v>1413</v>
      </c>
      <c r="C154" s="39">
        <v>0</v>
      </c>
      <c r="D154" s="39">
        <v>0</v>
      </c>
      <c r="E154" s="39">
        <v>0</v>
      </c>
      <c r="F154" s="39">
        <v>0</v>
      </c>
      <c r="G154" s="39">
        <v>0</v>
      </c>
      <c r="H154" s="39">
        <v>0</v>
      </c>
      <c r="I154" s="39">
        <v>0</v>
      </c>
      <c r="J154" s="39">
        <v>0</v>
      </c>
      <c r="K154" s="39">
        <v>0</v>
      </c>
      <c r="L154" s="40">
        <v>0</v>
      </c>
    </row>
    <row r="155" spans="1:12" x14ac:dyDescent="0.35">
      <c r="A155" s="193"/>
      <c r="B155" s="32" t="s">
        <v>1414</v>
      </c>
      <c r="C155" s="39">
        <v>0</v>
      </c>
      <c r="D155" s="39">
        <v>0</v>
      </c>
      <c r="E155" s="39">
        <v>0</v>
      </c>
      <c r="F155" s="39">
        <v>0</v>
      </c>
      <c r="G155" s="39">
        <v>0</v>
      </c>
      <c r="H155" s="39">
        <v>0</v>
      </c>
      <c r="I155" s="39">
        <v>0</v>
      </c>
      <c r="J155" s="39">
        <v>0</v>
      </c>
      <c r="K155" s="39">
        <v>0</v>
      </c>
      <c r="L155" s="40">
        <v>0</v>
      </c>
    </row>
    <row r="156" spans="1:12" x14ac:dyDescent="0.35">
      <c r="A156" s="193"/>
      <c r="B156" s="32" t="s">
        <v>1415</v>
      </c>
      <c r="C156" s="39">
        <v>0</v>
      </c>
      <c r="D156" s="39">
        <v>0</v>
      </c>
      <c r="E156" s="39">
        <v>0</v>
      </c>
      <c r="F156" s="39">
        <v>0</v>
      </c>
      <c r="G156" s="39">
        <v>0</v>
      </c>
      <c r="H156" s="39">
        <v>0</v>
      </c>
      <c r="I156" s="39">
        <v>0</v>
      </c>
      <c r="J156" s="39">
        <v>0</v>
      </c>
      <c r="K156" s="39">
        <v>0</v>
      </c>
      <c r="L156" s="40">
        <v>0</v>
      </c>
    </row>
    <row r="157" spans="1:12" x14ac:dyDescent="0.35">
      <c r="A157" s="193"/>
      <c r="B157" s="32" t="s">
        <v>1416</v>
      </c>
      <c r="C157" s="39">
        <v>0</v>
      </c>
      <c r="D157" s="39">
        <v>0</v>
      </c>
      <c r="E157" s="39">
        <v>0</v>
      </c>
      <c r="F157" s="39">
        <v>0</v>
      </c>
      <c r="G157" s="39">
        <v>0</v>
      </c>
      <c r="H157" s="39">
        <v>0</v>
      </c>
      <c r="I157" s="39">
        <v>0</v>
      </c>
      <c r="J157" s="39">
        <v>0</v>
      </c>
      <c r="K157" s="39">
        <v>0</v>
      </c>
      <c r="L157" s="40">
        <v>0</v>
      </c>
    </row>
    <row r="158" spans="1:12" x14ac:dyDescent="0.35">
      <c r="A158" s="193"/>
      <c r="B158" s="32" t="s">
        <v>1417</v>
      </c>
      <c r="C158" s="39">
        <v>0</v>
      </c>
      <c r="D158" s="39">
        <v>0</v>
      </c>
      <c r="E158" s="39">
        <v>0</v>
      </c>
      <c r="F158" s="39">
        <v>0</v>
      </c>
      <c r="G158" s="39">
        <v>0</v>
      </c>
      <c r="H158" s="39">
        <v>0</v>
      </c>
      <c r="I158" s="39">
        <v>0</v>
      </c>
      <c r="J158" s="39">
        <v>0</v>
      </c>
      <c r="K158" s="39">
        <v>0</v>
      </c>
      <c r="L158" s="40">
        <v>0</v>
      </c>
    </row>
    <row r="159" spans="1:12" x14ac:dyDescent="0.35">
      <c r="A159" s="193"/>
      <c r="B159" s="32" t="s">
        <v>1418</v>
      </c>
      <c r="C159" s="39">
        <v>0</v>
      </c>
      <c r="D159" s="39">
        <v>0</v>
      </c>
      <c r="E159" s="39">
        <v>0</v>
      </c>
      <c r="F159" s="39">
        <v>0</v>
      </c>
      <c r="G159" s="39">
        <v>0</v>
      </c>
      <c r="H159" s="39">
        <v>0</v>
      </c>
      <c r="I159" s="39">
        <v>0</v>
      </c>
      <c r="J159" s="39">
        <v>0</v>
      </c>
      <c r="K159" s="39">
        <v>0</v>
      </c>
      <c r="L159" s="40">
        <v>0</v>
      </c>
    </row>
    <row r="160" spans="1:12" x14ac:dyDescent="0.35">
      <c r="A160" s="193"/>
      <c r="B160" s="32" t="s">
        <v>1419</v>
      </c>
      <c r="C160" s="39">
        <v>0</v>
      </c>
      <c r="D160" s="39">
        <v>0</v>
      </c>
      <c r="E160" s="39">
        <v>0</v>
      </c>
      <c r="F160" s="39">
        <v>0</v>
      </c>
      <c r="G160" s="39">
        <v>0</v>
      </c>
      <c r="H160" s="39">
        <v>0</v>
      </c>
      <c r="I160" s="39">
        <v>0</v>
      </c>
      <c r="J160" s="39">
        <v>0</v>
      </c>
      <c r="K160" s="39">
        <v>0</v>
      </c>
      <c r="L160" s="40">
        <v>0</v>
      </c>
    </row>
    <row r="161" spans="1:12" x14ac:dyDescent="0.35">
      <c r="A161" s="193"/>
      <c r="B161" s="32" t="s">
        <v>1420</v>
      </c>
      <c r="C161" s="39">
        <v>0</v>
      </c>
      <c r="D161" s="39">
        <v>0</v>
      </c>
      <c r="E161" s="39">
        <v>0</v>
      </c>
      <c r="F161" s="39">
        <v>0</v>
      </c>
      <c r="G161" s="39">
        <v>0</v>
      </c>
      <c r="H161" s="39">
        <v>0</v>
      </c>
      <c r="I161" s="39">
        <v>0</v>
      </c>
      <c r="J161" s="39">
        <v>0</v>
      </c>
      <c r="K161" s="39">
        <v>0</v>
      </c>
      <c r="L161" s="40">
        <v>0</v>
      </c>
    </row>
    <row r="162" spans="1:12" x14ac:dyDescent="0.35">
      <c r="A162" s="193"/>
      <c r="B162" s="32" t="s">
        <v>1421</v>
      </c>
      <c r="C162" s="39">
        <v>0</v>
      </c>
      <c r="D162" s="39">
        <v>0</v>
      </c>
      <c r="E162" s="39">
        <v>0</v>
      </c>
      <c r="F162" s="39">
        <v>0</v>
      </c>
      <c r="G162" s="39">
        <v>0</v>
      </c>
      <c r="H162" s="39">
        <v>0</v>
      </c>
      <c r="I162" s="39">
        <v>0</v>
      </c>
      <c r="J162" s="39">
        <v>0</v>
      </c>
      <c r="K162" s="39">
        <v>0</v>
      </c>
      <c r="L162" s="40">
        <v>0</v>
      </c>
    </row>
    <row r="163" spans="1:12" x14ac:dyDescent="0.35">
      <c r="A163" s="193"/>
      <c r="B163" s="32" t="s">
        <v>1422</v>
      </c>
      <c r="C163" s="39">
        <v>0</v>
      </c>
      <c r="D163" s="39">
        <v>0</v>
      </c>
      <c r="E163" s="39">
        <v>0</v>
      </c>
      <c r="F163" s="39">
        <v>0</v>
      </c>
      <c r="G163" s="39">
        <v>0</v>
      </c>
      <c r="H163" s="39">
        <v>0</v>
      </c>
      <c r="I163" s="39">
        <v>0</v>
      </c>
      <c r="J163" s="39">
        <v>0</v>
      </c>
      <c r="K163" s="39">
        <v>0</v>
      </c>
      <c r="L163" s="40">
        <v>0</v>
      </c>
    </row>
    <row r="164" spans="1:12" x14ac:dyDescent="0.35">
      <c r="A164" s="193"/>
      <c r="B164" s="32" t="s">
        <v>1423</v>
      </c>
      <c r="C164" s="39">
        <v>0</v>
      </c>
      <c r="D164" s="39">
        <v>0</v>
      </c>
      <c r="E164" s="39">
        <v>0</v>
      </c>
      <c r="F164" s="39">
        <v>0</v>
      </c>
      <c r="G164" s="39">
        <v>0</v>
      </c>
      <c r="H164" s="39">
        <v>0</v>
      </c>
      <c r="I164" s="39">
        <v>0</v>
      </c>
      <c r="J164" s="39">
        <v>0</v>
      </c>
      <c r="K164" s="39">
        <v>0</v>
      </c>
      <c r="L164" s="40">
        <v>0</v>
      </c>
    </row>
    <row r="165" spans="1:12" x14ac:dyDescent="0.35">
      <c r="A165" s="193"/>
      <c r="B165" s="32" t="s">
        <v>1424</v>
      </c>
      <c r="C165" s="39">
        <v>0</v>
      </c>
      <c r="D165" s="39">
        <v>0</v>
      </c>
      <c r="E165" s="39">
        <v>0</v>
      </c>
      <c r="F165" s="39">
        <v>0</v>
      </c>
      <c r="G165" s="39">
        <v>0</v>
      </c>
      <c r="H165" s="39">
        <v>0</v>
      </c>
      <c r="I165" s="39">
        <v>0</v>
      </c>
      <c r="J165" s="39">
        <v>0</v>
      </c>
      <c r="K165" s="39">
        <v>0</v>
      </c>
      <c r="L165" s="40">
        <v>0</v>
      </c>
    </row>
    <row r="166" spans="1:12" x14ac:dyDescent="0.35">
      <c r="A166" s="193"/>
      <c r="B166" s="32" t="s">
        <v>1425</v>
      </c>
      <c r="C166" s="39">
        <v>0</v>
      </c>
      <c r="D166" s="39">
        <v>0</v>
      </c>
      <c r="E166" s="39">
        <v>0</v>
      </c>
      <c r="F166" s="39">
        <v>0</v>
      </c>
      <c r="G166" s="39">
        <v>0</v>
      </c>
      <c r="H166" s="39">
        <v>0</v>
      </c>
      <c r="I166" s="39">
        <v>0</v>
      </c>
      <c r="J166" s="39">
        <v>0</v>
      </c>
      <c r="K166" s="39">
        <v>0</v>
      </c>
      <c r="L166" s="40">
        <v>0</v>
      </c>
    </row>
    <row r="167" spans="1:12" x14ac:dyDescent="0.35">
      <c r="A167" s="193"/>
      <c r="B167" s="32" t="s">
        <v>1426</v>
      </c>
      <c r="C167" s="39">
        <v>0</v>
      </c>
      <c r="D167" s="39">
        <v>0</v>
      </c>
      <c r="E167" s="39">
        <v>0</v>
      </c>
      <c r="F167" s="39">
        <v>0</v>
      </c>
      <c r="G167" s="39">
        <v>0</v>
      </c>
      <c r="H167" s="39">
        <v>0</v>
      </c>
      <c r="I167" s="39">
        <v>0</v>
      </c>
      <c r="J167" s="39">
        <v>0</v>
      </c>
      <c r="K167" s="39">
        <v>0</v>
      </c>
      <c r="L167" s="40">
        <v>0</v>
      </c>
    </row>
    <row r="168" spans="1:12" x14ac:dyDescent="0.35">
      <c r="A168" s="193"/>
      <c r="B168" s="32" t="s">
        <v>1427</v>
      </c>
      <c r="C168" s="39">
        <v>0</v>
      </c>
      <c r="D168" s="39">
        <v>0</v>
      </c>
      <c r="E168" s="39">
        <v>0</v>
      </c>
      <c r="F168" s="39">
        <v>0</v>
      </c>
      <c r="G168" s="39">
        <v>0</v>
      </c>
      <c r="H168" s="39">
        <v>0</v>
      </c>
      <c r="I168" s="39">
        <v>0</v>
      </c>
      <c r="J168" s="39">
        <v>0</v>
      </c>
      <c r="K168" s="39">
        <v>0</v>
      </c>
      <c r="L168" s="40">
        <v>0</v>
      </c>
    </row>
    <row r="169" spans="1:12" x14ac:dyDescent="0.35">
      <c r="A169" s="193"/>
      <c r="B169" s="32" t="s">
        <v>1428</v>
      </c>
      <c r="C169" s="39">
        <v>0</v>
      </c>
      <c r="D169" s="39">
        <v>0</v>
      </c>
      <c r="E169" s="39">
        <v>0</v>
      </c>
      <c r="F169" s="39">
        <v>0</v>
      </c>
      <c r="G169" s="39">
        <v>0</v>
      </c>
      <c r="H169" s="39">
        <v>0</v>
      </c>
      <c r="I169" s="39">
        <v>0</v>
      </c>
      <c r="J169" s="39">
        <v>0</v>
      </c>
      <c r="K169" s="39">
        <v>0</v>
      </c>
      <c r="L169" s="40">
        <v>0</v>
      </c>
    </row>
    <row r="170" spans="1:12" x14ac:dyDescent="0.35">
      <c r="A170" s="193"/>
      <c r="B170" s="32" t="s">
        <v>1429</v>
      </c>
      <c r="C170" s="39">
        <v>0</v>
      </c>
      <c r="D170" s="39">
        <v>0</v>
      </c>
      <c r="E170" s="39">
        <v>0</v>
      </c>
      <c r="F170" s="39">
        <v>0</v>
      </c>
      <c r="G170" s="39">
        <v>0</v>
      </c>
      <c r="H170" s="39">
        <v>0</v>
      </c>
      <c r="I170" s="39">
        <v>0</v>
      </c>
      <c r="J170" s="39">
        <v>0</v>
      </c>
      <c r="K170" s="39">
        <v>0</v>
      </c>
      <c r="L170" s="40">
        <v>0</v>
      </c>
    </row>
    <row r="171" spans="1:12" x14ac:dyDescent="0.35">
      <c r="A171" s="193"/>
      <c r="B171" s="32" t="s">
        <v>1430</v>
      </c>
      <c r="C171" s="39">
        <v>0</v>
      </c>
      <c r="D171" s="39">
        <v>0</v>
      </c>
      <c r="E171" s="39">
        <v>0</v>
      </c>
      <c r="F171" s="39">
        <v>0</v>
      </c>
      <c r="G171" s="39">
        <v>0</v>
      </c>
      <c r="H171" s="39">
        <v>0</v>
      </c>
      <c r="I171" s="39">
        <v>0</v>
      </c>
      <c r="J171" s="39">
        <v>0</v>
      </c>
      <c r="K171" s="39">
        <v>0</v>
      </c>
      <c r="L171" s="40">
        <v>0</v>
      </c>
    </row>
    <row r="172" spans="1:12" x14ac:dyDescent="0.35">
      <c r="A172" s="193"/>
      <c r="B172" s="32" t="s">
        <v>1431</v>
      </c>
      <c r="C172" s="39">
        <v>0</v>
      </c>
      <c r="D172" s="39">
        <v>0</v>
      </c>
      <c r="E172" s="39">
        <v>0</v>
      </c>
      <c r="F172" s="39">
        <v>0</v>
      </c>
      <c r="G172" s="39">
        <v>0</v>
      </c>
      <c r="H172" s="39">
        <v>0</v>
      </c>
      <c r="I172" s="39">
        <v>0</v>
      </c>
      <c r="J172" s="39">
        <v>0</v>
      </c>
      <c r="K172" s="39">
        <v>0</v>
      </c>
      <c r="L172" s="40">
        <v>0</v>
      </c>
    </row>
    <row r="173" spans="1:12" x14ac:dyDescent="0.35">
      <c r="A173" s="193"/>
      <c r="B173" s="32" t="s">
        <v>1432</v>
      </c>
      <c r="C173" s="39">
        <v>0</v>
      </c>
      <c r="D173" s="39">
        <v>0</v>
      </c>
      <c r="E173" s="39">
        <v>0</v>
      </c>
      <c r="F173" s="39">
        <v>0</v>
      </c>
      <c r="G173" s="39">
        <v>0</v>
      </c>
      <c r="H173" s="39">
        <v>0</v>
      </c>
      <c r="I173" s="39">
        <v>0</v>
      </c>
      <c r="J173" s="39">
        <v>0</v>
      </c>
      <c r="K173" s="39">
        <v>0</v>
      </c>
      <c r="L173" s="40">
        <v>0</v>
      </c>
    </row>
    <row r="174" spans="1:12" x14ac:dyDescent="0.35">
      <c r="A174" s="193"/>
      <c r="B174" s="32" t="s">
        <v>1433</v>
      </c>
      <c r="C174" s="39">
        <v>0</v>
      </c>
      <c r="D174" s="39">
        <v>0</v>
      </c>
      <c r="E174" s="39">
        <v>0</v>
      </c>
      <c r="F174" s="39">
        <v>0</v>
      </c>
      <c r="G174" s="39">
        <v>0</v>
      </c>
      <c r="H174" s="39">
        <v>0</v>
      </c>
      <c r="I174" s="39">
        <v>0</v>
      </c>
      <c r="J174" s="39">
        <v>0</v>
      </c>
      <c r="K174" s="39">
        <v>0</v>
      </c>
      <c r="L174" s="40">
        <v>0</v>
      </c>
    </row>
    <row r="175" spans="1:12" x14ac:dyDescent="0.35">
      <c r="A175" s="193"/>
      <c r="B175" s="32" t="s">
        <v>1434</v>
      </c>
      <c r="C175" s="39">
        <v>0</v>
      </c>
      <c r="D175" s="39">
        <v>0</v>
      </c>
      <c r="E175" s="39">
        <v>0</v>
      </c>
      <c r="F175" s="39">
        <v>0</v>
      </c>
      <c r="G175" s="39">
        <v>0</v>
      </c>
      <c r="H175" s="39">
        <v>0</v>
      </c>
      <c r="I175" s="39">
        <v>0</v>
      </c>
      <c r="J175" s="39">
        <v>0</v>
      </c>
      <c r="K175" s="39">
        <v>0</v>
      </c>
      <c r="L175" s="40">
        <v>0</v>
      </c>
    </row>
    <row r="176" spans="1:12" x14ac:dyDescent="0.35">
      <c r="A176" s="193"/>
      <c r="B176" s="32" t="s">
        <v>1435</v>
      </c>
      <c r="C176" s="39">
        <v>0</v>
      </c>
      <c r="D176" s="39">
        <v>0</v>
      </c>
      <c r="E176" s="39">
        <v>0</v>
      </c>
      <c r="F176" s="39">
        <v>0</v>
      </c>
      <c r="G176" s="39">
        <v>0</v>
      </c>
      <c r="H176" s="39">
        <v>0</v>
      </c>
      <c r="I176" s="39">
        <v>0</v>
      </c>
      <c r="J176" s="39">
        <v>0</v>
      </c>
      <c r="K176" s="39">
        <v>0</v>
      </c>
      <c r="L176" s="40">
        <v>0</v>
      </c>
    </row>
    <row r="177" spans="1:12" x14ac:dyDescent="0.35">
      <c r="A177" s="193"/>
      <c r="B177" s="32" t="s">
        <v>1436</v>
      </c>
      <c r="C177" s="39">
        <v>0</v>
      </c>
      <c r="D177" s="39">
        <v>0</v>
      </c>
      <c r="E177" s="39">
        <v>0</v>
      </c>
      <c r="F177" s="39">
        <v>0</v>
      </c>
      <c r="G177" s="39">
        <v>0</v>
      </c>
      <c r="H177" s="39">
        <v>0</v>
      </c>
      <c r="I177" s="39">
        <v>0</v>
      </c>
      <c r="J177" s="39">
        <v>0</v>
      </c>
      <c r="K177" s="39">
        <v>0</v>
      </c>
      <c r="L177" s="40">
        <v>0</v>
      </c>
    </row>
    <row r="178" spans="1:12" x14ac:dyDescent="0.35">
      <c r="A178" s="193"/>
      <c r="B178" s="32" t="s">
        <v>1437</v>
      </c>
      <c r="C178" s="39">
        <v>0</v>
      </c>
      <c r="D178" s="39">
        <v>0</v>
      </c>
      <c r="E178" s="39">
        <v>0</v>
      </c>
      <c r="F178" s="39">
        <v>0</v>
      </c>
      <c r="G178" s="39">
        <v>0</v>
      </c>
      <c r="H178" s="39">
        <v>0</v>
      </c>
      <c r="I178" s="39">
        <v>0</v>
      </c>
      <c r="J178" s="39">
        <v>0</v>
      </c>
      <c r="K178" s="39">
        <v>0</v>
      </c>
      <c r="L178" s="40">
        <v>0</v>
      </c>
    </row>
    <row r="179" spans="1:12" x14ac:dyDescent="0.35">
      <c r="A179" s="193"/>
      <c r="B179" s="32" t="s">
        <v>1438</v>
      </c>
      <c r="C179" s="39">
        <v>0</v>
      </c>
      <c r="D179" s="39">
        <v>0</v>
      </c>
      <c r="E179" s="39">
        <v>0</v>
      </c>
      <c r="F179" s="39">
        <v>0</v>
      </c>
      <c r="G179" s="39">
        <v>0</v>
      </c>
      <c r="H179" s="39">
        <v>0</v>
      </c>
      <c r="I179" s="39">
        <v>0</v>
      </c>
      <c r="J179" s="39">
        <v>0</v>
      </c>
      <c r="K179" s="39">
        <v>0</v>
      </c>
      <c r="L179" s="40">
        <v>0</v>
      </c>
    </row>
    <row r="180" spans="1:12" x14ac:dyDescent="0.35">
      <c r="A180" s="193"/>
      <c r="B180" s="32" t="s">
        <v>1439</v>
      </c>
      <c r="C180" s="39">
        <v>0</v>
      </c>
      <c r="D180" s="39">
        <v>0</v>
      </c>
      <c r="E180" s="39">
        <v>0</v>
      </c>
      <c r="F180" s="39">
        <v>0</v>
      </c>
      <c r="G180" s="39">
        <v>0</v>
      </c>
      <c r="H180" s="39">
        <v>0</v>
      </c>
      <c r="I180" s="39">
        <v>0</v>
      </c>
      <c r="J180" s="39">
        <v>0</v>
      </c>
      <c r="K180" s="39">
        <v>0</v>
      </c>
      <c r="L180" s="40">
        <v>0</v>
      </c>
    </row>
    <row r="181" spans="1:12" x14ac:dyDescent="0.35">
      <c r="A181" s="193"/>
      <c r="B181" s="32" t="s">
        <v>1440</v>
      </c>
      <c r="C181" s="39">
        <v>0</v>
      </c>
      <c r="D181" s="39">
        <v>0</v>
      </c>
      <c r="E181" s="39">
        <v>0</v>
      </c>
      <c r="F181" s="39">
        <v>0</v>
      </c>
      <c r="G181" s="39">
        <v>0</v>
      </c>
      <c r="H181" s="39">
        <v>0</v>
      </c>
      <c r="I181" s="39">
        <v>0</v>
      </c>
      <c r="J181" s="39">
        <v>0</v>
      </c>
      <c r="K181" s="39">
        <v>0</v>
      </c>
      <c r="L181" s="40">
        <v>0</v>
      </c>
    </row>
    <row r="182" spans="1:12" x14ac:dyDescent="0.35">
      <c r="A182" s="193"/>
      <c r="B182" s="32" t="s">
        <v>1441</v>
      </c>
      <c r="C182" s="39">
        <v>0</v>
      </c>
      <c r="D182" s="39">
        <v>0</v>
      </c>
      <c r="E182" s="39">
        <v>0</v>
      </c>
      <c r="F182" s="39">
        <v>0</v>
      </c>
      <c r="G182" s="39">
        <v>0</v>
      </c>
      <c r="H182" s="39">
        <v>0</v>
      </c>
      <c r="I182" s="39">
        <v>0</v>
      </c>
      <c r="J182" s="39">
        <v>0</v>
      </c>
      <c r="K182" s="39">
        <v>0</v>
      </c>
      <c r="L182" s="40">
        <v>0</v>
      </c>
    </row>
    <row r="183" spans="1:12" x14ac:dyDescent="0.35">
      <c r="A183" s="193"/>
      <c r="B183" s="32" t="s">
        <v>1442</v>
      </c>
      <c r="C183" s="39">
        <v>0</v>
      </c>
      <c r="D183" s="39">
        <v>0</v>
      </c>
      <c r="E183" s="39">
        <v>0</v>
      </c>
      <c r="F183" s="39">
        <v>0</v>
      </c>
      <c r="G183" s="39">
        <v>0</v>
      </c>
      <c r="H183" s="39">
        <v>0</v>
      </c>
      <c r="I183" s="39">
        <v>0</v>
      </c>
      <c r="J183" s="39">
        <v>0</v>
      </c>
      <c r="K183" s="39">
        <v>0</v>
      </c>
      <c r="L183" s="40">
        <v>0</v>
      </c>
    </row>
    <row r="184" spans="1:12" x14ac:dyDescent="0.35">
      <c r="A184" s="193"/>
      <c r="B184" s="32" t="s">
        <v>1443</v>
      </c>
      <c r="C184" s="39">
        <v>0</v>
      </c>
      <c r="D184" s="39">
        <v>0</v>
      </c>
      <c r="E184" s="39">
        <v>0</v>
      </c>
      <c r="F184" s="39">
        <v>0</v>
      </c>
      <c r="G184" s="39">
        <v>0</v>
      </c>
      <c r="H184" s="39">
        <v>0</v>
      </c>
      <c r="I184" s="39">
        <v>0</v>
      </c>
      <c r="J184" s="39">
        <v>0</v>
      </c>
      <c r="K184" s="39">
        <v>0</v>
      </c>
      <c r="L184" s="40">
        <v>0</v>
      </c>
    </row>
    <row r="185" spans="1:12" x14ac:dyDescent="0.35">
      <c r="A185" s="193"/>
      <c r="B185" s="32" t="s">
        <v>1444</v>
      </c>
      <c r="C185" s="39">
        <v>0</v>
      </c>
      <c r="D185" s="39">
        <v>0</v>
      </c>
      <c r="E185" s="39">
        <v>0</v>
      </c>
      <c r="F185" s="39">
        <v>0</v>
      </c>
      <c r="G185" s="39">
        <v>0</v>
      </c>
      <c r="H185" s="39">
        <v>0</v>
      </c>
      <c r="I185" s="39">
        <v>0</v>
      </c>
      <c r="J185" s="39">
        <v>0</v>
      </c>
      <c r="K185" s="39">
        <v>0</v>
      </c>
      <c r="L185" s="40">
        <v>0</v>
      </c>
    </row>
    <row r="186" spans="1:12" x14ac:dyDescent="0.35">
      <c r="A186" s="193"/>
      <c r="B186" s="32" t="s">
        <v>1445</v>
      </c>
      <c r="C186" s="39">
        <v>0</v>
      </c>
      <c r="D186" s="39">
        <v>0</v>
      </c>
      <c r="E186" s="39">
        <v>0</v>
      </c>
      <c r="F186" s="39">
        <v>0</v>
      </c>
      <c r="G186" s="39">
        <v>0</v>
      </c>
      <c r="H186" s="39">
        <v>0</v>
      </c>
      <c r="I186" s="39">
        <v>0</v>
      </c>
      <c r="J186" s="39">
        <v>0</v>
      </c>
      <c r="K186" s="39">
        <v>0</v>
      </c>
      <c r="L186" s="40">
        <v>0</v>
      </c>
    </row>
    <row r="187" spans="1:12" x14ac:dyDescent="0.35">
      <c r="A187" s="193"/>
      <c r="B187" s="32" t="s">
        <v>1446</v>
      </c>
      <c r="C187" s="39">
        <v>0</v>
      </c>
      <c r="D187" s="39">
        <v>0</v>
      </c>
      <c r="E187" s="39">
        <v>0</v>
      </c>
      <c r="F187" s="39">
        <v>0</v>
      </c>
      <c r="G187" s="39">
        <v>0</v>
      </c>
      <c r="H187" s="39">
        <v>0</v>
      </c>
      <c r="I187" s="39">
        <v>0</v>
      </c>
      <c r="J187" s="39">
        <v>0</v>
      </c>
      <c r="K187" s="39">
        <v>0</v>
      </c>
      <c r="L187" s="40">
        <v>0</v>
      </c>
    </row>
    <row r="188" spans="1:12" x14ac:dyDescent="0.35">
      <c r="A188" s="193"/>
      <c r="B188" s="32" t="s">
        <v>1447</v>
      </c>
      <c r="C188" s="39">
        <v>1</v>
      </c>
      <c r="D188" s="39">
        <v>0</v>
      </c>
      <c r="E188" s="39">
        <v>0</v>
      </c>
      <c r="F188" s="39">
        <v>0</v>
      </c>
      <c r="G188" s="39">
        <v>0</v>
      </c>
      <c r="H188" s="39">
        <v>1</v>
      </c>
      <c r="I188" s="39">
        <v>0</v>
      </c>
      <c r="J188" s="39">
        <v>0</v>
      </c>
      <c r="K188" s="39">
        <v>0</v>
      </c>
      <c r="L188" s="40">
        <v>0</v>
      </c>
    </row>
    <row r="189" spans="1:12" x14ac:dyDescent="0.35">
      <c r="A189" s="193"/>
      <c r="B189" s="32" t="s">
        <v>1448</v>
      </c>
      <c r="C189" s="39">
        <v>1</v>
      </c>
      <c r="D189" s="39">
        <v>0</v>
      </c>
      <c r="E189" s="39">
        <v>11</v>
      </c>
      <c r="F189" s="39">
        <v>0</v>
      </c>
      <c r="G189" s="39">
        <v>0</v>
      </c>
      <c r="H189" s="39">
        <v>5</v>
      </c>
      <c r="I189" s="39">
        <v>0</v>
      </c>
      <c r="J189" s="39">
        <v>0</v>
      </c>
      <c r="K189" s="39">
        <v>0</v>
      </c>
      <c r="L189" s="40">
        <v>0</v>
      </c>
    </row>
    <row r="190" spans="1:12" x14ac:dyDescent="0.35">
      <c r="A190" s="193"/>
      <c r="B190" s="32" t="s">
        <v>1449</v>
      </c>
      <c r="C190" s="39">
        <v>0</v>
      </c>
      <c r="D190" s="39">
        <v>0</v>
      </c>
      <c r="E190" s="39">
        <v>0</v>
      </c>
      <c r="F190" s="39">
        <v>0</v>
      </c>
      <c r="G190" s="39">
        <v>0</v>
      </c>
      <c r="H190" s="39">
        <v>0</v>
      </c>
      <c r="I190" s="39">
        <v>0</v>
      </c>
      <c r="J190" s="39">
        <v>0</v>
      </c>
      <c r="K190" s="39">
        <v>0</v>
      </c>
      <c r="L190" s="40">
        <v>0</v>
      </c>
    </row>
    <row r="191" spans="1:12" x14ac:dyDescent="0.35">
      <c r="A191" s="193"/>
      <c r="B191" s="32" t="s">
        <v>1450</v>
      </c>
      <c r="C191" s="39">
        <v>0</v>
      </c>
      <c r="D191" s="39">
        <v>0</v>
      </c>
      <c r="E191" s="39">
        <v>0</v>
      </c>
      <c r="F191" s="39">
        <v>0</v>
      </c>
      <c r="G191" s="39">
        <v>0</v>
      </c>
      <c r="H191" s="39">
        <v>0</v>
      </c>
      <c r="I191" s="39">
        <v>0</v>
      </c>
      <c r="J191" s="39">
        <v>0</v>
      </c>
      <c r="K191" s="39">
        <v>0</v>
      </c>
      <c r="L191" s="40">
        <v>0</v>
      </c>
    </row>
    <row r="192" spans="1:12" x14ac:dyDescent="0.35">
      <c r="A192" s="193"/>
      <c r="B192" s="32" t="s">
        <v>1451</v>
      </c>
      <c r="C192" s="39">
        <v>0</v>
      </c>
      <c r="D192" s="39">
        <v>0</v>
      </c>
      <c r="E192" s="39">
        <v>0</v>
      </c>
      <c r="F192" s="39">
        <v>0</v>
      </c>
      <c r="G192" s="39">
        <v>0</v>
      </c>
      <c r="H192" s="39">
        <v>0</v>
      </c>
      <c r="I192" s="39">
        <v>0</v>
      </c>
      <c r="J192" s="39">
        <v>0</v>
      </c>
      <c r="K192" s="39">
        <v>0</v>
      </c>
      <c r="L192" s="40">
        <v>0</v>
      </c>
    </row>
    <row r="193" spans="1:12" x14ac:dyDescent="0.35">
      <c r="A193" s="193"/>
      <c r="B193" s="32" t="s">
        <v>1452</v>
      </c>
      <c r="C193" s="39">
        <v>0</v>
      </c>
      <c r="D193" s="39">
        <v>0</v>
      </c>
      <c r="E193" s="39">
        <v>0</v>
      </c>
      <c r="F193" s="39">
        <v>0</v>
      </c>
      <c r="G193" s="39">
        <v>0</v>
      </c>
      <c r="H193" s="39">
        <v>0</v>
      </c>
      <c r="I193" s="39">
        <v>0</v>
      </c>
      <c r="J193" s="39">
        <v>0</v>
      </c>
      <c r="K193" s="39">
        <v>0</v>
      </c>
      <c r="L193" s="40">
        <v>0</v>
      </c>
    </row>
    <row r="194" spans="1:12" x14ac:dyDescent="0.35">
      <c r="A194" s="193"/>
      <c r="B194" s="32" t="s">
        <v>1453</v>
      </c>
      <c r="C194" s="39">
        <v>0</v>
      </c>
      <c r="D194" s="39">
        <v>0</v>
      </c>
      <c r="E194" s="39">
        <v>0</v>
      </c>
      <c r="F194" s="39">
        <v>0</v>
      </c>
      <c r="G194" s="39">
        <v>0</v>
      </c>
      <c r="H194" s="39">
        <v>1</v>
      </c>
      <c r="I194" s="39">
        <v>0</v>
      </c>
      <c r="J194" s="39">
        <v>0</v>
      </c>
      <c r="K194" s="39">
        <v>0</v>
      </c>
      <c r="L194" s="40">
        <v>0</v>
      </c>
    </row>
    <row r="195" spans="1:12" x14ac:dyDescent="0.35">
      <c r="A195" s="193"/>
      <c r="B195" s="32" t="s">
        <v>1454</v>
      </c>
      <c r="C195" s="39">
        <v>0</v>
      </c>
      <c r="D195" s="39">
        <v>0</v>
      </c>
      <c r="E195" s="39">
        <v>0</v>
      </c>
      <c r="F195" s="39">
        <v>0</v>
      </c>
      <c r="G195" s="39">
        <v>0</v>
      </c>
      <c r="H195" s="39">
        <v>0</v>
      </c>
      <c r="I195" s="39">
        <v>0</v>
      </c>
      <c r="J195" s="39">
        <v>0</v>
      </c>
      <c r="K195" s="39">
        <v>0</v>
      </c>
      <c r="L195" s="40">
        <v>0</v>
      </c>
    </row>
    <row r="196" spans="1:12" x14ac:dyDescent="0.35">
      <c r="A196" s="193"/>
      <c r="B196" s="32" t="s">
        <v>1455</v>
      </c>
      <c r="C196" s="39">
        <v>0</v>
      </c>
      <c r="D196" s="39">
        <v>0</v>
      </c>
      <c r="E196" s="39">
        <v>0</v>
      </c>
      <c r="F196" s="39">
        <v>0</v>
      </c>
      <c r="G196" s="39">
        <v>0</v>
      </c>
      <c r="H196" s="39">
        <v>0</v>
      </c>
      <c r="I196" s="39">
        <v>0</v>
      </c>
      <c r="J196" s="39">
        <v>0</v>
      </c>
      <c r="K196" s="39">
        <v>0</v>
      </c>
      <c r="L196" s="40">
        <v>0</v>
      </c>
    </row>
    <row r="197" spans="1:12" x14ac:dyDescent="0.35">
      <c r="A197" s="193"/>
      <c r="B197" s="32" t="s">
        <v>1456</v>
      </c>
      <c r="C197" s="39">
        <v>0</v>
      </c>
      <c r="D197" s="39">
        <v>0</v>
      </c>
      <c r="E197" s="39">
        <v>0</v>
      </c>
      <c r="F197" s="39">
        <v>0</v>
      </c>
      <c r="G197" s="39">
        <v>0</v>
      </c>
      <c r="H197" s="39">
        <v>0</v>
      </c>
      <c r="I197" s="39">
        <v>0</v>
      </c>
      <c r="J197" s="39">
        <v>0</v>
      </c>
      <c r="K197" s="39">
        <v>0</v>
      </c>
      <c r="L197" s="40">
        <v>0</v>
      </c>
    </row>
    <row r="198" spans="1:12" x14ac:dyDescent="0.35">
      <c r="A198" s="193"/>
      <c r="B198" s="32" t="s">
        <v>1457</v>
      </c>
      <c r="C198" s="39">
        <v>0</v>
      </c>
      <c r="D198" s="39">
        <v>0</v>
      </c>
      <c r="E198" s="39">
        <v>0</v>
      </c>
      <c r="F198" s="39">
        <v>0</v>
      </c>
      <c r="G198" s="39">
        <v>0</v>
      </c>
      <c r="H198" s="39">
        <v>0</v>
      </c>
      <c r="I198" s="39">
        <v>0</v>
      </c>
      <c r="J198" s="39">
        <v>0</v>
      </c>
      <c r="K198" s="39">
        <v>0</v>
      </c>
      <c r="L198" s="40">
        <v>0</v>
      </c>
    </row>
    <row r="199" spans="1:12" x14ac:dyDescent="0.35">
      <c r="A199" s="193"/>
      <c r="B199" s="32" t="s">
        <v>1458</v>
      </c>
      <c r="C199" s="39">
        <v>0</v>
      </c>
      <c r="D199" s="39">
        <v>0</v>
      </c>
      <c r="E199" s="39">
        <v>0</v>
      </c>
      <c r="F199" s="39">
        <v>0</v>
      </c>
      <c r="G199" s="39">
        <v>0</v>
      </c>
      <c r="H199" s="39">
        <v>0</v>
      </c>
      <c r="I199" s="39">
        <v>0</v>
      </c>
      <c r="J199" s="39">
        <v>0</v>
      </c>
      <c r="K199" s="39">
        <v>0</v>
      </c>
      <c r="L199" s="40">
        <v>0</v>
      </c>
    </row>
    <row r="200" spans="1:12" x14ac:dyDescent="0.35">
      <c r="A200" s="193"/>
      <c r="B200" s="32" t="s">
        <v>1459</v>
      </c>
      <c r="C200" s="39">
        <v>0</v>
      </c>
      <c r="D200" s="39">
        <v>0</v>
      </c>
      <c r="E200" s="39">
        <v>0</v>
      </c>
      <c r="F200" s="39">
        <v>0</v>
      </c>
      <c r="G200" s="39">
        <v>0</v>
      </c>
      <c r="H200" s="39">
        <v>0</v>
      </c>
      <c r="I200" s="39">
        <v>0</v>
      </c>
      <c r="J200" s="39">
        <v>0</v>
      </c>
      <c r="K200" s="39">
        <v>0</v>
      </c>
      <c r="L200" s="40">
        <v>0</v>
      </c>
    </row>
    <row r="201" spans="1:12" x14ac:dyDescent="0.35">
      <c r="A201" s="193"/>
      <c r="B201" s="32" t="s">
        <v>1460</v>
      </c>
      <c r="C201" s="39">
        <v>0</v>
      </c>
      <c r="D201" s="39">
        <v>0</v>
      </c>
      <c r="E201" s="39">
        <v>0</v>
      </c>
      <c r="F201" s="39">
        <v>0</v>
      </c>
      <c r="G201" s="39">
        <v>0</v>
      </c>
      <c r="H201" s="39">
        <v>0</v>
      </c>
      <c r="I201" s="39">
        <v>0</v>
      </c>
      <c r="J201" s="39">
        <v>0</v>
      </c>
      <c r="K201" s="39">
        <v>0</v>
      </c>
      <c r="L201" s="40">
        <v>0</v>
      </c>
    </row>
    <row r="202" spans="1:12" x14ac:dyDescent="0.35">
      <c r="A202" s="193"/>
      <c r="B202" s="32" t="s">
        <v>1461</v>
      </c>
      <c r="C202" s="39">
        <v>0</v>
      </c>
      <c r="D202" s="39">
        <v>0</v>
      </c>
      <c r="E202" s="39">
        <v>0</v>
      </c>
      <c r="F202" s="39">
        <v>0</v>
      </c>
      <c r="G202" s="39">
        <v>0</v>
      </c>
      <c r="H202" s="39">
        <v>0</v>
      </c>
      <c r="I202" s="39">
        <v>0</v>
      </c>
      <c r="J202" s="39">
        <v>0</v>
      </c>
      <c r="K202" s="39">
        <v>0</v>
      </c>
      <c r="L202" s="40">
        <v>0</v>
      </c>
    </row>
    <row r="203" spans="1:12" x14ac:dyDescent="0.35">
      <c r="A203" s="193"/>
      <c r="B203" s="32" t="s">
        <v>1462</v>
      </c>
      <c r="C203" s="39">
        <v>0</v>
      </c>
      <c r="D203" s="39">
        <v>0</v>
      </c>
      <c r="E203" s="39">
        <v>0</v>
      </c>
      <c r="F203" s="39">
        <v>0</v>
      </c>
      <c r="G203" s="39">
        <v>0</v>
      </c>
      <c r="H203" s="39">
        <v>0</v>
      </c>
      <c r="I203" s="39">
        <v>0</v>
      </c>
      <c r="J203" s="39">
        <v>0</v>
      </c>
      <c r="K203" s="39">
        <v>0</v>
      </c>
      <c r="L203" s="40">
        <v>0</v>
      </c>
    </row>
    <row r="204" spans="1:12" x14ac:dyDescent="0.35">
      <c r="A204" s="193"/>
      <c r="B204" s="32" t="s">
        <v>1463</v>
      </c>
      <c r="C204" s="39">
        <v>0</v>
      </c>
      <c r="D204" s="39">
        <v>0</v>
      </c>
      <c r="E204" s="39">
        <v>0</v>
      </c>
      <c r="F204" s="39">
        <v>0</v>
      </c>
      <c r="G204" s="39">
        <v>0</v>
      </c>
      <c r="H204" s="39">
        <v>0</v>
      </c>
      <c r="I204" s="39">
        <v>0</v>
      </c>
      <c r="J204" s="39">
        <v>0</v>
      </c>
      <c r="K204" s="39">
        <v>0</v>
      </c>
      <c r="L204" s="40">
        <v>0</v>
      </c>
    </row>
    <row r="205" spans="1:12" x14ac:dyDescent="0.35">
      <c r="A205" s="193"/>
      <c r="B205" s="32" t="s">
        <v>1464</v>
      </c>
      <c r="C205" s="39">
        <v>0</v>
      </c>
      <c r="D205" s="39">
        <v>0</v>
      </c>
      <c r="E205" s="39">
        <v>0</v>
      </c>
      <c r="F205" s="39">
        <v>0</v>
      </c>
      <c r="G205" s="39">
        <v>0</v>
      </c>
      <c r="H205" s="39">
        <v>0</v>
      </c>
      <c r="I205" s="39">
        <v>0</v>
      </c>
      <c r="J205" s="39">
        <v>0</v>
      </c>
      <c r="K205" s="39">
        <v>0</v>
      </c>
      <c r="L205" s="40">
        <v>0</v>
      </c>
    </row>
    <row r="206" spans="1:12" x14ac:dyDescent="0.35">
      <c r="A206" s="193"/>
      <c r="B206" s="32" t="s">
        <v>1465</v>
      </c>
      <c r="C206" s="39">
        <v>0</v>
      </c>
      <c r="D206" s="39">
        <v>0</v>
      </c>
      <c r="E206" s="39">
        <v>0</v>
      </c>
      <c r="F206" s="39">
        <v>0</v>
      </c>
      <c r="G206" s="39">
        <v>0</v>
      </c>
      <c r="H206" s="39">
        <v>0</v>
      </c>
      <c r="I206" s="39">
        <v>0</v>
      </c>
      <c r="J206" s="39">
        <v>0</v>
      </c>
      <c r="K206" s="39">
        <v>0</v>
      </c>
      <c r="L206" s="40">
        <v>0</v>
      </c>
    </row>
    <row r="207" spans="1:12" x14ac:dyDescent="0.35">
      <c r="A207" s="193"/>
      <c r="B207" s="32" t="s">
        <v>1466</v>
      </c>
      <c r="C207" s="39">
        <v>0</v>
      </c>
      <c r="D207" s="39">
        <v>0</v>
      </c>
      <c r="E207" s="39">
        <v>0</v>
      </c>
      <c r="F207" s="39">
        <v>0</v>
      </c>
      <c r="G207" s="39">
        <v>0</v>
      </c>
      <c r="H207" s="39">
        <v>0</v>
      </c>
      <c r="I207" s="39">
        <v>0</v>
      </c>
      <c r="J207" s="39">
        <v>0</v>
      </c>
      <c r="K207" s="39">
        <v>0</v>
      </c>
      <c r="L207" s="40">
        <v>0</v>
      </c>
    </row>
    <row r="208" spans="1:12" x14ac:dyDescent="0.35">
      <c r="A208" s="193"/>
      <c r="B208" s="32" t="s">
        <v>1467</v>
      </c>
      <c r="C208" s="39">
        <v>0</v>
      </c>
      <c r="D208" s="39">
        <v>0</v>
      </c>
      <c r="E208" s="39">
        <v>0</v>
      </c>
      <c r="F208" s="39">
        <v>0</v>
      </c>
      <c r="G208" s="39">
        <v>0</v>
      </c>
      <c r="H208" s="39">
        <v>0</v>
      </c>
      <c r="I208" s="39">
        <v>0</v>
      </c>
      <c r="J208" s="39">
        <v>0</v>
      </c>
      <c r="K208" s="39">
        <v>0</v>
      </c>
      <c r="L208" s="40">
        <v>0</v>
      </c>
    </row>
    <row r="209" spans="1:12" x14ac:dyDescent="0.35">
      <c r="A209" s="193"/>
      <c r="B209" s="32" t="s">
        <v>1468</v>
      </c>
      <c r="C209" s="39">
        <v>0</v>
      </c>
      <c r="D209" s="39">
        <v>0</v>
      </c>
      <c r="E209" s="39">
        <v>0</v>
      </c>
      <c r="F209" s="39">
        <v>0</v>
      </c>
      <c r="G209" s="39">
        <v>0</v>
      </c>
      <c r="H209" s="39">
        <v>0</v>
      </c>
      <c r="I209" s="39">
        <v>0</v>
      </c>
      <c r="J209" s="39">
        <v>0</v>
      </c>
      <c r="K209" s="39">
        <v>0</v>
      </c>
      <c r="L209" s="40">
        <v>0</v>
      </c>
    </row>
    <row r="210" spans="1:12" x14ac:dyDescent="0.35">
      <c r="A210" s="193"/>
      <c r="B210" s="32" t="s">
        <v>1469</v>
      </c>
      <c r="C210" s="39">
        <v>0</v>
      </c>
      <c r="D210" s="39">
        <v>0</v>
      </c>
      <c r="E210" s="39">
        <v>0</v>
      </c>
      <c r="F210" s="39">
        <v>0</v>
      </c>
      <c r="G210" s="39">
        <v>0</v>
      </c>
      <c r="H210" s="39">
        <v>0</v>
      </c>
      <c r="I210" s="39">
        <v>0</v>
      </c>
      <c r="J210" s="39">
        <v>0</v>
      </c>
      <c r="K210" s="39">
        <v>0</v>
      </c>
      <c r="L210" s="40">
        <v>0</v>
      </c>
    </row>
    <row r="211" spans="1:12" x14ac:dyDescent="0.35">
      <c r="A211" s="193"/>
      <c r="B211" s="32" t="s">
        <v>1470</v>
      </c>
      <c r="C211" s="39">
        <v>0</v>
      </c>
      <c r="D211" s="39">
        <v>0</v>
      </c>
      <c r="E211" s="39">
        <v>0</v>
      </c>
      <c r="F211" s="39">
        <v>0</v>
      </c>
      <c r="G211" s="39">
        <v>0</v>
      </c>
      <c r="H211" s="39">
        <v>0</v>
      </c>
      <c r="I211" s="39">
        <v>0</v>
      </c>
      <c r="J211" s="39">
        <v>0</v>
      </c>
      <c r="K211" s="39">
        <v>0</v>
      </c>
      <c r="L211" s="40">
        <v>0</v>
      </c>
    </row>
    <row r="212" spans="1:12" x14ac:dyDescent="0.35">
      <c r="A212" s="193"/>
      <c r="B212" s="32" t="s">
        <v>1471</v>
      </c>
      <c r="C212" s="39">
        <v>0</v>
      </c>
      <c r="D212" s="39">
        <v>0</v>
      </c>
      <c r="E212" s="39">
        <v>0</v>
      </c>
      <c r="F212" s="39">
        <v>0</v>
      </c>
      <c r="G212" s="39">
        <v>0</v>
      </c>
      <c r="H212" s="39">
        <v>0</v>
      </c>
      <c r="I212" s="39">
        <v>0</v>
      </c>
      <c r="J212" s="39">
        <v>0</v>
      </c>
      <c r="K212" s="39">
        <v>0</v>
      </c>
      <c r="L212" s="40">
        <v>0</v>
      </c>
    </row>
    <row r="213" spans="1:12" x14ac:dyDescent="0.35">
      <c r="A213" s="193"/>
      <c r="B213" s="32" t="s">
        <v>1472</v>
      </c>
      <c r="C213" s="39">
        <v>0</v>
      </c>
      <c r="D213" s="39">
        <v>0</v>
      </c>
      <c r="E213" s="39">
        <v>0</v>
      </c>
      <c r="F213" s="39">
        <v>0</v>
      </c>
      <c r="G213" s="39">
        <v>0</v>
      </c>
      <c r="H213" s="39">
        <v>0</v>
      </c>
      <c r="I213" s="39">
        <v>0</v>
      </c>
      <c r="J213" s="39">
        <v>0</v>
      </c>
      <c r="K213" s="39">
        <v>0</v>
      </c>
      <c r="L213" s="40">
        <v>0</v>
      </c>
    </row>
    <row r="214" spans="1:12" x14ac:dyDescent="0.35">
      <c r="A214" s="193"/>
      <c r="B214" s="32" t="s">
        <v>1473</v>
      </c>
      <c r="C214" s="39">
        <v>0</v>
      </c>
      <c r="D214" s="39">
        <v>0</v>
      </c>
      <c r="E214" s="39">
        <v>0</v>
      </c>
      <c r="F214" s="39">
        <v>0</v>
      </c>
      <c r="G214" s="39">
        <v>0</v>
      </c>
      <c r="H214" s="39">
        <v>0</v>
      </c>
      <c r="I214" s="39">
        <v>0</v>
      </c>
      <c r="J214" s="39">
        <v>0</v>
      </c>
      <c r="K214" s="39">
        <v>0</v>
      </c>
      <c r="L214" s="40">
        <v>0</v>
      </c>
    </row>
    <row r="215" spans="1:12" x14ac:dyDescent="0.35">
      <c r="A215" s="193"/>
      <c r="B215" s="32" t="s">
        <v>1474</v>
      </c>
      <c r="C215" s="39">
        <v>0</v>
      </c>
      <c r="D215" s="39">
        <v>0</v>
      </c>
      <c r="E215" s="39">
        <v>0</v>
      </c>
      <c r="F215" s="39">
        <v>0</v>
      </c>
      <c r="G215" s="39">
        <v>0</v>
      </c>
      <c r="H215" s="39">
        <v>0</v>
      </c>
      <c r="I215" s="39">
        <v>0</v>
      </c>
      <c r="J215" s="39">
        <v>0</v>
      </c>
      <c r="K215" s="39">
        <v>0</v>
      </c>
      <c r="L215" s="40">
        <v>0</v>
      </c>
    </row>
    <row r="216" spans="1:12" x14ac:dyDescent="0.35">
      <c r="A216" s="193"/>
      <c r="B216" s="32" t="s">
        <v>1475</v>
      </c>
      <c r="C216" s="39">
        <v>0</v>
      </c>
      <c r="D216" s="39">
        <v>0</v>
      </c>
      <c r="E216" s="39">
        <v>0</v>
      </c>
      <c r="F216" s="39">
        <v>0</v>
      </c>
      <c r="G216" s="39">
        <v>0</v>
      </c>
      <c r="H216" s="39">
        <v>0</v>
      </c>
      <c r="I216" s="39">
        <v>0</v>
      </c>
      <c r="J216" s="39">
        <v>0</v>
      </c>
      <c r="K216" s="39">
        <v>0</v>
      </c>
      <c r="L216" s="40">
        <v>0</v>
      </c>
    </row>
    <row r="217" spans="1:12" x14ac:dyDescent="0.35">
      <c r="A217" s="193"/>
      <c r="B217" s="32" t="s">
        <v>1476</v>
      </c>
      <c r="C217" s="39">
        <v>0</v>
      </c>
      <c r="D217" s="39">
        <v>0</v>
      </c>
      <c r="E217" s="39">
        <v>0</v>
      </c>
      <c r="F217" s="39">
        <v>0</v>
      </c>
      <c r="G217" s="39">
        <v>0</v>
      </c>
      <c r="H217" s="39">
        <v>0</v>
      </c>
      <c r="I217" s="39">
        <v>0</v>
      </c>
      <c r="J217" s="39">
        <v>0</v>
      </c>
      <c r="K217" s="39">
        <v>0</v>
      </c>
      <c r="L217" s="40">
        <v>0</v>
      </c>
    </row>
    <row r="218" spans="1:12" x14ac:dyDescent="0.35">
      <c r="A218" s="193"/>
      <c r="B218" s="32" t="s">
        <v>1477</v>
      </c>
      <c r="C218" s="39">
        <v>0</v>
      </c>
      <c r="D218" s="39">
        <v>0</v>
      </c>
      <c r="E218" s="39">
        <v>0</v>
      </c>
      <c r="F218" s="39">
        <v>0</v>
      </c>
      <c r="G218" s="39">
        <v>0</v>
      </c>
      <c r="H218" s="39">
        <v>0</v>
      </c>
      <c r="I218" s="39">
        <v>0</v>
      </c>
      <c r="J218" s="39">
        <v>0</v>
      </c>
      <c r="K218" s="39">
        <v>0</v>
      </c>
      <c r="L218" s="40">
        <v>0</v>
      </c>
    </row>
    <row r="219" spans="1:12" x14ac:dyDescent="0.35">
      <c r="A219" s="193"/>
      <c r="B219" s="32" t="s">
        <v>1478</v>
      </c>
      <c r="C219" s="39">
        <v>0</v>
      </c>
      <c r="D219" s="39">
        <v>0</v>
      </c>
      <c r="E219" s="39">
        <v>0</v>
      </c>
      <c r="F219" s="39">
        <v>0</v>
      </c>
      <c r="G219" s="39">
        <v>0</v>
      </c>
      <c r="H219" s="39">
        <v>0</v>
      </c>
      <c r="I219" s="39">
        <v>0</v>
      </c>
      <c r="J219" s="39">
        <v>0</v>
      </c>
      <c r="K219" s="39">
        <v>0</v>
      </c>
      <c r="L219" s="40">
        <v>0</v>
      </c>
    </row>
    <row r="220" spans="1:12" x14ac:dyDescent="0.35">
      <c r="A220" s="193"/>
      <c r="B220" s="32" t="s">
        <v>1479</v>
      </c>
      <c r="C220" s="39">
        <v>0</v>
      </c>
      <c r="D220" s="39">
        <v>0</v>
      </c>
      <c r="E220" s="39">
        <v>0</v>
      </c>
      <c r="F220" s="39">
        <v>0</v>
      </c>
      <c r="G220" s="39">
        <v>0</v>
      </c>
      <c r="H220" s="39">
        <v>0</v>
      </c>
      <c r="I220" s="39">
        <v>0</v>
      </c>
      <c r="J220" s="39">
        <v>0</v>
      </c>
      <c r="K220" s="39">
        <v>0</v>
      </c>
      <c r="L220" s="40">
        <v>0</v>
      </c>
    </row>
    <row r="221" spans="1:12" x14ac:dyDescent="0.35">
      <c r="A221" s="193"/>
      <c r="B221" s="32" t="s">
        <v>1480</v>
      </c>
      <c r="C221" s="39">
        <v>0</v>
      </c>
      <c r="D221" s="39">
        <v>0</v>
      </c>
      <c r="E221" s="39">
        <v>0</v>
      </c>
      <c r="F221" s="39">
        <v>0</v>
      </c>
      <c r="G221" s="39">
        <v>0</v>
      </c>
      <c r="H221" s="39">
        <v>0</v>
      </c>
      <c r="I221" s="39">
        <v>0</v>
      </c>
      <c r="J221" s="39">
        <v>0</v>
      </c>
      <c r="K221" s="39">
        <v>0</v>
      </c>
      <c r="L221" s="40">
        <v>0</v>
      </c>
    </row>
    <row r="222" spans="1:12" x14ac:dyDescent="0.35">
      <c r="A222" s="193"/>
      <c r="B222" s="32" t="s">
        <v>1481</v>
      </c>
      <c r="C222" s="39">
        <v>0</v>
      </c>
      <c r="D222" s="39">
        <v>0</v>
      </c>
      <c r="E222" s="39">
        <v>0</v>
      </c>
      <c r="F222" s="39">
        <v>0</v>
      </c>
      <c r="G222" s="39">
        <v>0</v>
      </c>
      <c r="H222" s="39">
        <v>0</v>
      </c>
      <c r="I222" s="39">
        <v>0</v>
      </c>
      <c r="J222" s="39">
        <v>0</v>
      </c>
      <c r="K222" s="39">
        <v>0</v>
      </c>
      <c r="L222" s="40">
        <v>0</v>
      </c>
    </row>
    <row r="223" spans="1:12" x14ac:dyDescent="0.35">
      <c r="A223" s="193"/>
      <c r="B223" s="32" t="s">
        <v>1482</v>
      </c>
      <c r="C223" s="39">
        <v>0</v>
      </c>
      <c r="D223" s="39">
        <v>0</v>
      </c>
      <c r="E223" s="39">
        <v>0</v>
      </c>
      <c r="F223" s="39">
        <v>0</v>
      </c>
      <c r="G223" s="39">
        <v>0</v>
      </c>
      <c r="H223" s="39">
        <v>0</v>
      </c>
      <c r="I223" s="39">
        <v>0</v>
      </c>
      <c r="J223" s="39">
        <v>0</v>
      </c>
      <c r="K223" s="39">
        <v>0</v>
      </c>
      <c r="L223" s="40">
        <v>0</v>
      </c>
    </row>
    <row r="224" spans="1:12" x14ac:dyDescent="0.35">
      <c r="A224" s="193"/>
      <c r="B224" s="32" t="s">
        <v>1483</v>
      </c>
      <c r="C224" s="39">
        <v>0</v>
      </c>
      <c r="D224" s="39">
        <v>0</v>
      </c>
      <c r="E224" s="39">
        <v>0</v>
      </c>
      <c r="F224" s="39">
        <v>0</v>
      </c>
      <c r="G224" s="39">
        <v>0</v>
      </c>
      <c r="H224" s="39">
        <v>0</v>
      </c>
      <c r="I224" s="39">
        <v>0</v>
      </c>
      <c r="J224" s="39">
        <v>0</v>
      </c>
      <c r="K224" s="39">
        <v>0</v>
      </c>
      <c r="L224" s="40">
        <v>0</v>
      </c>
    </row>
    <row r="225" spans="1:12" x14ac:dyDescent="0.35">
      <c r="A225" s="193"/>
      <c r="B225" s="32" t="s">
        <v>1484</v>
      </c>
      <c r="C225" s="39">
        <v>0</v>
      </c>
      <c r="D225" s="39">
        <v>0</v>
      </c>
      <c r="E225" s="39">
        <v>0</v>
      </c>
      <c r="F225" s="39">
        <v>0</v>
      </c>
      <c r="G225" s="39">
        <v>0</v>
      </c>
      <c r="H225" s="39">
        <v>0</v>
      </c>
      <c r="I225" s="39">
        <v>0</v>
      </c>
      <c r="J225" s="39">
        <v>0</v>
      </c>
      <c r="K225" s="39">
        <v>0</v>
      </c>
      <c r="L225" s="40">
        <v>0</v>
      </c>
    </row>
    <row r="226" spans="1:12" x14ac:dyDescent="0.35">
      <c r="A226" s="193"/>
      <c r="B226" s="32" t="s">
        <v>1485</v>
      </c>
      <c r="C226" s="39">
        <v>0</v>
      </c>
      <c r="D226" s="39">
        <v>0</v>
      </c>
      <c r="E226" s="39">
        <v>0</v>
      </c>
      <c r="F226" s="39">
        <v>0</v>
      </c>
      <c r="G226" s="39">
        <v>0</v>
      </c>
      <c r="H226" s="39">
        <v>0</v>
      </c>
      <c r="I226" s="39">
        <v>0</v>
      </c>
      <c r="J226" s="39">
        <v>0</v>
      </c>
      <c r="K226" s="39">
        <v>0</v>
      </c>
      <c r="L226" s="40">
        <v>0</v>
      </c>
    </row>
    <row r="227" spans="1:12" x14ac:dyDescent="0.35">
      <c r="A227" s="193"/>
      <c r="B227" s="32" t="s">
        <v>1486</v>
      </c>
      <c r="C227" s="39">
        <v>0</v>
      </c>
      <c r="D227" s="39">
        <v>0</v>
      </c>
      <c r="E227" s="39">
        <v>0</v>
      </c>
      <c r="F227" s="39">
        <v>0</v>
      </c>
      <c r="G227" s="39">
        <v>0</v>
      </c>
      <c r="H227" s="39">
        <v>0</v>
      </c>
      <c r="I227" s="39">
        <v>0</v>
      </c>
      <c r="J227" s="39">
        <v>0</v>
      </c>
      <c r="K227" s="39">
        <v>0</v>
      </c>
      <c r="L227" s="40">
        <v>0</v>
      </c>
    </row>
    <row r="228" spans="1:12" x14ac:dyDescent="0.35">
      <c r="A228" s="193"/>
      <c r="B228" s="32" t="s">
        <v>1487</v>
      </c>
      <c r="C228" s="39">
        <v>0</v>
      </c>
      <c r="D228" s="39">
        <v>0</v>
      </c>
      <c r="E228" s="39">
        <v>0</v>
      </c>
      <c r="F228" s="39">
        <v>0</v>
      </c>
      <c r="G228" s="39">
        <v>0</v>
      </c>
      <c r="H228" s="39">
        <v>0</v>
      </c>
      <c r="I228" s="39">
        <v>0</v>
      </c>
      <c r="J228" s="39">
        <v>0</v>
      </c>
      <c r="K228" s="39">
        <v>0</v>
      </c>
      <c r="L228" s="40">
        <v>0</v>
      </c>
    </row>
    <row r="229" spans="1:12" x14ac:dyDescent="0.35">
      <c r="A229" s="193"/>
      <c r="B229" s="32" t="s">
        <v>1488</v>
      </c>
      <c r="C229" s="39">
        <v>0</v>
      </c>
      <c r="D229" s="39">
        <v>0</v>
      </c>
      <c r="E229" s="39">
        <v>0</v>
      </c>
      <c r="F229" s="39">
        <v>0</v>
      </c>
      <c r="G229" s="39">
        <v>0</v>
      </c>
      <c r="H229" s="39">
        <v>0</v>
      </c>
      <c r="I229" s="39">
        <v>0</v>
      </c>
      <c r="J229" s="39">
        <v>0</v>
      </c>
      <c r="K229" s="39">
        <v>0</v>
      </c>
      <c r="L229" s="40">
        <v>0</v>
      </c>
    </row>
    <row r="230" spans="1:12" x14ac:dyDescent="0.35">
      <c r="A230" s="193"/>
      <c r="B230" s="32" t="s">
        <v>1489</v>
      </c>
      <c r="C230" s="39">
        <v>0</v>
      </c>
      <c r="D230" s="39">
        <v>0</v>
      </c>
      <c r="E230" s="39">
        <v>1</v>
      </c>
      <c r="F230" s="39">
        <v>0</v>
      </c>
      <c r="G230" s="39">
        <v>0</v>
      </c>
      <c r="H230" s="39">
        <v>0</v>
      </c>
      <c r="I230" s="39">
        <v>0</v>
      </c>
      <c r="J230" s="39">
        <v>0</v>
      </c>
      <c r="K230" s="39">
        <v>0</v>
      </c>
      <c r="L230" s="40">
        <v>0</v>
      </c>
    </row>
    <row r="231" spans="1:12" x14ac:dyDescent="0.35">
      <c r="A231" s="193"/>
      <c r="B231" s="32" t="s">
        <v>1490</v>
      </c>
      <c r="C231" s="39">
        <v>0</v>
      </c>
      <c r="D231" s="39">
        <v>0</v>
      </c>
      <c r="E231" s="39">
        <v>0</v>
      </c>
      <c r="F231" s="39">
        <v>0</v>
      </c>
      <c r="G231" s="39">
        <v>0</v>
      </c>
      <c r="H231" s="39">
        <v>0</v>
      </c>
      <c r="I231" s="39">
        <v>0</v>
      </c>
      <c r="J231" s="39">
        <v>0</v>
      </c>
      <c r="K231" s="39">
        <v>0</v>
      </c>
      <c r="L231" s="40">
        <v>0</v>
      </c>
    </row>
    <row r="232" spans="1:12" x14ac:dyDescent="0.35">
      <c r="A232" s="193"/>
      <c r="B232" s="32" t="s">
        <v>1491</v>
      </c>
      <c r="C232" s="39">
        <v>0</v>
      </c>
      <c r="D232" s="39">
        <v>0</v>
      </c>
      <c r="E232" s="39">
        <v>0</v>
      </c>
      <c r="F232" s="39">
        <v>0</v>
      </c>
      <c r="G232" s="39">
        <v>0</v>
      </c>
      <c r="H232" s="39">
        <v>0</v>
      </c>
      <c r="I232" s="39">
        <v>0</v>
      </c>
      <c r="J232" s="39">
        <v>0</v>
      </c>
      <c r="K232" s="39">
        <v>0</v>
      </c>
      <c r="L232" s="40">
        <v>0</v>
      </c>
    </row>
    <row r="233" spans="1:12" x14ac:dyDescent="0.35">
      <c r="A233" s="193"/>
      <c r="B233" s="32" t="s">
        <v>1492</v>
      </c>
      <c r="C233" s="39">
        <v>0</v>
      </c>
      <c r="D233" s="39">
        <v>0</v>
      </c>
      <c r="E233" s="39">
        <v>0</v>
      </c>
      <c r="F233" s="39">
        <v>0</v>
      </c>
      <c r="G233" s="39">
        <v>0</v>
      </c>
      <c r="H233" s="39">
        <v>0</v>
      </c>
      <c r="I233" s="39">
        <v>0</v>
      </c>
      <c r="J233" s="39">
        <v>0</v>
      </c>
      <c r="K233" s="39">
        <v>0</v>
      </c>
      <c r="L233" s="40">
        <v>0</v>
      </c>
    </row>
    <row r="234" spans="1:12" x14ac:dyDescent="0.35">
      <c r="A234" s="193"/>
      <c r="B234" s="32" t="s">
        <v>1493</v>
      </c>
      <c r="C234" s="39">
        <v>0</v>
      </c>
      <c r="D234" s="39">
        <v>0</v>
      </c>
      <c r="E234" s="39">
        <v>0</v>
      </c>
      <c r="F234" s="39">
        <v>0</v>
      </c>
      <c r="G234" s="39">
        <v>0</v>
      </c>
      <c r="H234" s="39">
        <v>0</v>
      </c>
      <c r="I234" s="39">
        <v>0</v>
      </c>
      <c r="J234" s="39">
        <v>0</v>
      </c>
      <c r="K234" s="39">
        <v>0</v>
      </c>
      <c r="L234" s="40">
        <v>0</v>
      </c>
    </row>
    <row r="235" spans="1:12" x14ac:dyDescent="0.35">
      <c r="A235" s="193"/>
      <c r="B235" s="32" t="s">
        <v>1494</v>
      </c>
      <c r="C235" s="39">
        <v>0</v>
      </c>
      <c r="D235" s="39">
        <v>0</v>
      </c>
      <c r="E235" s="39">
        <v>0</v>
      </c>
      <c r="F235" s="39">
        <v>0</v>
      </c>
      <c r="G235" s="39">
        <v>0</v>
      </c>
      <c r="H235" s="39">
        <v>0</v>
      </c>
      <c r="I235" s="39">
        <v>0</v>
      </c>
      <c r="J235" s="39">
        <v>0</v>
      </c>
      <c r="K235" s="39">
        <v>0</v>
      </c>
      <c r="L235" s="40">
        <v>0</v>
      </c>
    </row>
    <row r="236" spans="1:12" x14ac:dyDescent="0.35">
      <c r="A236" s="193"/>
      <c r="B236" s="32" t="s">
        <v>1495</v>
      </c>
      <c r="C236" s="39">
        <v>0</v>
      </c>
      <c r="D236" s="39">
        <v>0</v>
      </c>
      <c r="E236" s="39">
        <v>0</v>
      </c>
      <c r="F236" s="39">
        <v>0</v>
      </c>
      <c r="G236" s="39">
        <v>0</v>
      </c>
      <c r="H236" s="39">
        <v>0</v>
      </c>
      <c r="I236" s="39">
        <v>0</v>
      </c>
      <c r="J236" s="39">
        <v>0</v>
      </c>
      <c r="K236" s="39">
        <v>0</v>
      </c>
      <c r="L236" s="40">
        <v>0</v>
      </c>
    </row>
    <row r="237" spans="1:12" x14ac:dyDescent="0.35">
      <c r="A237" s="193"/>
      <c r="B237" s="32" t="s">
        <v>1496</v>
      </c>
      <c r="C237" s="39">
        <v>0</v>
      </c>
      <c r="D237" s="39">
        <v>0</v>
      </c>
      <c r="E237" s="39">
        <v>0</v>
      </c>
      <c r="F237" s="39">
        <v>0</v>
      </c>
      <c r="G237" s="39">
        <v>0</v>
      </c>
      <c r="H237" s="39">
        <v>0</v>
      </c>
      <c r="I237" s="39">
        <v>0</v>
      </c>
      <c r="J237" s="39">
        <v>0</v>
      </c>
      <c r="K237" s="39">
        <v>0</v>
      </c>
      <c r="L237" s="40">
        <v>0</v>
      </c>
    </row>
    <row r="238" spans="1:12" x14ac:dyDescent="0.35">
      <c r="A238" s="193"/>
      <c r="B238" s="32" t="s">
        <v>1497</v>
      </c>
      <c r="C238" s="39">
        <v>0</v>
      </c>
      <c r="D238" s="39">
        <v>0</v>
      </c>
      <c r="E238" s="39">
        <v>0</v>
      </c>
      <c r="F238" s="39">
        <v>0</v>
      </c>
      <c r="G238" s="39">
        <v>0</v>
      </c>
      <c r="H238" s="39">
        <v>0</v>
      </c>
      <c r="I238" s="39">
        <v>0</v>
      </c>
      <c r="J238" s="39">
        <v>0</v>
      </c>
      <c r="K238" s="39">
        <v>0</v>
      </c>
      <c r="L238" s="40">
        <v>0</v>
      </c>
    </row>
    <row r="239" spans="1:12" x14ac:dyDescent="0.35">
      <c r="A239" s="193"/>
      <c r="B239" s="32" t="s">
        <v>1498</v>
      </c>
      <c r="C239" s="39">
        <v>0</v>
      </c>
      <c r="D239" s="39">
        <v>0</v>
      </c>
      <c r="E239" s="39">
        <v>0</v>
      </c>
      <c r="F239" s="39">
        <v>0</v>
      </c>
      <c r="G239" s="39">
        <v>0</v>
      </c>
      <c r="H239" s="39">
        <v>0</v>
      </c>
      <c r="I239" s="39">
        <v>0</v>
      </c>
      <c r="J239" s="39">
        <v>0</v>
      </c>
      <c r="K239" s="39">
        <v>0</v>
      </c>
      <c r="L239" s="40">
        <v>0</v>
      </c>
    </row>
    <row r="240" spans="1:12" x14ac:dyDescent="0.35">
      <c r="A240" s="193"/>
      <c r="B240" s="32" t="s">
        <v>1499</v>
      </c>
      <c r="C240" s="39">
        <v>0</v>
      </c>
      <c r="D240" s="39">
        <v>0</v>
      </c>
      <c r="E240" s="39">
        <v>0</v>
      </c>
      <c r="F240" s="39">
        <v>0</v>
      </c>
      <c r="G240" s="39">
        <v>0</v>
      </c>
      <c r="H240" s="39">
        <v>0</v>
      </c>
      <c r="I240" s="39">
        <v>0</v>
      </c>
      <c r="J240" s="39">
        <v>0</v>
      </c>
      <c r="K240" s="39">
        <v>0</v>
      </c>
      <c r="L240" s="40">
        <v>0</v>
      </c>
    </row>
    <row r="241" spans="1:12" x14ac:dyDescent="0.35">
      <c r="A241" s="193"/>
      <c r="B241" s="32" t="s">
        <v>1500</v>
      </c>
      <c r="C241" s="39">
        <v>0</v>
      </c>
      <c r="D241" s="39">
        <v>0</v>
      </c>
      <c r="E241" s="39">
        <v>0</v>
      </c>
      <c r="F241" s="39">
        <v>0</v>
      </c>
      <c r="G241" s="39">
        <v>0</v>
      </c>
      <c r="H241" s="39">
        <v>0</v>
      </c>
      <c r="I241" s="39">
        <v>0</v>
      </c>
      <c r="J241" s="39">
        <v>0</v>
      </c>
      <c r="K241" s="39">
        <v>0</v>
      </c>
      <c r="L241" s="40">
        <v>0</v>
      </c>
    </row>
    <row r="242" spans="1:12" x14ac:dyDescent="0.35">
      <c r="A242" s="193"/>
      <c r="B242" s="32" t="s">
        <v>1501</v>
      </c>
      <c r="C242" s="39">
        <v>0</v>
      </c>
      <c r="D242" s="39">
        <v>0</v>
      </c>
      <c r="E242" s="39">
        <v>0</v>
      </c>
      <c r="F242" s="39">
        <v>0</v>
      </c>
      <c r="G242" s="39">
        <v>0</v>
      </c>
      <c r="H242" s="39">
        <v>0</v>
      </c>
      <c r="I242" s="39">
        <v>0</v>
      </c>
      <c r="J242" s="39">
        <v>0</v>
      </c>
      <c r="K242" s="39">
        <v>0</v>
      </c>
      <c r="L242" s="40">
        <v>0</v>
      </c>
    </row>
    <row r="243" spans="1:12" x14ac:dyDescent="0.35">
      <c r="A243" s="193"/>
      <c r="B243" s="32" t="s">
        <v>1502</v>
      </c>
      <c r="C243" s="39">
        <v>0</v>
      </c>
      <c r="D243" s="39">
        <v>0</v>
      </c>
      <c r="E243" s="39">
        <v>0</v>
      </c>
      <c r="F243" s="39">
        <v>0</v>
      </c>
      <c r="G243" s="39">
        <v>0</v>
      </c>
      <c r="H243" s="39">
        <v>0</v>
      </c>
      <c r="I243" s="39">
        <v>0</v>
      </c>
      <c r="J243" s="39">
        <v>0</v>
      </c>
      <c r="K243" s="39">
        <v>0</v>
      </c>
      <c r="L243" s="40">
        <v>0</v>
      </c>
    </row>
    <row r="244" spans="1:12" x14ac:dyDescent="0.35">
      <c r="A244" s="193"/>
      <c r="B244" s="32" t="s">
        <v>1503</v>
      </c>
      <c r="C244" s="39">
        <v>0</v>
      </c>
      <c r="D244" s="39">
        <v>0</v>
      </c>
      <c r="E244" s="39">
        <v>0</v>
      </c>
      <c r="F244" s="39">
        <v>0</v>
      </c>
      <c r="G244" s="39">
        <v>0</v>
      </c>
      <c r="H244" s="39">
        <v>0</v>
      </c>
      <c r="I244" s="39">
        <v>0</v>
      </c>
      <c r="J244" s="39">
        <v>0</v>
      </c>
      <c r="K244" s="39">
        <v>0</v>
      </c>
      <c r="L244" s="40">
        <v>0</v>
      </c>
    </row>
    <row r="245" spans="1:12" x14ac:dyDescent="0.35">
      <c r="A245" s="193"/>
      <c r="B245" s="32" t="s">
        <v>1504</v>
      </c>
      <c r="C245" s="39">
        <v>0</v>
      </c>
      <c r="D245" s="39">
        <v>0</v>
      </c>
      <c r="E245" s="39">
        <v>0</v>
      </c>
      <c r="F245" s="39">
        <v>0</v>
      </c>
      <c r="G245" s="39">
        <v>0</v>
      </c>
      <c r="H245" s="39">
        <v>0</v>
      </c>
      <c r="I245" s="39">
        <v>0</v>
      </c>
      <c r="J245" s="39">
        <v>0</v>
      </c>
      <c r="K245" s="39">
        <v>0</v>
      </c>
      <c r="L245" s="40">
        <v>0</v>
      </c>
    </row>
    <row r="246" spans="1:12" x14ac:dyDescent="0.35">
      <c r="A246" s="193"/>
      <c r="B246" s="32" t="s">
        <v>1505</v>
      </c>
      <c r="C246" s="39">
        <v>0</v>
      </c>
      <c r="D246" s="39">
        <v>0</v>
      </c>
      <c r="E246" s="39">
        <v>0</v>
      </c>
      <c r="F246" s="39">
        <v>0</v>
      </c>
      <c r="G246" s="39">
        <v>0</v>
      </c>
      <c r="H246" s="39">
        <v>0</v>
      </c>
      <c r="I246" s="39">
        <v>0</v>
      </c>
      <c r="J246" s="39">
        <v>0</v>
      </c>
      <c r="K246" s="39">
        <v>0</v>
      </c>
      <c r="L246" s="40">
        <v>0</v>
      </c>
    </row>
    <row r="247" spans="1:12" x14ac:dyDescent="0.35">
      <c r="A247" s="193"/>
      <c r="B247" s="32" t="s">
        <v>1506</v>
      </c>
      <c r="C247" s="39">
        <v>0</v>
      </c>
      <c r="D247" s="39">
        <v>0</v>
      </c>
      <c r="E247" s="39">
        <v>0</v>
      </c>
      <c r="F247" s="39">
        <v>0</v>
      </c>
      <c r="G247" s="39">
        <v>0</v>
      </c>
      <c r="H247" s="39">
        <v>0</v>
      </c>
      <c r="I247" s="39">
        <v>0</v>
      </c>
      <c r="J247" s="39">
        <v>0</v>
      </c>
      <c r="K247" s="39">
        <v>0</v>
      </c>
      <c r="L247" s="40">
        <v>0</v>
      </c>
    </row>
    <row r="248" spans="1:12" x14ac:dyDescent="0.35">
      <c r="A248" s="193"/>
      <c r="B248" s="32" t="s">
        <v>1507</v>
      </c>
      <c r="C248" s="39">
        <v>0</v>
      </c>
      <c r="D248" s="39">
        <v>0</v>
      </c>
      <c r="E248" s="39">
        <v>0</v>
      </c>
      <c r="F248" s="39">
        <v>0</v>
      </c>
      <c r="G248" s="39">
        <v>0</v>
      </c>
      <c r="H248" s="39">
        <v>0</v>
      </c>
      <c r="I248" s="39">
        <v>0</v>
      </c>
      <c r="J248" s="39">
        <v>0</v>
      </c>
      <c r="K248" s="39">
        <v>0</v>
      </c>
      <c r="L248" s="40">
        <v>0</v>
      </c>
    </row>
    <row r="249" spans="1:12" x14ac:dyDescent="0.35">
      <c r="A249" s="193"/>
      <c r="B249" s="32" t="s">
        <v>1508</v>
      </c>
      <c r="C249" s="39">
        <v>0</v>
      </c>
      <c r="D249" s="39">
        <v>0</v>
      </c>
      <c r="E249" s="39">
        <v>0</v>
      </c>
      <c r="F249" s="39">
        <v>0</v>
      </c>
      <c r="G249" s="39">
        <v>0</v>
      </c>
      <c r="H249" s="39">
        <v>0</v>
      </c>
      <c r="I249" s="39">
        <v>0</v>
      </c>
      <c r="J249" s="39">
        <v>0</v>
      </c>
      <c r="K249" s="39">
        <v>0</v>
      </c>
      <c r="L249" s="40">
        <v>0</v>
      </c>
    </row>
    <row r="250" spans="1:12" x14ac:dyDescent="0.35">
      <c r="A250" s="193"/>
      <c r="B250" s="32" t="s">
        <v>1509</v>
      </c>
      <c r="C250" s="39">
        <v>0</v>
      </c>
      <c r="D250" s="39">
        <v>0</v>
      </c>
      <c r="E250" s="39">
        <v>0</v>
      </c>
      <c r="F250" s="39">
        <v>0</v>
      </c>
      <c r="G250" s="39">
        <v>0</v>
      </c>
      <c r="H250" s="39">
        <v>0</v>
      </c>
      <c r="I250" s="39">
        <v>0</v>
      </c>
      <c r="J250" s="39">
        <v>0</v>
      </c>
      <c r="K250" s="39">
        <v>0</v>
      </c>
      <c r="L250" s="40">
        <v>0</v>
      </c>
    </row>
    <row r="251" spans="1:12" x14ac:dyDescent="0.35">
      <c r="A251" s="193"/>
      <c r="B251" s="32" t="s">
        <v>1510</v>
      </c>
      <c r="C251" s="39">
        <v>0</v>
      </c>
      <c r="D251" s="39">
        <v>0</v>
      </c>
      <c r="E251" s="39">
        <v>0</v>
      </c>
      <c r="F251" s="39">
        <v>0</v>
      </c>
      <c r="G251" s="39">
        <v>0</v>
      </c>
      <c r="H251" s="39">
        <v>0</v>
      </c>
      <c r="I251" s="39">
        <v>0</v>
      </c>
      <c r="J251" s="39">
        <v>0</v>
      </c>
      <c r="K251" s="39">
        <v>0</v>
      </c>
      <c r="L251" s="40">
        <v>0</v>
      </c>
    </row>
    <row r="252" spans="1:12" x14ac:dyDescent="0.35">
      <c r="A252" s="193"/>
      <c r="B252" s="32" t="s">
        <v>1511</v>
      </c>
      <c r="C252" s="39">
        <v>0</v>
      </c>
      <c r="D252" s="39">
        <v>0</v>
      </c>
      <c r="E252" s="39">
        <v>0</v>
      </c>
      <c r="F252" s="39">
        <v>0</v>
      </c>
      <c r="G252" s="39">
        <v>0</v>
      </c>
      <c r="H252" s="39">
        <v>0</v>
      </c>
      <c r="I252" s="39">
        <v>0</v>
      </c>
      <c r="J252" s="39">
        <v>0</v>
      </c>
      <c r="K252" s="39">
        <v>0</v>
      </c>
      <c r="L252" s="40">
        <v>0</v>
      </c>
    </row>
    <row r="253" spans="1:12" x14ac:dyDescent="0.35">
      <c r="A253" s="193"/>
      <c r="B253" s="32" t="s">
        <v>1512</v>
      </c>
      <c r="C253" s="39">
        <v>0</v>
      </c>
      <c r="D253" s="39">
        <v>0</v>
      </c>
      <c r="E253" s="39">
        <v>0</v>
      </c>
      <c r="F253" s="39">
        <v>0</v>
      </c>
      <c r="G253" s="39">
        <v>0</v>
      </c>
      <c r="H253" s="39">
        <v>0</v>
      </c>
      <c r="I253" s="39">
        <v>0</v>
      </c>
      <c r="J253" s="39">
        <v>0</v>
      </c>
      <c r="K253" s="39">
        <v>0</v>
      </c>
      <c r="L253" s="40">
        <v>0</v>
      </c>
    </row>
    <row r="254" spans="1:12" x14ac:dyDescent="0.35">
      <c r="A254" s="193"/>
      <c r="B254" s="32" t="s">
        <v>1513</v>
      </c>
      <c r="C254" s="39">
        <v>0</v>
      </c>
      <c r="D254" s="39">
        <v>0</v>
      </c>
      <c r="E254" s="39">
        <v>0</v>
      </c>
      <c r="F254" s="39">
        <v>0</v>
      </c>
      <c r="G254" s="39">
        <v>0</v>
      </c>
      <c r="H254" s="39">
        <v>0</v>
      </c>
      <c r="I254" s="39">
        <v>0</v>
      </c>
      <c r="J254" s="39">
        <v>0</v>
      </c>
      <c r="K254" s="39">
        <v>0</v>
      </c>
      <c r="L254" s="40">
        <v>0</v>
      </c>
    </row>
    <row r="255" spans="1:12" x14ac:dyDescent="0.35">
      <c r="A255" s="193"/>
      <c r="B255" s="32" t="s">
        <v>1514</v>
      </c>
      <c r="C255" s="39">
        <v>0</v>
      </c>
      <c r="D255" s="39">
        <v>0</v>
      </c>
      <c r="E255" s="39">
        <v>0</v>
      </c>
      <c r="F255" s="39">
        <v>0</v>
      </c>
      <c r="G255" s="39">
        <v>0</v>
      </c>
      <c r="H255" s="39">
        <v>0</v>
      </c>
      <c r="I255" s="39">
        <v>0</v>
      </c>
      <c r="J255" s="39">
        <v>0</v>
      </c>
      <c r="K255" s="39">
        <v>0</v>
      </c>
      <c r="L255" s="40">
        <v>0</v>
      </c>
    </row>
    <row r="256" spans="1:12" x14ac:dyDescent="0.35">
      <c r="A256" s="193"/>
      <c r="B256" s="32" t="s">
        <v>1515</v>
      </c>
      <c r="C256" s="39">
        <v>0</v>
      </c>
      <c r="D256" s="39">
        <v>0</v>
      </c>
      <c r="E256" s="39">
        <v>0</v>
      </c>
      <c r="F256" s="39">
        <v>0</v>
      </c>
      <c r="G256" s="39">
        <v>0</v>
      </c>
      <c r="H256" s="39">
        <v>0</v>
      </c>
      <c r="I256" s="39">
        <v>0</v>
      </c>
      <c r="J256" s="39">
        <v>0</v>
      </c>
      <c r="K256" s="39">
        <v>0</v>
      </c>
      <c r="L256" s="40">
        <v>0</v>
      </c>
    </row>
    <row r="257" spans="1:12" x14ac:dyDescent="0.35">
      <c r="A257" s="193"/>
      <c r="B257" s="32" t="s">
        <v>1516</v>
      </c>
      <c r="C257" s="39">
        <v>0</v>
      </c>
      <c r="D257" s="39">
        <v>0</v>
      </c>
      <c r="E257" s="39">
        <v>0</v>
      </c>
      <c r="F257" s="39">
        <v>0</v>
      </c>
      <c r="G257" s="39">
        <v>0</v>
      </c>
      <c r="H257" s="39">
        <v>0</v>
      </c>
      <c r="I257" s="39">
        <v>0</v>
      </c>
      <c r="J257" s="39">
        <v>0</v>
      </c>
      <c r="K257" s="39">
        <v>0</v>
      </c>
      <c r="L257" s="40">
        <v>0</v>
      </c>
    </row>
    <row r="258" spans="1:12" x14ac:dyDescent="0.35">
      <c r="A258" s="193"/>
      <c r="B258" s="32" t="s">
        <v>1517</v>
      </c>
      <c r="C258" s="39">
        <v>0</v>
      </c>
      <c r="D258" s="39">
        <v>0</v>
      </c>
      <c r="E258" s="39">
        <v>0</v>
      </c>
      <c r="F258" s="39">
        <v>0</v>
      </c>
      <c r="G258" s="39">
        <v>0</v>
      </c>
      <c r="H258" s="39">
        <v>0</v>
      </c>
      <c r="I258" s="39">
        <v>0</v>
      </c>
      <c r="J258" s="39">
        <v>0</v>
      </c>
      <c r="K258" s="39">
        <v>0</v>
      </c>
      <c r="L258" s="40">
        <v>0</v>
      </c>
    </row>
    <row r="259" spans="1:12" x14ac:dyDescent="0.35">
      <c r="A259" s="193"/>
      <c r="B259" s="32" t="s">
        <v>1518</v>
      </c>
      <c r="C259" s="39">
        <v>0</v>
      </c>
      <c r="D259" s="39">
        <v>0</v>
      </c>
      <c r="E259" s="39">
        <v>0</v>
      </c>
      <c r="F259" s="39">
        <v>0</v>
      </c>
      <c r="G259" s="39">
        <v>0</v>
      </c>
      <c r="H259" s="39">
        <v>0</v>
      </c>
      <c r="I259" s="39">
        <v>0</v>
      </c>
      <c r="J259" s="39">
        <v>0</v>
      </c>
      <c r="K259" s="39">
        <v>0</v>
      </c>
      <c r="L259" s="40">
        <v>0</v>
      </c>
    </row>
    <row r="260" spans="1:12" x14ac:dyDescent="0.35">
      <c r="A260" s="193"/>
      <c r="B260" s="32" t="s">
        <v>1519</v>
      </c>
      <c r="C260" s="39">
        <v>0</v>
      </c>
      <c r="D260" s="39">
        <v>0</v>
      </c>
      <c r="E260" s="39">
        <v>0</v>
      </c>
      <c r="F260" s="39">
        <v>0</v>
      </c>
      <c r="G260" s="39">
        <v>0</v>
      </c>
      <c r="H260" s="39">
        <v>0</v>
      </c>
      <c r="I260" s="39">
        <v>0</v>
      </c>
      <c r="J260" s="39">
        <v>0</v>
      </c>
      <c r="K260" s="39">
        <v>0</v>
      </c>
      <c r="L260" s="40">
        <v>0</v>
      </c>
    </row>
    <row r="261" spans="1:12" x14ac:dyDescent="0.35">
      <c r="A261" s="194"/>
      <c r="B261" s="32" t="s">
        <v>1520</v>
      </c>
      <c r="C261" s="39">
        <v>0</v>
      </c>
      <c r="D261" s="39">
        <v>0</v>
      </c>
      <c r="E261" s="39">
        <v>0</v>
      </c>
      <c r="F261" s="39">
        <v>0</v>
      </c>
      <c r="G261" s="39">
        <v>0</v>
      </c>
      <c r="H261" s="39">
        <v>0</v>
      </c>
      <c r="I261" s="39">
        <v>0</v>
      </c>
      <c r="J261" s="39">
        <v>0</v>
      </c>
      <c r="K261" s="39">
        <v>0</v>
      </c>
      <c r="L261" s="40">
        <v>0</v>
      </c>
    </row>
    <row r="262" spans="1:12" x14ac:dyDescent="0.35">
      <c r="A262" s="192" t="s">
        <v>1521</v>
      </c>
      <c r="B262" s="32" t="s">
        <v>1522</v>
      </c>
      <c r="C262" s="39">
        <v>0</v>
      </c>
      <c r="D262" s="39">
        <v>0</v>
      </c>
      <c r="E262" s="39">
        <v>0</v>
      </c>
      <c r="F262" s="39">
        <v>0</v>
      </c>
      <c r="G262" s="39">
        <v>0</v>
      </c>
      <c r="H262" s="39">
        <v>0</v>
      </c>
      <c r="I262" s="39">
        <v>0</v>
      </c>
      <c r="J262" s="39">
        <v>0</v>
      </c>
      <c r="K262" s="39">
        <v>0</v>
      </c>
      <c r="L262" s="40">
        <v>0</v>
      </c>
    </row>
    <row r="263" spans="1:12" x14ac:dyDescent="0.35">
      <c r="A263" s="193"/>
      <c r="B263" s="32" t="s">
        <v>1523</v>
      </c>
      <c r="C263" s="39">
        <v>0</v>
      </c>
      <c r="D263" s="39">
        <v>0</v>
      </c>
      <c r="E263" s="39">
        <v>0</v>
      </c>
      <c r="F263" s="39">
        <v>0</v>
      </c>
      <c r="G263" s="39">
        <v>0</v>
      </c>
      <c r="H263" s="39">
        <v>2</v>
      </c>
      <c r="I263" s="39">
        <v>0</v>
      </c>
      <c r="J263" s="39">
        <v>0</v>
      </c>
      <c r="K263" s="39">
        <v>0</v>
      </c>
      <c r="L263" s="40">
        <v>0</v>
      </c>
    </row>
    <row r="264" spans="1:12" x14ac:dyDescent="0.35">
      <c r="A264" s="193"/>
      <c r="B264" s="32" t="s">
        <v>1524</v>
      </c>
      <c r="C264" s="39">
        <v>5</v>
      </c>
      <c r="D264" s="39">
        <v>0</v>
      </c>
      <c r="E264" s="39">
        <v>6</v>
      </c>
      <c r="F264" s="39">
        <v>0</v>
      </c>
      <c r="G264" s="39">
        <v>0</v>
      </c>
      <c r="H264" s="39">
        <v>11</v>
      </c>
      <c r="I264" s="39">
        <v>0</v>
      </c>
      <c r="J264" s="39">
        <v>0</v>
      </c>
      <c r="K264" s="39">
        <v>0</v>
      </c>
      <c r="L264" s="40">
        <v>0</v>
      </c>
    </row>
    <row r="265" spans="1:12" x14ac:dyDescent="0.35">
      <c r="A265" s="193"/>
      <c r="B265" s="32" t="s">
        <v>1525</v>
      </c>
      <c r="C265" s="39">
        <v>0</v>
      </c>
      <c r="D265" s="39">
        <v>0</v>
      </c>
      <c r="E265" s="39">
        <v>0</v>
      </c>
      <c r="F265" s="39">
        <v>0</v>
      </c>
      <c r="G265" s="39">
        <v>0</v>
      </c>
      <c r="H265" s="39">
        <v>0</v>
      </c>
      <c r="I265" s="39">
        <v>0</v>
      </c>
      <c r="J265" s="39">
        <v>0</v>
      </c>
      <c r="K265" s="39">
        <v>0</v>
      </c>
      <c r="L265" s="40">
        <v>0</v>
      </c>
    </row>
    <row r="266" spans="1:12" x14ac:dyDescent="0.35">
      <c r="A266" s="193"/>
      <c r="B266" s="32" t="s">
        <v>1526</v>
      </c>
      <c r="C266" s="39">
        <v>0</v>
      </c>
      <c r="D266" s="39">
        <v>0</v>
      </c>
      <c r="E266" s="39">
        <v>0</v>
      </c>
      <c r="F266" s="39">
        <v>0</v>
      </c>
      <c r="G266" s="39">
        <v>0</v>
      </c>
      <c r="H266" s="39">
        <v>0</v>
      </c>
      <c r="I266" s="39">
        <v>0</v>
      </c>
      <c r="J266" s="39">
        <v>0</v>
      </c>
      <c r="K266" s="39">
        <v>0</v>
      </c>
      <c r="L266" s="40">
        <v>0</v>
      </c>
    </row>
    <row r="267" spans="1:12" x14ac:dyDescent="0.35">
      <c r="A267" s="193"/>
      <c r="B267" s="32" t="s">
        <v>1527</v>
      </c>
      <c r="C267" s="39">
        <v>0</v>
      </c>
      <c r="D267" s="39">
        <v>0</v>
      </c>
      <c r="E267" s="39">
        <v>0</v>
      </c>
      <c r="F267" s="39">
        <v>0</v>
      </c>
      <c r="G267" s="39">
        <v>0</v>
      </c>
      <c r="H267" s="39">
        <v>0</v>
      </c>
      <c r="I267" s="39">
        <v>0</v>
      </c>
      <c r="J267" s="39">
        <v>0</v>
      </c>
      <c r="K267" s="39">
        <v>0</v>
      </c>
      <c r="L267" s="40">
        <v>0</v>
      </c>
    </row>
    <row r="268" spans="1:12" x14ac:dyDescent="0.35">
      <c r="A268" s="193"/>
      <c r="B268" s="32" t="s">
        <v>1528</v>
      </c>
      <c r="C268" s="39">
        <v>0</v>
      </c>
      <c r="D268" s="39">
        <v>0</v>
      </c>
      <c r="E268" s="39">
        <v>0</v>
      </c>
      <c r="F268" s="39">
        <v>0</v>
      </c>
      <c r="G268" s="39">
        <v>0</v>
      </c>
      <c r="H268" s="39">
        <v>0</v>
      </c>
      <c r="I268" s="39">
        <v>0</v>
      </c>
      <c r="J268" s="39">
        <v>0</v>
      </c>
      <c r="K268" s="39">
        <v>0</v>
      </c>
      <c r="L268" s="40">
        <v>0</v>
      </c>
    </row>
    <row r="269" spans="1:12" x14ac:dyDescent="0.35">
      <c r="A269" s="193"/>
      <c r="B269" s="32" t="s">
        <v>1529</v>
      </c>
      <c r="C269" s="39">
        <v>0</v>
      </c>
      <c r="D269" s="39">
        <v>0</v>
      </c>
      <c r="E269" s="39">
        <v>0</v>
      </c>
      <c r="F269" s="39">
        <v>0</v>
      </c>
      <c r="G269" s="39">
        <v>0</v>
      </c>
      <c r="H269" s="39">
        <v>0</v>
      </c>
      <c r="I269" s="39">
        <v>0</v>
      </c>
      <c r="J269" s="39">
        <v>0</v>
      </c>
      <c r="K269" s="39">
        <v>0</v>
      </c>
      <c r="L269" s="40">
        <v>0</v>
      </c>
    </row>
    <row r="270" spans="1:12" x14ac:dyDescent="0.35">
      <c r="A270" s="193"/>
      <c r="B270" s="32" t="s">
        <v>1530</v>
      </c>
      <c r="C270" s="39">
        <v>0</v>
      </c>
      <c r="D270" s="39">
        <v>0</v>
      </c>
      <c r="E270" s="39">
        <v>0</v>
      </c>
      <c r="F270" s="39">
        <v>0</v>
      </c>
      <c r="G270" s="39">
        <v>0</v>
      </c>
      <c r="H270" s="39">
        <v>0</v>
      </c>
      <c r="I270" s="39">
        <v>0</v>
      </c>
      <c r="J270" s="39">
        <v>0</v>
      </c>
      <c r="K270" s="39">
        <v>0</v>
      </c>
      <c r="L270" s="40">
        <v>0</v>
      </c>
    </row>
    <row r="271" spans="1:12" x14ac:dyDescent="0.35">
      <c r="A271" s="193"/>
      <c r="B271" s="32" t="s">
        <v>1531</v>
      </c>
      <c r="C271" s="39">
        <v>0</v>
      </c>
      <c r="D271" s="39">
        <v>0</v>
      </c>
      <c r="E271" s="39">
        <v>0</v>
      </c>
      <c r="F271" s="39">
        <v>0</v>
      </c>
      <c r="G271" s="39">
        <v>0</v>
      </c>
      <c r="H271" s="39">
        <v>0</v>
      </c>
      <c r="I271" s="39">
        <v>0</v>
      </c>
      <c r="J271" s="39">
        <v>0</v>
      </c>
      <c r="K271" s="39">
        <v>0</v>
      </c>
      <c r="L271" s="40">
        <v>0</v>
      </c>
    </row>
    <row r="272" spans="1:12" x14ac:dyDescent="0.35">
      <c r="A272" s="193"/>
      <c r="B272" s="32" t="s">
        <v>1532</v>
      </c>
      <c r="C272" s="39">
        <v>0</v>
      </c>
      <c r="D272" s="39">
        <v>0</v>
      </c>
      <c r="E272" s="39">
        <v>0</v>
      </c>
      <c r="F272" s="39">
        <v>0</v>
      </c>
      <c r="G272" s="39">
        <v>0</v>
      </c>
      <c r="H272" s="39">
        <v>0</v>
      </c>
      <c r="I272" s="39">
        <v>0</v>
      </c>
      <c r="J272" s="39">
        <v>0</v>
      </c>
      <c r="K272" s="39">
        <v>0</v>
      </c>
      <c r="L272" s="40">
        <v>0</v>
      </c>
    </row>
    <row r="273" spans="1:12" x14ac:dyDescent="0.35">
      <c r="A273" s="193"/>
      <c r="B273" s="32" t="s">
        <v>967</v>
      </c>
      <c r="C273" s="39">
        <v>0</v>
      </c>
      <c r="D273" s="39">
        <v>0</v>
      </c>
      <c r="E273" s="39">
        <v>0</v>
      </c>
      <c r="F273" s="39">
        <v>0</v>
      </c>
      <c r="G273" s="39">
        <v>0</v>
      </c>
      <c r="H273" s="39">
        <v>0</v>
      </c>
      <c r="I273" s="39">
        <v>0</v>
      </c>
      <c r="J273" s="39">
        <v>0</v>
      </c>
      <c r="K273" s="39">
        <v>0</v>
      </c>
      <c r="L273" s="40">
        <v>0</v>
      </c>
    </row>
    <row r="274" spans="1:12" x14ac:dyDescent="0.35">
      <c r="A274" s="193"/>
      <c r="B274" s="32" t="s">
        <v>1533</v>
      </c>
      <c r="C274" s="39">
        <v>0</v>
      </c>
      <c r="D274" s="39">
        <v>0</v>
      </c>
      <c r="E274" s="39">
        <v>0</v>
      </c>
      <c r="F274" s="39">
        <v>0</v>
      </c>
      <c r="G274" s="39">
        <v>0</v>
      </c>
      <c r="H274" s="39">
        <v>0</v>
      </c>
      <c r="I274" s="39">
        <v>0</v>
      </c>
      <c r="J274" s="39">
        <v>0</v>
      </c>
      <c r="K274" s="39">
        <v>0</v>
      </c>
      <c r="L274" s="40">
        <v>0</v>
      </c>
    </row>
    <row r="275" spans="1:12" x14ac:dyDescent="0.35">
      <c r="A275" s="193"/>
      <c r="B275" s="32" t="s">
        <v>1534</v>
      </c>
      <c r="C275" s="39">
        <v>0</v>
      </c>
      <c r="D275" s="39">
        <v>0</v>
      </c>
      <c r="E275" s="39">
        <v>4</v>
      </c>
      <c r="F275" s="39">
        <v>0</v>
      </c>
      <c r="G275" s="39">
        <v>0</v>
      </c>
      <c r="H275" s="39">
        <v>0</v>
      </c>
      <c r="I275" s="39">
        <v>0</v>
      </c>
      <c r="J275" s="39">
        <v>0</v>
      </c>
      <c r="K275" s="39">
        <v>0</v>
      </c>
      <c r="L275" s="40">
        <v>0</v>
      </c>
    </row>
    <row r="276" spans="1:12" x14ac:dyDescent="0.35">
      <c r="A276" s="193"/>
      <c r="B276" s="32" t="s">
        <v>1535</v>
      </c>
      <c r="C276" s="39">
        <v>0</v>
      </c>
      <c r="D276" s="39">
        <v>0</v>
      </c>
      <c r="E276" s="39">
        <v>0</v>
      </c>
      <c r="F276" s="39">
        <v>0</v>
      </c>
      <c r="G276" s="39">
        <v>0</v>
      </c>
      <c r="H276" s="39">
        <v>2</v>
      </c>
      <c r="I276" s="39">
        <v>0</v>
      </c>
      <c r="J276" s="39">
        <v>0</v>
      </c>
      <c r="K276" s="39">
        <v>0</v>
      </c>
      <c r="L276" s="40">
        <v>0</v>
      </c>
    </row>
    <row r="277" spans="1:12" x14ac:dyDescent="0.35">
      <c r="A277" s="193"/>
      <c r="B277" s="32" t="s">
        <v>1536</v>
      </c>
      <c r="C277" s="39">
        <v>0</v>
      </c>
      <c r="D277" s="39">
        <v>0</v>
      </c>
      <c r="E277" s="39">
        <v>0</v>
      </c>
      <c r="F277" s="39">
        <v>0</v>
      </c>
      <c r="G277" s="39">
        <v>0</v>
      </c>
      <c r="H277" s="39">
        <v>0</v>
      </c>
      <c r="I277" s="39">
        <v>0</v>
      </c>
      <c r="J277" s="39">
        <v>0</v>
      </c>
      <c r="K277" s="39">
        <v>0</v>
      </c>
      <c r="L277" s="40">
        <v>0</v>
      </c>
    </row>
    <row r="278" spans="1:12" x14ac:dyDescent="0.35">
      <c r="A278" s="193"/>
      <c r="B278" s="32" t="s">
        <v>1537</v>
      </c>
      <c r="C278" s="39">
        <v>0</v>
      </c>
      <c r="D278" s="39">
        <v>0</v>
      </c>
      <c r="E278" s="39">
        <v>0</v>
      </c>
      <c r="F278" s="39">
        <v>0</v>
      </c>
      <c r="G278" s="39">
        <v>0</v>
      </c>
      <c r="H278" s="39">
        <v>0</v>
      </c>
      <c r="I278" s="39">
        <v>0</v>
      </c>
      <c r="J278" s="39">
        <v>0</v>
      </c>
      <c r="K278" s="39">
        <v>0</v>
      </c>
      <c r="L278" s="40">
        <v>0</v>
      </c>
    </row>
    <row r="279" spans="1:12" x14ac:dyDescent="0.35">
      <c r="A279" s="193"/>
      <c r="B279" s="32" t="s">
        <v>1538</v>
      </c>
      <c r="C279" s="39">
        <v>0</v>
      </c>
      <c r="D279" s="39">
        <v>0</v>
      </c>
      <c r="E279" s="39">
        <v>0</v>
      </c>
      <c r="F279" s="39">
        <v>0</v>
      </c>
      <c r="G279" s="39">
        <v>0</v>
      </c>
      <c r="H279" s="39">
        <v>0</v>
      </c>
      <c r="I279" s="39">
        <v>0</v>
      </c>
      <c r="J279" s="39">
        <v>0</v>
      </c>
      <c r="K279" s="39">
        <v>0</v>
      </c>
      <c r="L279" s="40">
        <v>0</v>
      </c>
    </row>
    <row r="280" spans="1:12" x14ac:dyDescent="0.35">
      <c r="A280" s="193"/>
      <c r="B280" s="32" t="s">
        <v>1539</v>
      </c>
      <c r="C280" s="39">
        <v>0</v>
      </c>
      <c r="D280" s="39">
        <v>0</v>
      </c>
      <c r="E280" s="39">
        <v>1</v>
      </c>
      <c r="F280" s="39">
        <v>0</v>
      </c>
      <c r="G280" s="39">
        <v>0</v>
      </c>
      <c r="H280" s="39">
        <v>1</v>
      </c>
      <c r="I280" s="39">
        <v>0</v>
      </c>
      <c r="J280" s="39">
        <v>0</v>
      </c>
      <c r="K280" s="39">
        <v>0</v>
      </c>
      <c r="L280" s="40">
        <v>0</v>
      </c>
    </row>
    <row r="281" spans="1:12" x14ac:dyDescent="0.35">
      <c r="A281" s="193"/>
      <c r="B281" s="32" t="s">
        <v>1540</v>
      </c>
      <c r="C281" s="39">
        <v>0</v>
      </c>
      <c r="D281" s="39">
        <v>0</v>
      </c>
      <c r="E281" s="39">
        <v>1</v>
      </c>
      <c r="F281" s="39">
        <v>0</v>
      </c>
      <c r="G281" s="39">
        <v>0</v>
      </c>
      <c r="H281" s="39">
        <v>1</v>
      </c>
      <c r="I281" s="39">
        <v>0</v>
      </c>
      <c r="J281" s="39">
        <v>0</v>
      </c>
      <c r="K281" s="39">
        <v>0</v>
      </c>
      <c r="L281" s="40">
        <v>0</v>
      </c>
    </row>
    <row r="282" spans="1:12" x14ac:dyDescent="0.35">
      <c r="A282" s="193"/>
      <c r="B282" s="32" t="s">
        <v>1541</v>
      </c>
      <c r="C282" s="39">
        <v>0</v>
      </c>
      <c r="D282" s="39">
        <v>0</v>
      </c>
      <c r="E282" s="39">
        <v>0</v>
      </c>
      <c r="F282" s="39">
        <v>0</v>
      </c>
      <c r="G282" s="39">
        <v>0</v>
      </c>
      <c r="H282" s="39">
        <v>0</v>
      </c>
      <c r="I282" s="39">
        <v>0</v>
      </c>
      <c r="J282" s="39">
        <v>0</v>
      </c>
      <c r="K282" s="39">
        <v>0</v>
      </c>
      <c r="L282" s="40">
        <v>0</v>
      </c>
    </row>
    <row r="283" spans="1:12" x14ac:dyDescent="0.35">
      <c r="A283" s="193"/>
      <c r="B283" s="32" t="s">
        <v>1542</v>
      </c>
      <c r="C283" s="39">
        <v>0</v>
      </c>
      <c r="D283" s="39">
        <v>0</v>
      </c>
      <c r="E283" s="39">
        <v>0</v>
      </c>
      <c r="F283" s="39">
        <v>0</v>
      </c>
      <c r="G283" s="39">
        <v>0</v>
      </c>
      <c r="H283" s="39">
        <v>0</v>
      </c>
      <c r="I283" s="39">
        <v>0</v>
      </c>
      <c r="J283" s="39">
        <v>0</v>
      </c>
      <c r="K283" s="39">
        <v>0</v>
      </c>
      <c r="L283" s="40">
        <v>0</v>
      </c>
    </row>
    <row r="284" spans="1:12" x14ac:dyDescent="0.35">
      <c r="A284" s="193"/>
      <c r="B284" s="32" t="s">
        <v>1543</v>
      </c>
      <c r="C284" s="39">
        <v>0</v>
      </c>
      <c r="D284" s="39">
        <v>0</v>
      </c>
      <c r="E284" s="39">
        <v>0</v>
      </c>
      <c r="F284" s="39">
        <v>0</v>
      </c>
      <c r="G284" s="39">
        <v>0</v>
      </c>
      <c r="H284" s="39">
        <v>1</v>
      </c>
      <c r="I284" s="39">
        <v>0</v>
      </c>
      <c r="J284" s="39">
        <v>0</v>
      </c>
      <c r="K284" s="39">
        <v>0</v>
      </c>
      <c r="L284" s="40">
        <v>0</v>
      </c>
    </row>
    <row r="285" spans="1:12" x14ac:dyDescent="0.35">
      <c r="A285" s="193"/>
      <c r="B285" s="32" t="s">
        <v>1544</v>
      </c>
      <c r="C285" s="39">
        <v>0</v>
      </c>
      <c r="D285" s="39">
        <v>0</v>
      </c>
      <c r="E285" s="39">
        <v>0</v>
      </c>
      <c r="F285" s="39">
        <v>0</v>
      </c>
      <c r="G285" s="39">
        <v>0</v>
      </c>
      <c r="H285" s="39">
        <v>0</v>
      </c>
      <c r="I285" s="39">
        <v>0</v>
      </c>
      <c r="J285" s="39">
        <v>0</v>
      </c>
      <c r="K285" s="39">
        <v>0</v>
      </c>
      <c r="L285" s="40">
        <v>0</v>
      </c>
    </row>
    <row r="286" spans="1:12" x14ac:dyDescent="0.35">
      <c r="A286" s="193"/>
      <c r="B286" s="32" t="s">
        <v>1545</v>
      </c>
      <c r="C286" s="39">
        <v>0</v>
      </c>
      <c r="D286" s="39">
        <v>0</v>
      </c>
      <c r="E286" s="39">
        <v>0</v>
      </c>
      <c r="F286" s="39">
        <v>0</v>
      </c>
      <c r="G286" s="39">
        <v>0</v>
      </c>
      <c r="H286" s="39">
        <v>0</v>
      </c>
      <c r="I286" s="39">
        <v>0</v>
      </c>
      <c r="J286" s="39">
        <v>0</v>
      </c>
      <c r="K286" s="39">
        <v>0</v>
      </c>
      <c r="L286" s="40">
        <v>0</v>
      </c>
    </row>
    <row r="287" spans="1:12" x14ac:dyDescent="0.35">
      <c r="A287" s="193"/>
      <c r="B287" s="32" t="s">
        <v>926</v>
      </c>
      <c r="C287" s="39">
        <v>1</v>
      </c>
      <c r="D287" s="39">
        <v>0</v>
      </c>
      <c r="E287" s="39">
        <v>3</v>
      </c>
      <c r="F287" s="39">
        <v>0</v>
      </c>
      <c r="G287" s="39">
        <v>0</v>
      </c>
      <c r="H287" s="39">
        <v>0</v>
      </c>
      <c r="I287" s="39">
        <v>0</v>
      </c>
      <c r="J287" s="39">
        <v>0</v>
      </c>
      <c r="K287" s="39">
        <v>0</v>
      </c>
      <c r="L287" s="40">
        <v>0</v>
      </c>
    </row>
    <row r="288" spans="1:12" x14ac:dyDescent="0.35">
      <c r="A288" s="193"/>
      <c r="B288" s="32" t="s">
        <v>952</v>
      </c>
      <c r="C288" s="39">
        <v>0</v>
      </c>
      <c r="D288" s="39">
        <v>0</v>
      </c>
      <c r="E288" s="39">
        <v>0</v>
      </c>
      <c r="F288" s="39">
        <v>0</v>
      </c>
      <c r="G288" s="39">
        <v>0</v>
      </c>
      <c r="H288" s="39">
        <v>0</v>
      </c>
      <c r="I288" s="39">
        <v>0</v>
      </c>
      <c r="J288" s="39">
        <v>0</v>
      </c>
      <c r="K288" s="39">
        <v>0</v>
      </c>
      <c r="L288" s="40">
        <v>0</v>
      </c>
    </row>
    <row r="289" spans="1:12" x14ac:dyDescent="0.35">
      <c r="A289" s="193"/>
      <c r="B289" s="32" t="s">
        <v>1546</v>
      </c>
      <c r="C289" s="39">
        <v>0</v>
      </c>
      <c r="D289" s="39">
        <v>0</v>
      </c>
      <c r="E289" s="39">
        <v>2</v>
      </c>
      <c r="F289" s="39">
        <v>0</v>
      </c>
      <c r="G289" s="39">
        <v>0</v>
      </c>
      <c r="H289" s="39">
        <v>0</v>
      </c>
      <c r="I289" s="39">
        <v>0</v>
      </c>
      <c r="J289" s="39">
        <v>0</v>
      </c>
      <c r="K289" s="39">
        <v>0</v>
      </c>
      <c r="L289" s="40">
        <v>0</v>
      </c>
    </row>
    <row r="290" spans="1:12" x14ac:dyDescent="0.35">
      <c r="A290" s="193"/>
      <c r="B290" s="32" t="s">
        <v>1547</v>
      </c>
      <c r="C290" s="39">
        <v>0</v>
      </c>
      <c r="D290" s="39">
        <v>0</v>
      </c>
      <c r="E290" s="39">
        <v>0</v>
      </c>
      <c r="F290" s="39">
        <v>0</v>
      </c>
      <c r="G290" s="39">
        <v>0</v>
      </c>
      <c r="H290" s="39">
        <v>0</v>
      </c>
      <c r="I290" s="39">
        <v>0</v>
      </c>
      <c r="J290" s="39">
        <v>0</v>
      </c>
      <c r="K290" s="39">
        <v>0</v>
      </c>
      <c r="L290" s="40">
        <v>0</v>
      </c>
    </row>
    <row r="291" spans="1:12" x14ac:dyDescent="0.35">
      <c r="A291" s="193"/>
      <c r="B291" s="32" t="s">
        <v>1548</v>
      </c>
      <c r="C291" s="39">
        <v>0</v>
      </c>
      <c r="D291" s="39">
        <v>0</v>
      </c>
      <c r="E291" s="39">
        <v>0</v>
      </c>
      <c r="F291" s="39">
        <v>0</v>
      </c>
      <c r="G291" s="39">
        <v>0</v>
      </c>
      <c r="H291" s="39">
        <v>0</v>
      </c>
      <c r="I291" s="39">
        <v>0</v>
      </c>
      <c r="J291" s="39">
        <v>0</v>
      </c>
      <c r="K291" s="39">
        <v>0</v>
      </c>
      <c r="L291" s="40">
        <v>0</v>
      </c>
    </row>
    <row r="292" spans="1:12" x14ac:dyDescent="0.35">
      <c r="A292" s="193"/>
      <c r="B292" s="32" t="s">
        <v>1549</v>
      </c>
      <c r="C292" s="39">
        <v>0</v>
      </c>
      <c r="D292" s="39">
        <v>0</v>
      </c>
      <c r="E292" s="39">
        <v>0</v>
      </c>
      <c r="F292" s="39">
        <v>0</v>
      </c>
      <c r="G292" s="39">
        <v>0</v>
      </c>
      <c r="H292" s="39">
        <v>0</v>
      </c>
      <c r="I292" s="39">
        <v>0</v>
      </c>
      <c r="J292" s="39">
        <v>0</v>
      </c>
      <c r="K292" s="39">
        <v>0</v>
      </c>
      <c r="L292" s="40">
        <v>0</v>
      </c>
    </row>
    <row r="293" spans="1:12" x14ac:dyDescent="0.35">
      <c r="A293" s="193"/>
      <c r="B293" s="32" t="s">
        <v>1550</v>
      </c>
      <c r="C293" s="39">
        <v>0</v>
      </c>
      <c r="D293" s="39">
        <v>0</v>
      </c>
      <c r="E293" s="39">
        <v>0</v>
      </c>
      <c r="F293" s="39">
        <v>0</v>
      </c>
      <c r="G293" s="39">
        <v>0</v>
      </c>
      <c r="H293" s="39">
        <v>0</v>
      </c>
      <c r="I293" s="39">
        <v>0</v>
      </c>
      <c r="J293" s="39">
        <v>0</v>
      </c>
      <c r="K293" s="39">
        <v>0</v>
      </c>
      <c r="L293" s="40">
        <v>0</v>
      </c>
    </row>
    <row r="294" spans="1:12" x14ac:dyDescent="0.35">
      <c r="A294" s="194"/>
      <c r="B294" s="32" t="s">
        <v>1551</v>
      </c>
      <c r="C294" s="39">
        <v>0</v>
      </c>
      <c r="D294" s="39">
        <v>0</v>
      </c>
      <c r="E294" s="39">
        <v>0</v>
      </c>
      <c r="F294" s="39">
        <v>0</v>
      </c>
      <c r="G294" s="39">
        <v>0</v>
      </c>
      <c r="H294" s="39">
        <v>0</v>
      </c>
      <c r="I294" s="39">
        <v>0</v>
      </c>
      <c r="J294" s="39">
        <v>0</v>
      </c>
      <c r="K294" s="39">
        <v>0</v>
      </c>
      <c r="L294" s="40">
        <v>0</v>
      </c>
    </row>
    <row r="295" spans="1:12" x14ac:dyDescent="0.35">
      <c r="A295" s="192" t="s">
        <v>1552</v>
      </c>
      <c r="B295" s="32" t="s">
        <v>1553</v>
      </c>
      <c r="C295" s="39">
        <v>0</v>
      </c>
      <c r="D295" s="39">
        <v>0</v>
      </c>
      <c r="E295" s="39">
        <v>0</v>
      </c>
      <c r="F295" s="39">
        <v>0</v>
      </c>
      <c r="G295" s="39">
        <v>0</v>
      </c>
      <c r="H295" s="39">
        <v>0</v>
      </c>
      <c r="I295" s="39">
        <v>0</v>
      </c>
      <c r="J295" s="39">
        <v>0</v>
      </c>
      <c r="K295" s="39">
        <v>0</v>
      </c>
      <c r="L295" s="40">
        <v>0</v>
      </c>
    </row>
    <row r="296" spans="1:12" x14ac:dyDescent="0.35">
      <c r="A296" s="193"/>
      <c r="B296" s="32" t="s">
        <v>1554</v>
      </c>
      <c r="C296" s="39">
        <v>0</v>
      </c>
      <c r="D296" s="39">
        <v>0</v>
      </c>
      <c r="E296" s="39">
        <v>0</v>
      </c>
      <c r="F296" s="39">
        <v>0</v>
      </c>
      <c r="G296" s="39">
        <v>0</v>
      </c>
      <c r="H296" s="39">
        <v>1</v>
      </c>
      <c r="I296" s="39">
        <v>0</v>
      </c>
      <c r="J296" s="39">
        <v>0</v>
      </c>
      <c r="K296" s="39">
        <v>0</v>
      </c>
      <c r="L296" s="40">
        <v>0</v>
      </c>
    </row>
    <row r="297" spans="1:12" ht="21" x14ac:dyDescent="0.35">
      <c r="A297" s="193"/>
      <c r="B297" s="32" t="s">
        <v>1555</v>
      </c>
      <c r="C297" s="39">
        <v>0</v>
      </c>
      <c r="D297" s="39">
        <v>0</v>
      </c>
      <c r="E297" s="39">
        <v>0</v>
      </c>
      <c r="F297" s="39">
        <v>0</v>
      </c>
      <c r="G297" s="39">
        <v>0</v>
      </c>
      <c r="H297" s="39">
        <v>0</v>
      </c>
      <c r="I297" s="39">
        <v>0</v>
      </c>
      <c r="J297" s="39">
        <v>0</v>
      </c>
      <c r="K297" s="39">
        <v>0</v>
      </c>
      <c r="L297" s="40">
        <v>0</v>
      </c>
    </row>
    <row r="298" spans="1:12" ht="21" x14ac:dyDescent="0.35">
      <c r="A298" s="193"/>
      <c r="B298" s="32" t="s">
        <v>1556</v>
      </c>
      <c r="C298" s="39">
        <v>0</v>
      </c>
      <c r="D298" s="39">
        <v>0</v>
      </c>
      <c r="E298" s="39">
        <v>0</v>
      </c>
      <c r="F298" s="39">
        <v>0</v>
      </c>
      <c r="G298" s="39">
        <v>0</v>
      </c>
      <c r="H298" s="39">
        <v>1</v>
      </c>
      <c r="I298" s="39">
        <v>0</v>
      </c>
      <c r="J298" s="39">
        <v>0</v>
      </c>
      <c r="K298" s="39">
        <v>0</v>
      </c>
      <c r="L298" s="40">
        <v>0</v>
      </c>
    </row>
    <row r="299" spans="1:12" x14ac:dyDescent="0.35">
      <c r="A299" s="193"/>
      <c r="B299" s="32" t="s">
        <v>1557</v>
      </c>
      <c r="C299" s="39">
        <v>0</v>
      </c>
      <c r="D299" s="39">
        <v>0</v>
      </c>
      <c r="E299" s="39">
        <v>0</v>
      </c>
      <c r="F299" s="39">
        <v>0</v>
      </c>
      <c r="G299" s="39">
        <v>0</v>
      </c>
      <c r="H299" s="39">
        <v>4</v>
      </c>
      <c r="I299" s="39">
        <v>0</v>
      </c>
      <c r="J299" s="39">
        <v>0</v>
      </c>
      <c r="K299" s="39">
        <v>0</v>
      </c>
      <c r="L299" s="40">
        <v>0</v>
      </c>
    </row>
    <row r="300" spans="1:12" ht="21" x14ac:dyDescent="0.35">
      <c r="A300" s="193"/>
      <c r="B300" s="32" t="s">
        <v>1558</v>
      </c>
      <c r="C300" s="39">
        <v>0</v>
      </c>
      <c r="D300" s="39">
        <v>0</v>
      </c>
      <c r="E300" s="39">
        <v>0</v>
      </c>
      <c r="F300" s="39">
        <v>0</v>
      </c>
      <c r="G300" s="39">
        <v>0</v>
      </c>
      <c r="H300" s="39">
        <v>1</v>
      </c>
      <c r="I300" s="39">
        <v>0</v>
      </c>
      <c r="J300" s="39">
        <v>0</v>
      </c>
      <c r="K300" s="39">
        <v>0</v>
      </c>
      <c r="L300" s="40">
        <v>0</v>
      </c>
    </row>
    <row r="301" spans="1:12" x14ac:dyDescent="0.35">
      <c r="A301" s="193"/>
      <c r="B301" s="32" t="s">
        <v>1559</v>
      </c>
      <c r="C301" s="39">
        <v>0</v>
      </c>
      <c r="D301" s="39">
        <v>0</v>
      </c>
      <c r="E301" s="39">
        <v>0</v>
      </c>
      <c r="F301" s="39">
        <v>0</v>
      </c>
      <c r="G301" s="39">
        <v>0</v>
      </c>
      <c r="H301" s="39">
        <v>0</v>
      </c>
      <c r="I301" s="39">
        <v>0</v>
      </c>
      <c r="J301" s="39">
        <v>0</v>
      </c>
      <c r="K301" s="39">
        <v>0</v>
      </c>
      <c r="L301" s="40">
        <v>0</v>
      </c>
    </row>
    <row r="302" spans="1:12" x14ac:dyDescent="0.35">
      <c r="A302" s="193"/>
      <c r="B302" s="32" t="s">
        <v>1560</v>
      </c>
      <c r="C302" s="39">
        <v>0</v>
      </c>
      <c r="D302" s="39">
        <v>0</v>
      </c>
      <c r="E302" s="39">
        <v>0</v>
      </c>
      <c r="F302" s="39">
        <v>0</v>
      </c>
      <c r="G302" s="39">
        <v>0</v>
      </c>
      <c r="H302" s="39">
        <v>0</v>
      </c>
      <c r="I302" s="39">
        <v>0</v>
      </c>
      <c r="J302" s="39">
        <v>0</v>
      </c>
      <c r="K302" s="39">
        <v>0</v>
      </c>
      <c r="L302" s="40">
        <v>0</v>
      </c>
    </row>
    <row r="303" spans="1:12" ht="42" x14ac:dyDescent="0.35">
      <c r="A303" s="193"/>
      <c r="B303" s="32" t="s">
        <v>1561</v>
      </c>
      <c r="C303" s="39">
        <v>0</v>
      </c>
      <c r="D303" s="39">
        <v>0</v>
      </c>
      <c r="E303" s="39">
        <v>0</v>
      </c>
      <c r="F303" s="39">
        <v>0</v>
      </c>
      <c r="G303" s="39">
        <v>0</v>
      </c>
      <c r="H303" s="39">
        <v>0</v>
      </c>
      <c r="I303" s="39">
        <v>0</v>
      </c>
      <c r="J303" s="39">
        <v>0</v>
      </c>
      <c r="K303" s="39">
        <v>0</v>
      </c>
      <c r="L303" s="40">
        <v>0</v>
      </c>
    </row>
    <row r="304" spans="1:12" ht="31.5" x14ac:dyDescent="0.35">
      <c r="A304" s="193"/>
      <c r="B304" s="32" t="s">
        <v>1562</v>
      </c>
      <c r="C304" s="39">
        <v>0</v>
      </c>
      <c r="D304" s="39">
        <v>0</v>
      </c>
      <c r="E304" s="39">
        <v>0</v>
      </c>
      <c r="F304" s="39">
        <v>0</v>
      </c>
      <c r="G304" s="39">
        <v>0</v>
      </c>
      <c r="H304" s="39">
        <v>0</v>
      </c>
      <c r="I304" s="39">
        <v>0</v>
      </c>
      <c r="J304" s="39">
        <v>0</v>
      </c>
      <c r="K304" s="39">
        <v>0</v>
      </c>
      <c r="L304" s="40">
        <v>0</v>
      </c>
    </row>
    <row r="305" spans="1:12" ht="21" x14ac:dyDescent="0.35">
      <c r="A305" s="193"/>
      <c r="B305" s="32" t="s">
        <v>1563</v>
      </c>
      <c r="C305" s="39">
        <v>0</v>
      </c>
      <c r="D305" s="39">
        <v>0</v>
      </c>
      <c r="E305" s="39">
        <v>0</v>
      </c>
      <c r="F305" s="39">
        <v>0</v>
      </c>
      <c r="G305" s="39">
        <v>0</v>
      </c>
      <c r="H305" s="39">
        <v>0</v>
      </c>
      <c r="I305" s="39">
        <v>0</v>
      </c>
      <c r="J305" s="39">
        <v>0</v>
      </c>
      <c r="K305" s="39">
        <v>0</v>
      </c>
      <c r="L305" s="40">
        <v>0</v>
      </c>
    </row>
    <row r="306" spans="1:12" ht="21" x14ac:dyDescent="0.35">
      <c r="A306" s="193"/>
      <c r="B306" s="32" t="s">
        <v>1564</v>
      </c>
      <c r="C306" s="39">
        <v>0</v>
      </c>
      <c r="D306" s="39">
        <v>0</v>
      </c>
      <c r="E306" s="39">
        <v>0</v>
      </c>
      <c r="F306" s="39">
        <v>0</v>
      </c>
      <c r="G306" s="39">
        <v>0</v>
      </c>
      <c r="H306" s="39">
        <v>1</v>
      </c>
      <c r="I306" s="39">
        <v>0</v>
      </c>
      <c r="J306" s="39">
        <v>0</v>
      </c>
      <c r="K306" s="39">
        <v>0</v>
      </c>
      <c r="L306" s="40">
        <v>0</v>
      </c>
    </row>
    <row r="307" spans="1:12" x14ac:dyDescent="0.35">
      <c r="A307" s="193"/>
      <c r="B307" s="32" t="s">
        <v>980</v>
      </c>
      <c r="C307" s="39">
        <v>0</v>
      </c>
      <c r="D307" s="39">
        <v>0</v>
      </c>
      <c r="E307" s="39">
        <v>0</v>
      </c>
      <c r="F307" s="39">
        <v>0</v>
      </c>
      <c r="G307" s="39">
        <v>0</v>
      </c>
      <c r="H307" s="39">
        <v>1</v>
      </c>
      <c r="I307" s="39">
        <v>0</v>
      </c>
      <c r="J307" s="39">
        <v>0</v>
      </c>
      <c r="K307" s="39">
        <v>0</v>
      </c>
      <c r="L307" s="40">
        <v>0</v>
      </c>
    </row>
    <row r="308" spans="1:12" x14ac:dyDescent="0.35">
      <c r="A308" s="193"/>
      <c r="B308" s="32" t="s">
        <v>1565</v>
      </c>
      <c r="C308" s="39">
        <v>0</v>
      </c>
      <c r="D308" s="39">
        <v>0</v>
      </c>
      <c r="E308" s="39">
        <v>0</v>
      </c>
      <c r="F308" s="39">
        <v>0</v>
      </c>
      <c r="G308" s="39">
        <v>0</v>
      </c>
      <c r="H308" s="39">
        <v>0</v>
      </c>
      <c r="I308" s="39">
        <v>0</v>
      </c>
      <c r="J308" s="39">
        <v>0</v>
      </c>
      <c r="K308" s="39">
        <v>0</v>
      </c>
      <c r="L308" s="40">
        <v>0</v>
      </c>
    </row>
    <row r="309" spans="1:12" x14ac:dyDescent="0.35">
      <c r="A309" s="193"/>
      <c r="B309" s="32" t="s">
        <v>1566</v>
      </c>
      <c r="C309" s="39">
        <v>0</v>
      </c>
      <c r="D309" s="39">
        <v>0</v>
      </c>
      <c r="E309" s="39">
        <v>0</v>
      </c>
      <c r="F309" s="39">
        <v>0</v>
      </c>
      <c r="G309" s="39">
        <v>0</v>
      </c>
      <c r="H309" s="39">
        <v>0</v>
      </c>
      <c r="I309" s="39">
        <v>0</v>
      </c>
      <c r="J309" s="39">
        <v>0</v>
      </c>
      <c r="K309" s="39">
        <v>0</v>
      </c>
      <c r="L309" s="40">
        <v>0</v>
      </c>
    </row>
    <row r="310" spans="1:12" x14ac:dyDescent="0.35">
      <c r="A310" s="193"/>
      <c r="B310" s="32" t="s">
        <v>1567</v>
      </c>
      <c r="C310" s="39">
        <v>0</v>
      </c>
      <c r="D310" s="39">
        <v>0</v>
      </c>
      <c r="E310" s="39">
        <v>0</v>
      </c>
      <c r="F310" s="39">
        <v>0</v>
      </c>
      <c r="G310" s="39">
        <v>0</v>
      </c>
      <c r="H310" s="39">
        <v>0</v>
      </c>
      <c r="I310" s="39">
        <v>0</v>
      </c>
      <c r="J310" s="39">
        <v>0</v>
      </c>
      <c r="K310" s="39">
        <v>0</v>
      </c>
      <c r="L310" s="40">
        <v>0</v>
      </c>
    </row>
    <row r="311" spans="1:12" x14ac:dyDescent="0.35">
      <c r="A311" s="194"/>
      <c r="B311" s="32" t="s">
        <v>1568</v>
      </c>
      <c r="C311" s="39">
        <v>0</v>
      </c>
      <c r="D311" s="39">
        <v>0</v>
      </c>
      <c r="E311" s="39">
        <v>0</v>
      </c>
      <c r="F311" s="39">
        <v>0</v>
      </c>
      <c r="G311" s="39">
        <v>0</v>
      </c>
      <c r="H311" s="39">
        <v>0</v>
      </c>
      <c r="I311" s="39">
        <v>0</v>
      </c>
      <c r="J311" s="39">
        <v>0</v>
      </c>
      <c r="K311" s="39">
        <v>0</v>
      </c>
      <c r="L311" s="40">
        <v>0</v>
      </c>
    </row>
    <row r="312" spans="1:12" x14ac:dyDescent="0.35">
      <c r="A312" s="17"/>
    </row>
  </sheetData>
  <sheetProtection algorithmName="SHA-512" hashValue="l4P7QRGYjrUrzdnXitRv4hg8Id6WQ5nPJyVgW34bE2jX/V1kXQEMAaQsQfnUN+idopJnmgVQv1Gv9v+4Puqq2w==" saltValue="hIr7tnBR5foAjfNr/OJsQg==" spinCount="100000" sheet="1" objects="1" scenarios="1"/>
  <mergeCells count="4">
    <mergeCell ref="A6:A9"/>
    <mergeCell ref="A10:A261"/>
    <mergeCell ref="A262:A294"/>
    <mergeCell ref="A295:A3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2:E17"/>
  <sheetViews>
    <sheetView showGridLines="0" workbookViewId="0"/>
  </sheetViews>
  <sheetFormatPr baseColWidth="10" defaultColWidth="8.7265625" defaultRowHeight="14.5" x14ac:dyDescent="0.35"/>
  <cols>
    <col min="1" max="1" width="34.453125" bestFit="1" customWidth="1"/>
    <col min="2" max="2" width="23.36328125" bestFit="1" customWidth="1"/>
    <col min="3" max="4" width="3.54296875" bestFit="1" customWidth="1"/>
    <col min="5" max="5" width="6.90625" bestFit="1" customWidth="1"/>
    <col min="6" max="6" width="12.54296875" customWidth="1"/>
    <col min="7" max="7" width="13.1796875" customWidth="1"/>
  </cols>
  <sheetData>
    <row r="2" spans="1:5" x14ac:dyDescent="0.35">
      <c r="A2" s="5" t="s">
        <v>1569</v>
      </c>
    </row>
    <row r="3" spans="1:5" x14ac:dyDescent="0.35">
      <c r="A3" s="41" t="s">
        <v>1570</v>
      </c>
    </row>
    <row r="4" spans="1:5" x14ac:dyDescent="0.35">
      <c r="A4" s="34" t="s">
        <v>14</v>
      </c>
      <c r="B4" s="7" t="s">
        <v>15</v>
      </c>
      <c r="C4" s="8" t="s">
        <v>3</v>
      </c>
      <c r="D4" s="8" t="s">
        <v>16</v>
      </c>
      <c r="E4" s="19" t="s">
        <v>17</v>
      </c>
    </row>
    <row r="5" spans="1:5" x14ac:dyDescent="0.35">
      <c r="A5" s="192" t="s">
        <v>1571</v>
      </c>
      <c r="B5" s="11" t="s">
        <v>1572</v>
      </c>
      <c r="C5" s="12">
        <v>0</v>
      </c>
      <c r="D5" s="12">
        <v>0</v>
      </c>
      <c r="E5" s="13">
        <v>0</v>
      </c>
    </row>
    <row r="6" spans="1:5" x14ac:dyDescent="0.35">
      <c r="A6" s="193"/>
      <c r="B6" s="11" t="s">
        <v>1573</v>
      </c>
      <c r="C6" s="12">
        <v>0</v>
      </c>
      <c r="D6" s="12">
        <v>0</v>
      </c>
      <c r="E6" s="13">
        <v>0</v>
      </c>
    </row>
    <row r="7" spans="1:5" x14ac:dyDescent="0.35">
      <c r="A7" s="193"/>
      <c r="B7" s="11" t="s">
        <v>1574</v>
      </c>
      <c r="C7" s="12">
        <v>3</v>
      </c>
      <c r="D7" s="12">
        <v>4</v>
      </c>
      <c r="E7" s="13">
        <v>-0.25</v>
      </c>
    </row>
    <row r="8" spans="1:5" x14ac:dyDescent="0.35">
      <c r="A8" s="193"/>
      <c r="B8" s="11" t="s">
        <v>1575</v>
      </c>
      <c r="C8" s="12">
        <v>33</v>
      </c>
      <c r="D8" s="12">
        <v>49</v>
      </c>
      <c r="E8" s="13">
        <v>-0.32653061224489799</v>
      </c>
    </row>
    <row r="9" spans="1:5" x14ac:dyDescent="0.35">
      <c r="A9" s="193"/>
      <c r="B9" s="11" t="s">
        <v>1576</v>
      </c>
      <c r="C9" s="12">
        <v>3</v>
      </c>
      <c r="D9" s="12">
        <v>5</v>
      </c>
      <c r="E9" s="13">
        <v>-0.4</v>
      </c>
    </row>
    <row r="10" spans="1:5" x14ac:dyDescent="0.35">
      <c r="A10" s="193"/>
      <c r="B10" s="11" t="s">
        <v>1577</v>
      </c>
      <c r="C10" s="12">
        <v>2</v>
      </c>
      <c r="D10" s="12">
        <v>4</v>
      </c>
      <c r="E10" s="13">
        <v>-0.5</v>
      </c>
    </row>
    <row r="11" spans="1:5" x14ac:dyDescent="0.35">
      <c r="A11" s="193"/>
      <c r="B11" s="11" t="s">
        <v>1578</v>
      </c>
      <c r="C11" s="12">
        <v>70</v>
      </c>
      <c r="D11" s="12">
        <v>29</v>
      </c>
      <c r="E11" s="13">
        <v>1.41379310344828</v>
      </c>
    </row>
    <row r="12" spans="1:5" x14ac:dyDescent="0.35">
      <c r="A12" s="193"/>
      <c r="B12" s="11" t="s">
        <v>1579</v>
      </c>
      <c r="C12" s="12">
        <v>41</v>
      </c>
      <c r="D12" s="12">
        <v>23</v>
      </c>
      <c r="E12" s="13">
        <v>0.78260869565217395</v>
      </c>
    </row>
    <row r="13" spans="1:5" x14ac:dyDescent="0.35">
      <c r="A13" s="193"/>
      <c r="B13" s="11" t="s">
        <v>1580</v>
      </c>
      <c r="C13" s="12">
        <v>5</v>
      </c>
      <c r="D13" s="12">
        <v>1</v>
      </c>
      <c r="E13" s="13">
        <v>4</v>
      </c>
    </row>
    <row r="14" spans="1:5" x14ac:dyDescent="0.35">
      <c r="A14" s="193"/>
      <c r="B14" s="11" t="s">
        <v>1581</v>
      </c>
      <c r="C14" s="12">
        <v>0</v>
      </c>
      <c r="D14" s="12">
        <v>1</v>
      </c>
      <c r="E14" s="13">
        <v>-1</v>
      </c>
    </row>
    <row r="15" spans="1:5" x14ac:dyDescent="0.35">
      <c r="A15" s="193"/>
      <c r="B15" s="11" t="s">
        <v>1582</v>
      </c>
      <c r="C15" s="12">
        <v>1</v>
      </c>
      <c r="D15" s="12">
        <v>2</v>
      </c>
      <c r="E15" s="13">
        <v>-0.5</v>
      </c>
    </row>
    <row r="16" spans="1:5" x14ac:dyDescent="0.35">
      <c r="A16" s="194"/>
      <c r="B16" s="11" t="s">
        <v>111</v>
      </c>
      <c r="C16" s="12">
        <v>7</v>
      </c>
      <c r="D16" s="12">
        <v>8</v>
      </c>
      <c r="E16" s="13">
        <v>-0.125</v>
      </c>
    </row>
    <row r="17" spans="1:1" x14ac:dyDescent="0.35">
      <c r="A17" s="17"/>
    </row>
  </sheetData>
  <sheetProtection algorithmName="SHA-512" hashValue="8IldWvafwpz2nZEPHylHoqU3OZfd+Tz22Ye71011X7iuPm7S3txC4uFDXlE0Ia+uhunoHzV4TLGEJIfvaO4kyA==" saltValue="/Q9FzufptDnWIhbZ33ErDg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E31"/>
  <sheetViews>
    <sheetView showGridLines="0" workbookViewId="0"/>
  </sheetViews>
  <sheetFormatPr baseColWidth="10" defaultColWidth="8.7265625" defaultRowHeight="14.5" x14ac:dyDescent="0.35"/>
  <cols>
    <col min="1" max="1" width="50.7265625" bestFit="1" customWidth="1"/>
    <col min="2" max="2" width="39.7265625" bestFit="1" customWidth="1"/>
    <col min="3" max="3" width="10.36328125" bestFit="1" customWidth="1"/>
    <col min="4" max="4" width="7.81640625" bestFit="1" customWidth="1"/>
    <col min="5" max="5" width="9.7265625" bestFit="1" customWidth="1"/>
    <col min="6" max="8" width="9.81640625" customWidth="1"/>
  </cols>
  <sheetData>
    <row r="2" spans="1:5" x14ac:dyDescent="0.35">
      <c r="A2" s="5" t="s">
        <v>1583</v>
      </c>
    </row>
    <row r="3" spans="1:5" x14ac:dyDescent="0.35">
      <c r="A3" s="6" t="s">
        <v>1584</v>
      </c>
    </row>
    <row r="4" spans="1:5" x14ac:dyDescent="0.35">
      <c r="A4" s="7" t="s">
        <v>14</v>
      </c>
      <c r="B4" s="7" t="s">
        <v>15</v>
      </c>
      <c r="C4" s="8" t="s">
        <v>3</v>
      </c>
      <c r="D4" s="8" t="s">
        <v>16</v>
      </c>
      <c r="E4" s="9" t="s">
        <v>17</v>
      </c>
    </row>
    <row r="5" spans="1:5" x14ac:dyDescent="0.35">
      <c r="A5" s="10" t="s">
        <v>1585</v>
      </c>
      <c r="B5" s="11" t="s">
        <v>1586</v>
      </c>
      <c r="C5" s="12">
        <v>4</v>
      </c>
      <c r="D5" s="12">
        <v>4</v>
      </c>
      <c r="E5" s="13">
        <v>0</v>
      </c>
    </row>
    <row r="6" spans="1:5" x14ac:dyDescent="0.35">
      <c r="A6" s="10" t="s">
        <v>1587</v>
      </c>
      <c r="B6" s="11" t="s">
        <v>1588</v>
      </c>
      <c r="C6" s="12">
        <v>62</v>
      </c>
      <c r="D6" s="12">
        <v>58</v>
      </c>
      <c r="E6" s="13">
        <v>6.8965517241379296E-2</v>
      </c>
    </row>
    <row r="7" spans="1:5" ht="21" x14ac:dyDescent="0.35">
      <c r="A7" s="10" t="s">
        <v>1589</v>
      </c>
      <c r="B7" s="11" t="s">
        <v>1590</v>
      </c>
      <c r="C7" s="12">
        <v>65</v>
      </c>
      <c r="D7" s="12">
        <v>20</v>
      </c>
      <c r="E7" s="13">
        <v>2.25</v>
      </c>
    </row>
    <row r="8" spans="1:5" ht="21" x14ac:dyDescent="0.35">
      <c r="A8" s="10" t="s">
        <v>1591</v>
      </c>
      <c r="B8" s="11" t="s">
        <v>1592</v>
      </c>
      <c r="C8" s="12">
        <v>8</v>
      </c>
      <c r="D8" s="12">
        <v>4</v>
      </c>
      <c r="E8" s="13">
        <v>1</v>
      </c>
    </row>
    <row r="9" spans="1:5" ht="21" x14ac:dyDescent="0.35">
      <c r="A9" s="10" t="s">
        <v>1593</v>
      </c>
      <c r="B9" s="11" t="s">
        <v>1594</v>
      </c>
      <c r="C9" s="14"/>
      <c r="D9" s="14"/>
      <c r="E9" s="13">
        <v>0</v>
      </c>
    </row>
    <row r="10" spans="1:5" ht="21" x14ac:dyDescent="0.35">
      <c r="A10" s="10" t="s">
        <v>1595</v>
      </c>
      <c r="B10" s="11" t="s">
        <v>1596</v>
      </c>
      <c r="C10" s="14"/>
      <c r="D10" s="14"/>
      <c r="E10" s="13">
        <v>0</v>
      </c>
    </row>
    <row r="11" spans="1:5" x14ac:dyDescent="0.35">
      <c r="A11" s="10" t="s">
        <v>1597</v>
      </c>
      <c r="B11" s="16"/>
      <c r="C11" s="12">
        <v>20</v>
      </c>
      <c r="D11" s="12">
        <v>1</v>
      </c>
      <c r="E11" s="13">
        <v>19</v>
      </c>
    </row>
    <row r="12" spans="1:5" x14ac:dyDescent="0.35">
      <c r="A12" s="10" t="s">
        <v>1598</v>
      </c>
      <c r="B12" s="16"/>
      <c r="C12" s="12">
        <v>95</v>
      </c>
      <c r="D12" s="12">
        <v>86</v>
      </c>
      <c r="E12" s="13">
        <v>0.104651162790698</v>
      </c>
    </row>
    <row r="13" spans="1:5" x14ac:dyDescent="0.35">
      <c r="A13" s="192" t="s">
        <v>1599</v>
      </c>
      <c r="B13" s="11" t="s">
        <v>1600</v>
      </c>
      <c r="C13" s="12">
        <v>8</v>
      </c>
      <c r="D13" s="12">
        <v>9</v>
      </c>
      <c r="E13" s="13">
        <v>-0.11111111111111099</v>
      </c>
    </row>
    <row r="14" spans="1:5" x14ac:dyDescent="0.35">
      <c r="A14" s="194"/>
      <c r="B14" s="11" t="s">
        <v>1601</v>
      </c>
      <c r="C14" s="14"/>
      <c r="D14" s="14"/>
      <c r="E14" s="13">
        <v>0</v>
      </c>
    </row>
    <row r="15" spans="1:5" x14ac:dyDescent="0.35">
      <c r="A15" s="6" t="s">
        <v>1602</v>
      </c>
    </row>
    <row r="16" spans="1:5" x14ac:dyDescent="0.35">
      <c r="A16" s="7" t="s">
        <v>14</v>
      </c>
      <c r="B16" s="7" t="s">
        <v>15</v>
      </c>
      <c r="C16" s="18" t="s">
        <v>118</v>
      </c>
      <c r="D16" s="18" t="s">
        <v>161</v>
      </c>
      <c r="E16" s="19" t="s">
        <v>197</v>
      </c>
    </row>
    <row r="17" spans="1:5" x14ac:dyDescent="0.35">
      <c r="A17" s="189" t="s">
        <v>1603</v>
      </c>
      <c r="B17" s="11" t="s">
        <v>1604</v>
      </c>
      <c r="C17" s="14"/>
      <c r="D17" s="14"/>
      <c r="E17" s="21"/>
    </row>
    <row r="18" spans="1:5" x14ac:dyDescent="0.35">
      <c r="A18" s="190"/>
      <c r="B18" s="11" t="s">
        <v>1605</v>
      </c>
      <c r="C18" s="12">
        <v>165</v>
      </c>
      <c r="D18" s="12">
        <v>335</v>
      </c>
      <c r="E18" s="22">
        <v>12</v>
      </c>
    </row>
    <row r="19" spans="1:5" x14ac:dyDescent="0.35">
      <c r="A19" s="190"/>
      <c r="B19" s="11" t="s">
        <v>1606</v>
      </c>
      <c r="C19" s="14"/>
      <c r="D19" s="14"/>
      <c r="E19" s="21"/>
    </row>
    <row r="20" spans="1:5" x14ac:dyDescent="0.35">
      <c r="A20" s="190"/>
      <c r="B20" s="11" t="s">
        <v>1607</v>
      </c>
      <c r="C20" s="14"/>
      <c r="D20" s="14"/>
      <c r="E20" s="21"/>
    </row>
    <row r="21" spans="1:5" x14ac:dyDescent="0.35">
      <c r="A21" s="190"/>
      <c r="B21" s="11" t="s">
        <v>1608</v>
      </c>
      <c r="C21" s="14"/>
      <c r="D21" s="14"/>
      <c r="E21" s="21"/>
    </row>
    <row r="22" spans="1:5" x14ac:dyDescent="0.35">
      <c r="A22" s="190"/>
      <c r="B22" s="11" t="s">
        <v>983</v>
      </c>
      <c r="C22" s="12">
        <v>352</v>
      </c>
      <c r="D22" s="12">
        <v>680</v>
      </c>
      <c r="E22" s="22">
        <v>0</v>
      </c>
    </row>
    <row r="23" spans="1:5" x14ac:dyDescent="0.35">
      <c r="A23" s="190"/>
      <c r="B23" s="11" t="s">
        <v>1609</v>
      </c>
      <c r="C23" s="12">
        <v>9</v>
      </c>
      <c r="D23" s="12">
        <v>13</v>
      </c>
      <c r="E23" s="22">
        <v>3</v>
      </c>
    </row>
    <row r="24" spans="1:5" x14ac:dyDescent="0.35">
      <c r="A24" s="190"/>
      <c r="B24" s="11" t="s">
        <v>1610</v>
      </c>
      <c r="C24" s="12">
        <v>11</v>
      </c>
      <c r="D24" s="12">
        <v>20</v>
      </c>
      <c r="E24" s="21"/>
    </row>
    <row r="25" spans="1:5" x14ac:dyDescent="0.35">
      <c r="A25" s="190"/>
      <c r="B25" s="11" t="s">
        <v>1611</v>
      </c>
      <c r="C25" s="14"/>
      <c r="D25" s="14"/>
      <c r="E25" s="21"/>
    </row>
    <row r="26" spans="1:5" x14ac:dyDescent="0.35">
      <c r="A26" s="190"/>
      <c r="B26" s="11" t="s">
        <v>1612</v>
      </c>
      <c r="C26" s="12">
        <v>134</v>
      </c>
      <c r="D26" s="12">
        <v>458</v>
      </c>
      <c r="E26" s="22">
        <v>0</v>
      </c>
    </row>
    <row r="27" spans="1:5" x14ac:dyDescent="0.35">
      <c r="A27" s="190"/>
      <c r="B27" s="11" t="s">
        <v>1613</v>
      </c>
      <c r="C27" s="12">
        <v>2</v>
      </c>
      <c r="D27" s="12">
        <v>2</v>
      </c>
      <c r="E27" s="22">
        <v>0</v>
      </c>
    </row>
    <row r="28" spans="1:5" x14ac:dyDescent="0.35">
      <c r="A28" s="190"/>
      <c r="B28" s="11" t="s">
        <v>1614</v>
      </c>
      <c r="C28" s="12">
        <v>260</v>
      </c>
      <c r="D28" s="12">
        <v>380</v>
      </c>
      <c r="E28" s="22">
        <v>59</v>
      </c>
    </row>
    <row r="29" spans="1:5" x14ac:dyDescent="0.35">
      <c r="A29" s="190"/>
      <c r="B29" s="11" t="s">
        <v>1615</v>
      </c>
      <c r="C29" s="12">
        <v>217</v>
      </c>
      <c r="D29" s="12">
        <v>133</v>
      </c>
      <c r="E29" s="22">
        <v>121</v>
      </c>
    </row>
    <row r="30" spans="1:5" x14ac:dyDescent="0.35">
      <c r="A30" s="191"/>
      <c r="B30" s="11" t="s">
        <v>1616</v>
      </c>
      <c r="C30" s="12">
        <v>1</v>
      </c>
      <c r="D30" s="12">
        <v>0</v>
      </c>
      <c r="E30" s="22">
        <v>0</v>
      </c>
    </row>
    <row r="31" spans="1:5" x14ac:dyDescent="0.35">
      <c r="A31" s="17"/>
    </row>
  </sheetData>
  <sheetProtection algorithmName="SHA-512" hashValue="eBSmBWRaBFQquLY0hQ+S9hc2XHo4EAE9xW/3CNFW2g4D74Ev2WPaICZCvCzw4gSD9sw9vwZoLLPMYg+l7sRDwA==" saltValue="AXHMGuq3wtmxQ0qBgJlukQ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67787-EA07-4BA7-ADA2-99B8BC98365B}">
  <sheetPr codeName="Hoja16"/>
  <dimension ref="A1:CO66"/>
  <sheetViews>
    <sheetView showGridLines="0" workbookViewId="0"/>
  </sheetViews>
  <sheetFormatPr baseColWidth="10" defaultColWidth="11.453125" defaultRowHeight="13" x14ac:dyDescent="0.35"/>
  <cols>
    <col min="1" max="1" width="2.54296875" style="101" customWidth="1"/>
    <col min="2" max="2" width="4.453125" style="101" customWidth="1"/>
    <col min="3" max="3" width="18.54296875" style="101" customWidth="1"/>
    <col min="4" max="4" width="36.453125" style="101" customWidth="1"/>
    <col min="5" max="5" width="18.54296875" style="101" customWidth="1"/>
    <col min="6" max="6" width="7.453125" style="101" customWidth="1"/>
    <col min="7" max="7" width="2.54296875" style="101" customWidth="1"/>
    <col min="8" max="8" width="10.1796875" style="101" customWidth="1"/>
    <col min="9" max="13" width="11.453125" style="101"/>
    <col min="14" max="14" width="5.54296875" style="101" customWidth="1"/>
    <col min="15" max="15" width="11" style="101" customWidth="1"/>
    <col min="16" max="16" width="2.54296875" style="101" customWidth="1"/>
    <col min="17" max="17" width="11.453125" style="101"/>
    <col min="18" max="19" width="12.81640625" style="101" customWidth="1"/>
    <col min="20" max="23" width="11.453125" style="101"/>
    <col min="24" max="24" width="2.54296875" style="101" customWidth="1"/>
    <col min="25" max="25" width="6.453125" style="101" customWidth="1"/>
    <col min="26" max="29" width="13.81640625" style="101" customWidth="1"/>
    <col min="30" max="30" width="11.453125" style="101"/>
    <col min="31" max="31" width="9.453125" style="101" customWidth="1"/>
    <col min="32" max="32" width="2.54296875" style="101" customWidth="1"/>
    <col min="33" max="38" width="11.453125" style="101"/>
    <col min="39" max="39" width="14.54296875" style="101" customWidth="1"/>
    <col min="40" max="40" width="2.54296875" style="101" customWidth="1"/>
    <col min="41" max="41" width="11.453125" style="101"/>
    <col min="42" max="44" width="19.453125" style="101" customWidth="1"/>
    <col min="45" max="45" width="14.81640625" style="101" customWidth="1"/>
    <col min="46" max="46" width="2.54296875" style="101" customWidth="1"/>
    <col min="47" max="47" width="7" style="101" customWidth="1"/>
    <col min="48" max="48" width="14" style="101" customWidth="1"/>
    <col min="49" max="53" width="11.453125" style="101"/>
    <col min="54" max="54" width="5.453125" style="101" customWidth="1"/>
    <col min="55" max="55" width="2.54296875" style="101" customWidth="1"/>
    <col min="56" max="56" width="11.453125" style="101"/>
    <col min="57" max="59" width="13.81640625" style="101" customWidth="1"/>
    <col min="60" max="60" width="11.453125" style="101"/>
    <col min="61" max="61" width="19.453125" style="101" customWidth="1"/>
    <col min="62" max="62" width="2.54296875" style="101" customWidth="1"/>
    <col min="63" max="63" width="7.1796875" style="101" customWidth="1"/>
    <col min="64" max="65" width="6.54296875" style="101" customWidth="1"/>
    <col min="66" max="66" width="9" style="101" customWidth="1"/>
    <col min="67" max="67" width="7.1796875" style="101" bestFit="1" customWidth="1"/>
    <col min="68" max="68" width="7" style="101" customWidth="1"/>
    <col min="69" max="69" width="8.54296875" style="101" customWidth="1"/>
    <col min="70" max="70" width="6.54296875" style="101" customWidth="1"/>
    <col min="71" max="71" width="9" style="101" customWidth="1"/>
    <col min="72" max="73" width="6.1796875" style="101" customWidth="1"/>
    <col min="74" max="74" width="6.54296875" style="101" customWidth="1"/>
    <col min="75" max="75" width="2.54296875" style="101" customWidth="1"/>
    <col min="76" max="76" width="21.1796875" style="101" customWidth="1"/>
    <col min="77" max="80" width="11.453125" style="101"/>
    <col min="81" max="81" width="16.453125" style="101" customWidth="1"/>
    <col min="82" max="82" width="2.54296875" style="101" customWidth="1"/>
    <col min="83" max="83" width="17" style="101" customWidth="1"/>
    <col min="84" max="85" width="21.1796875" style="101" customWidth="1"/>
    <col min="86" max="88" width="11.453125" style="101"/>
    <col min="89" max="89" width="2.54296875" style="101" customWidth="1"/>
    <col min="90" max="90" width="15.1796875" style="101" customWidth="1"/>
    <col min="91" max="91" width="8.453125" style="101" customWidth="1"/>
    <col min="92" max="92" width="23.453125" style="101" customWidth="1"/>
    <col min="93" max="93" width="14.81640625" style="101" customWidth="1"/>
    <col min="94" max="94" width="18" style="101" customWidth="1"/>
    <col min="95" max="16384" width="11.453125" style="101"/>
  </cols>
  <sheetData>
    <row r="1" spans="1:93" ht="17.5" x14ac:dyDescent="0.35">
      <c r="A1" s="99"/>
      <c r="B1" s="100"/>
      <c r="C1" s="209" t="s">
        <v>1745</v>
      </c>
      <c r="D1" s="209"/>
      <c r="E1" s="209"/>
      <c r="G1" s="99"/>
      <c r="P1" s="99"/>
      <c r="X1" s="99"/>
      <c r="AF1" s="99"/>
      <c r="AN1" s="99"/>
      <c r="AT1" s="99"/>
      <c r="BC1" s="99"/>
      <c r="BJ1" s="99"/>
      <c r="BW1" s="99"/>
      <c r="CD1" s="99"/>
      <c r="CK1" s="99"/>
    </row>
    <row r="2" spans="1:93" s="103" customFormat="1" ht="10.5" x14ac:dyDescent="0.35">
      <c r="A2" s="102">
        <v>0</v>
      </c>
      <c r="H2" s="104"/>
      <c r="Z2" s="207"/>
      <c r="AA2" s="207"/>
      <c r="AB2" s="207"/>
      <c r="AC2" s="207"/>
      <c r="AH2" s="207"/>
      <c r="AI2" s="207"/>
      <c r="AJ2" s="207"/>
      <c r="AK2" s="207"/>
      <c r="AV2" s="208"/>
      <c r="AW2" s="208"/>
      <c r="AX2" s="208"/>
      <c r="AY2" s="208"/>
      <c r="AZ2" s="208"/>
      <c r="BA2" s="208"/>
      <c r="BK2" s="208" t="s">
        <v>1746</v>
      </c>
      <c r="BL2" s="208"/>
      <c r="BM2" s="208"/>
      <c r="BN2" s="208"/>
      <c r="BO2" s="208"/>
      <c r="BP2" s="208"/>
      <c r="BQ2" s="208"/>
      <c r="BR2" s="208"/>
      <c r="BS2" s="208"/>
      <c r="BT2" s="208"/>
      <c r="BU2" s="208"/>
      <c r="CL2" s="104"/>
    </row>
    <row r="3" spans="1:93" s="103" customFormat="1" ht="10.5" x14ac:dyDescent="0.35">
      <c r="Z3" s="207" t="s">
        <v>1747</v>
      </c>
      <c r="AA3" s="207"/>
      <c r="AB3" s="207"/>
      <c r="AC3" s="207"/>
      <c r="AH3" s="207" t="s">
        <v>1748</v>
      </c>
      <c r="AI3" s="207"/>
      <c r="AJ3" s="207"/>
      <c r="AK3" s="207"/>
      <c r="AV3" s="208" t="s">
        <v>1079</v>
      </c>
      <c r="AW3" s="208"/>
      <c r="AX3" s="208"/>
      <c r="AY3" s="208"/>
      <c r="AZ3" s="208"/>
      <c r="BA3" s="208"/>
      <c r="CL3" s="104"/>
    </row>
    <row r="4" spans="1:93" s="105" customFormat="1" ht="21.75" customHeight="1" x14ac:dyDescent="0.35">
      <c r="C4" s="207" t="s">
        <v>13</v>
      </c>
      <c r="D4" s="207"/>
      <c r="E4" s="207"/>
      <c r="I4" s="207" t="s">
        <v>40</v>
      </c>
      <c r="J4" s="207"/>
      <c r="K4" s="207"/>
      <c r="L4" s="207"/>
      <c r="M4" s="207"/>
      <c r="Q4" s="207" t="s">
        <v>1749</v>
      </c>
      <c r="R4" s="207"/>
      <c r="S4" s="207"/>
      <c r="T4" s="207"/>
      <c r="U4" s="207"/>
      <c r="V4" s="207"/>
      <c r="AP4" s="207" t="s">
        <v>1750</v>
      </c>
      <c r="AQ4" s="207"/>
      <c r="AR4" s="207"/>
      <c r="BE4" s="207" t="s">
        <v>1079</v>
      </c>
      <c r="BF4" s="207"/>
      <c r="BG4" s="207"/>
      <c r="BK4" s="211" t="s">
        <v>1751</v>
      </c>
      <c r="BL4" s="210" t="s">
        <v>1752</v>
      </c>
      <c r="BM4" s="210" t="s">
        <v>1753</v>
      </c>
      <c r="BN4" s="210" t="s">
        <v>174</v>
      </c>
      <c r="BO4" s="210" t="s">
        <v>1754</v>
      </c>
      <c r="BP4" s="210" t="s">
        <v>1755</v>
      </c>
      <c r="BQ4" s="210" t="s">
        <v>1756</v>
      </c>
      <c r="BR4" s="210" t="s">
        <v>209</v>
      </c>
      <c r="BS4" s="212" t="s">
        <v>1757</v>
      </c>
      <c r="BT4" s="212" t="s">
        <v>1758</v>
      </c>
      <c r="BU4" s="212" t="s">
        <v>289</v>
      </c>
      <c r="BV4" s="213"/>
      <c r="BY4" s="214" t="s">
        <v>168</v>
      </c>
      <c r="BZ4" s="214"/>
      <c r="CA4" s="214"/>
      <c r="CF4" s="207" t="s">
        <v>1759</v>
      </c>
      <c r="CG4" s="207"/>
      <c r="CL4" s="207" t="s">
        <v>48</v>
      </c>
      <c r="CM4" s="207"/>
      <c r="CN4" s="207"/>
      <c r="CO4" s="207"/>
    </row>
    <row r="5" spans="1:93" s="105" customFormat="1" ht="14.25" customHeight="1" x14ac:dyDescent="0.35">
      <c r="Z5" s="106" t="s">
        <v>1760</v>
      </c>
      <c r="AA5" s="107" t="s">
        <v>1761</v>
      </c>
      <c r="AB5" s="107" t="s">
        <v>79</v>
      </c>
      <c r="AC5" s="108" t="s">
        <v>79</v>
      </c>
      <c r="AH5" s="106" t="s">
        <v>1760</v>
      </c>
      <c r="AI5" s="107" t="s">
        <v>1761</v>
      </c>
      <c r="AJ5" s="107" t="s">
        <v>79</v>
      </c>
      <c r="AK5" s="108" t="s">
        <v>79</v>
      </c>
      <c r="AV5" s="211" t="s">
        <v>1762</v>
      </c>
      <c r="AW5" s="210" t="s">
        <v>1763</v>
      </c>
      <c r="AX5" s="210" t="s">
        <v>1764</v>
      </c>
      <c r="AY5" s="210" t="s">
        <v>109</v>
      </c>
      <c r="AZ5" s="210" t="s">
        <v>110</v>
      </c>
      <c r="BA5" s="212" t="s">
        <v>111</v>
      </c>
      <c r="BK5" s="211"/>
      <c r="BL5" s="210"/>
      <c r="BM5" s="210"/>
      <c r="BN5" s="210"/>
      <c r="BO5" s="210"/>
      <c r="BP5" s="210"/>
      <c r="BQ5" s="210"/>
      <c r="BR5" s="210"/>
      <c r="BS5" s="212"/>
      <c r="BT5" s="212"/>
      <c r="BU5" s="212"/>
      <c r="BV5" s="213"/>
    </row>
    <row r="6" spans="1:93" s="105" customFormat="1" ht="14.25" customHeight="1" x14ac:dyDescent="0.35">
      <c r="C6" s="109" t="s">
        <v>20</v>
      </c>
      <c r="D6" s="110" t="s">
        <v>1765</v>
      </c>
      <c r="E6" s="109" t="s">
        <v>24</v>
      </c>
      <c r="I6" s="111" t="s">
        <v>49</v>
      </c>
      <c r="J6" s="110" t="s">
        <v>1766</v>
      </c>
      <c r="K6" s="110" t="s">
        <v>63</v>
      </c>
      <c r="L6" s="110" t="s">
        <v>65</v>
      </c>
      <c r="M6" s="112" t="s">
        <v>1767</v>
      </c>
      <c r="N6" s="113" t="s">
        <v>1768</v>
      </c>
      <c r="O6" s="113"/>
      <c r="Q6" s="111" t="s">
        <v>1267</v>
      </c>
      <c r="R6" s="110" t="s">
        <v>1769</v>
      </c>
      <c r="S6" s="110" t="s">
        <v>1770</v>
      </c>
      <c r="T6" s="110" t="s">
        <v>1051</v>
      </c>
      <c r="U6" s="110" t="s">
        <v>1771</v>
      </c>
      <c r="V6" s="112" t="s">
        <v>1660</v>
      </c>
      <c r="Z6" s="114" t="s">
        <v>1772</v>
      </c>
      <c r="AA6" s="115" t="s">
        <v>1772</v>
      </c>
      <c r="AB6" s="115" t="s">
        <v>1773</v>
      </c>
      <c r="AC6" s="116" t="s">
        <v>1774</v>
      </c>
      <c r="AH6" s="114" t="s">
        <v>1772</v>
      </c>
      <c r="AI6" s="115" t="s">
        <v>1772</v>
      </c>
      <c r="AJ6" s="115" t="s">
        <v>1773</v>
      </c>
      <c r="AK6" s="116" t="s">
        <v>1774</v>
      </c>
      <c r="AP6" s="111" t="s">
        <v>1775</v>
      </c>
      <c r="AQ6" s="110" t="s">
        <v>100</v>
      </c>
      <c r="AR6" s="112" t="s">
        <v>1776</v>
      </c>
      <c r="AV6" s="211"/>
      <c r="AW6" s="210"/>
      <c r="AX6" s="210"/>
      <c r="AY6" s="210"/>
      <c r="AZ6" s="210"/>
      <c r="BA6" s="212"/>
      <c r="BE6" s="111" t="s">
        <v>113</v>
      </c>
      <c r="BF6" s="110" t="s">
        <v>114</v>
      </c>
      <c r="BG6" s="112" t="s">
        <v>1777</v>
      </c>
      <c r="BK6" s="211"/>
      <c r="BL6" s="210"/>
      <c r="BM6" s="210"/>
      <c r="BN6" s="210"/>
      <c r="BO6" s="210"/>
      <c r="BP6" s="210"/>
      <c r="BQ6" s="210"/>
      <c r="BR6" s="210"/>
      <c r="BS6" s="212"/>
      <c r="BT6" s="212"/>
      <c r="BU6" s="212"/>
      <c r="BV6" s="213"/>
      <c r="BY6" s="111" t="s">
        <v>1751</v>
      </c>
      <c r="BZ6" s="110" t="s">
        <v>1778</v>
      </c>
      <c r="CA6" s="112" t="s">
        <v>111</v>
      </c>
      <c r="CF6" s="111" t="s">
        <v>1779</v>
      </c>
      <c r="CG6" s="112" t="s">
        <v>1780</v>
      </c>
      <c r="CM6" s="111" t="s">
        <v>49</v>
      </c>
      <c r="CN6" s="112" t="s">
        <v>50</v>
      </c>
    </row>
    <row r="7" spans="1:93" s="117" customFormat="1" ht="21" customHeight="1" x14ac:dyDescent="0.35">
      <c r="C7" s="118">
        <f>DatosGenerales!C8</f>
        <v>11212</v>
      </c>
      <c r="D7" s="119">
        <f>SUM(DatosGenerales!C15:C19)</f>
        <v>2207</v>
      </c>
      <c r="E7" s="118">
        <f>SUM(DatosGenerales!C12:C14)</f>
        <v>7751</v>
      </c>
      <c r="I7" s="120">
        <f>DatosGenerales!C31</f>
        <v>1109</v>
      </c>
      <c r="J7" s="119">
        <f>DatosGenerales!C32</f>
        <v>58</v>
      </c>
      <c r="K7" s="118">
        <f>SUM(DatosGenerales!C33:C34)</f>
        <v>4</v>
      </c>
      <c r="L7" s="119">
        <f>DatosGenerales!C36</f>
        <v>860</v>
      </c>
      <c r="M7" s="118">
        <f>DatosGenerales!C95</f>
        <v>675</v>
      </c>
      <c r="N7" s="121">
        <f>L7-M7</f>
        <v>185</v>
      </c>
      <c r="O7" s="121"/>
      <c r="Q7" s="120">
        <f>DatosGenerales!C36</f>
        <v>860</v>
      </c>
      <c r="R7" s="119">
        <f>DatosGenerales!C49</f>
        <v>1323</v>
      </c>
      <c r="S7" s="119">
        <f>DatosGenerales!C50</f>
        <v>52</v>
      </c>
      <c r="T7" s="119">
        <f>DatosGenerales!C62</f>
        <v>17</v>
      </c>
      <c r="U7" s="119">
        <f>DatosGenerales!C78</f>
        <v>0</v>
      </c>
      <c r="V7" s="122">
        <f>SUM(Q7:U7)</f>
        <v>2252</v>
      </c>
      <c r="Z7" s="120">
        <f>SUM(DatosGenerales!C106,DatosGenerales!C107,DatosGenerales!C109)</f>
        <v>725</v>
      </c>
      <c r="AA7" s="119">
        <f>SUM(DatosGenerales!C108,DatosGenerales!C110)</f>
        <v>401</v>
      </c>
      <c r="AB7" s="119">
        <f>DatosGenerales!C106</f>
        <v>636</v>
      </c>
      <c r="AC7" s="122">
        <f>DatosGenerales!C107</f>
        <v>81</v>
      </c>
      <c r="AH7" s="120">
        <f>SUM(DatosGenerales!C115,DatosGenerales!C116,DatosGenerales!C118)</f>
        <v>10</v>
      </c>
      <c r="AI7" s="119">
        <f>SUM(DatosGenerales!C117,DatosGenerales!C119)</f>
        <v>67</v>
      </c>
      <c r="AJ7" s="119">
        <f>DatosGenerales!C115</f>
        <v>10</v>
      </c>
      <c r="AK7" s="122">
        <f>DatosGenerales!C116</f>
        <v>0</v>
      </c>
      <c r="AP7" s="120">
        <f>SUM(DatosGenerales!C135:C136)</f>
        <v>102</v>
      </c>
      <c r="AQ7" s="119">
        <f>SUM(DatosGenerales!C137:C138)</f>
        <v>1</v>
      </c>
      <c r="AR7" s="122">
        <f>SUM(DatosGenerales!C139:C140)</f>
        <v>0</v>
      </c>
      <c r="AV7" s="120">
        <f>DatosGenerales!C145</f>
        <v>2</v>
      </c>
      <c r="AW7" s="119">
        <f>DatosGenerales!C146</f>
        <v>58</v>
      </c>
      <c r="AX7" s="119">
        <f>DatosGenerales!C147</f>
        <v>5</v>
      </c>
      <c r="AY7" s="119">
        <f>DatosGenerales!C148</f>
        <v>3</v>
      </c>
      <c r="AZ7" s="119">
        <f>DatosGenerales!C149</f>
        <v>35</v>
      </c>
      <c r="BA7" s="122">
        <f>DatosGenerales!C150</f>
        <v>0</v>
      </c>
      <c r="BE7" s="120">
        <f>DatosGenerales!C151</f>
        <v>23</v>
      </c>
      <c r="BF7" s="119">
        <f>DatosGenerales!C152</f>
        <v>81</v>
      </c>
      <c r="BG7" s="122">
        <f>DatosGenerales!C154</f>
        <v>6</v>
      </c>
      <c r="BK7" s="120">
        <f>SUM(DatosGenerales!C297:C311)</f>
        <v>1035</v>
      </c>
      <c r="BL7" s="119">
        <f>SUM(DatosGenerales!C294:C296)</f>
        <v>15</v>
      </c>
      <c r="BM7" s="119">
        <f>SUM(DatosGenerales!C312:C344)</f>
        <v>157</v>
      </c>
      <c r="BN7" s="119">
        <f>SUM(DatosGenerales!C289)</f>
        <v>20</v>
      </c>
      <c r="BO7" s="119">
        <f>SUM(DatosGenerales!C356:C364)</f>
        <v>26</v>
      </c>
      <c r="BP7" s="119">
        <f>SUM(DatosGenerales!C286:C288)</f>
        <v>0</v>
      </c>
      <c r="BQ7" s="119">
        <f>SUM(DatosGenerales!C345:C355)</f>
        <v>4</v>
      </c>
      <c r="BR7" s="119">
        <f>SUM(DatosGenerales!C290:C292)</f>
        <v>56</v>
      </c>
      <c r="BS7" s="122">
        <f>SUM(DatosGenerales!C283:C285)</f>
        <v>333</v>
      </c>
      <c r="BT7" s="122">
        <f>SUM(DatosGenerales!C293)</f>
        <v>0</v>
      </c>
      <c r="BU7" s="122">
        <f>SUM(DatosGenerales!C365:C377)</f>
        <v>40</v>
      </c>
      <c r="BY7" s="120">
        <f>DatosGenerales!C246</f>
        <v>2</v>
      </c>
      <c r="BZ7" s="119">
        <f>DatosGenerales!C247</f>
        <v>1</v>
      </c>
      <c r="CA7" s="122">
        <f>DatosGenerales!C248</f>
        <v>0</v>
      </c>
      <c r="CF7" s="120">
        <f>DatosDiscapacidad!C5</f>
        <v>4</v>
      </c>
      <c r="CG7" s="122">
        <f>DatosDiscapacidad!C11</f>
        <v>20</v>
      </c>
      <c r="CM7" s="120">
        <f>DatosGenerales!C40</f>
        <v>2597</v>
      </c>
      <c r="CN7" s="122">
        <f>DatosGenerales!C41</f>
        <v>1425</v>
      </c>
    </row>
    <row r="8" spans="1:93" x14ac:dyDescent="0.35">
      <c r="B8" s="123"/>
    </row>
    <row r="11" spans="1:93" x14ac:dyDescent="0.35">
      <c r="R11" s="101" t="s">
        <v>1781</v>
      </c>
    </row>
    <row r="16" spans="1:93" ht="12.75" customHeight="1" x14ac:dyDescent="0.35">
      <c r="AV16" s="124"/>
      <c r="AW16" s="124"/>
      <c r="AX16" s="124"/>
      <c r="AY16" s="124"/>
      <c r="AZ16" s="124"/>
      <c r="BA16" s="124"/>
    </row>
    <row r="17" spans="19:93" x14ac:dyDescent="0.35">
      <c r="AV17" s="124"/>
      <c r="AW17" s="124"/>
      <c r="AX17" s="124"/>
      <c r="AY17" s="124"/>
      <c r="AZ17" s="124"/>
      <c r="BA17" s="124"/>
    </row>
    <row r="19" spans="19:93" x14ac:dyDescent="0.35">
      <c r="CO19" s="101" t="s">
        <v>1782</v>
      </c>
    </row>
    <row r="22" spans="19:93" x14ac:dyDescent="0.25">
      <c r="BK22" s="125" t="s">
        <v>1783</v>
      </c>
      <c r="BO22" s="125"/>
    </row>
    <row r="23" spans="19:93" x14ac:dyDescent="0.35">
      <c r="S23" s="126"/>
      <c r="Z23" s="127"/>
      <c r="AH23" s="127"/>
    </row>
    <row r="30" spans="19:93" x14ac:dyDescent="0.35">
      <c r="BJ30" s="128"/>
    </row>
    <row r="31" spans="19:93" s="105" customFormat="1" ht="12.75" customHeight="1" x14ac:dyDescent="0.35">
      <c r="BJ31" s="129"/>
    </row>
    <row r="32" spans="19:93" s="117" customFormat="1" ht="11.5" x14ac:dyDescent="0.35">
      <c r="BJ32" s="130"/>
    </row>
    <row r="33" spans="62:67" x14ac:dyDescent="0.35">
      <c r="BJ33" s="128"/>
    </row>
    <row r="38" spans="62:67" ht="15.5" x14ac:dyDescent="0.35">
      <c r="BN38" s="131" t="s">
        <v>1784</v>
      </c>
      <c r="BO38" s="132">
        <v>13</v>
      </c>
    </row>
    <row r="41" spans="62:67" x14ac:dyDescent="0.25">
      <c r="BK41" s="125" t="s">
        <v>1785</v>
      </c>
    </row>
    <row r="51" spans="63:74" x14ac:dyDescent="0.35">
      <c r="BK51" s="129" t="s">
        <v>1786</v>
      </c>
      <c r="BL51" s="129" t="s">
        <v>1786</v>
      </c>
      <c r="BM51" s="128"/>
    </row>
    <row r="52" spans="63:74" x14ac:dyDescent="0.35">
      <c r="BK52" s="129" t="s">
        <v>1787</v>
      </c>
      <c r="BL52" s="129" t="s">
        <v>1788</v>
      </c>
      <c r="BM52" s="129"/>
      <c r="BN52" s="105"/>
      <c r="BO52" s="105"/>
      <c r="BP52" s="105"/>
      <c r="BQ52" s="105"/>
      <c r="BR52" s="105"/>
      <c r="BS52" s="105"/>
      <c r="BT52" s="105"/>
      <c r="BU52" s="105"/>
      <c r="BV52" s="105"/>
    </row>
    <row r="53" spans="63:74" x14ac:dyDescent="0.35">
      <c r="BK53" s="130">
        <f>SUM(DatosGenerales!C310,DatosGenerales!C299,DatosGenerales!C308)</f>
        <v>242</v>
      </c>
      <c r="BL53" s="130">
        <f>SUM(DatosGenerales!C311,DatosGenerales!C300,DatosGenerales!C309)</f>
        <v>325</v>
      </c>
      <c r="BM53" s="130"/>
      <c r="BN53" s="117"/>
      <c r="BO53" s="117"/>
      <c r="BP53" s="117"/>
      <c r="BQ53" s="117"/>
      <c r="BR53" s="117"/>
      <c r="BS53" s="117"/>
      <c r="BT53" s="117"/>
      <c r="BU53" s="117"/>
      <c r="BV53" s="117"/>
    </row>
    <row r="55" spans="63:74" x14ac:dyDescent="0.25">
      <c r="BK55" s="125" t="s">
        <v>1789</v>
      </c>
    </row>
    <row r="65" spans="63:71" x14ac:dyDescent="0.35">
      <c r="BK65" s="129" t="s">
        <v>1790</v>
      </c>
      <c r="BL65" s="129" t="s">
        <v>1791</v>
      </c>
      <c r="BM65" s="129" t="s">
        <v>1792</v>
      </c>
      <c r="BN65" s="129"/>
    </row>
    <row r="66" spans="63:71" x14ac:dyDescent="0.35">
      <c r="BK66" s="130">
        <f>SUM(DatosGenerales!C310:C311)</f>
        <v>10</v>
      </c>
      <c r="BL66" s="130">
        <f>SUM(DatosGenerales!C299:C300)</f>
        <v>321</v>
      </c>
      <c r="BM66" s="130">
        <f>SUM(DatosGenerales!C308:C309)</f>
        <v>236</v>
      </c>
      <c r="BN66" s="130"/>
      <c r="BO66" s="117"/>
      <c r="BP66" s="117"/>
      <c r="BQ66" s="117"/>
      <c r="BR66" s="117"/>
      <c r="BS66" s="117"/>
    </row>
  </sheetData>
  <sheetProtection algorithmName="SHA-512" hashValue="MQhS9IHFHUimJm6S51c3/scUMJVPRyAb8zwsf4TwiF/TDnF6MrlHTtPmQwF+2dHJL/OdXzQmopRzAmQ6Wvg8zw==" saltValue="rD1cBOhIKXOi+5SGRwPAFA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AAD24-8B17-480F-90A3-D86E70DA63E7}">
  <sheetPr codeName="Hoja17"/>
  <dimension ref="A1:BI25"/>
  <sheetViews>
    <sheetView showGridLines="0" showRowColHeaders="0" workbookViewId="0"/>
  </sheetViews>
  <sheetFormatPr baseColWidth="10" defaultColWidth="11.453125" defaultRowHeight="11.5" x14ac:dyDescent="0.25"/>
  <cols>
    <col min="1" max="1" width="2.54296875" style="134" customWidth="1"/>
    <col min="2" max="2" width="7.81640625" style="134" customWidth="1"/>
    <col min="3" max="3" width="11.453125" style="134"/>
    <col min="4" max="4" width="12" style="134" customWidth="1"/>
    <col min="5" max="5" width="51.453125" style="134" customWidth="1"/>
    <col min="6" max="6" width="2.54296875" style="134" customWidth="1"/>
    <col min="7" max="7" width="7.81640625" style="134" customWidth="1"/>
    <col min="8" max="9" width="11.453125" style="134"/>
    <col min="10" max="10" width="51.453125" style="134" customWidth="1"/>
    <col min="11" max="11" width="2.54296875" style="134" customWidth="1"/>
    <col min="12" max="12" width="7.81640625" style="134" customWidth="1"/>
    <col min="13" max="14" width="11.453125" style="134"/>
    <col min="15" max="15" width="51.453125" style="134" customWidth="1"/>
    <col min="16" max="16" width="2.54296875" style="134" customWidth="1"/>
    <col min="17" max="17" width="7.81640625" style="134" customWidth="1"/>
    <col min="18" max="19" width="11.453125" style="134"/>
    <col min="20" max="20" width="51.453125" style="134" customWidth="1"/>
    <col min="21" max="21" width="2.54296875" style="134" customWidth="1"/>
    <col min="22" max="22" width="7.81640625" style="134" customWidth="1"/>
    <col min="23" max="24" width="11.453125" style="134"/>
    <col min="25" max="25" width="51.453125" style="134" customWidth="1"/>
    <col min="26" max="26" width="2.54296875" style="134" customWidth="1"/>
    <col min="27" max="27" width="7.81640625" style="134" customWidth="1"/>
    <col min="28" max="29" width="11.453125" style="134"/>
    <col min="30" max="30" width="51.453125" style="134" customWidth="1"/>
    <col min="31" max="31" width="2.54296875" style="134" customWidth="1"/>
    <col min="32" max="32" width="7.81640625" style="134" customWidth="1"/>
    <col min="33" max="34" width="11.453125" style="134"/>
    <col min="35" max="35" width="51.453125" style="134" customWidth="1"/>
    <col min="36" max="36" width="2.54296875" style="134" customWidth="1"/>
    <col min="37" max="37" width="7.81640625" style="134" customWidth="1"/>
    <col min="38" max="39" width="11.453125" style="134"/>
    <col min="40" max="40" width="51.453125" style="134" customWidth="1"/>
    <col min="41" max="41" width="2.54296875" style="134" customWidth="1"/>
    <col min="42" max="42" width="7.81640625" style="134" customWidth="1"/>
    <col min="43" max="44" width="11.453125" style="134"/>
    <col min="45" max="45" width="51.453125" style="134" customWidth="1"/>
    <col min="46" max="46" width="2.54296875" style="134" customWidth="1"/>
    <col min="47" max="47" width="7.81640625" style="134" customWidth="1"/>
    <col min="48" max="49" width="11.453125" style="134"/>
    <col min="50" max="50" width="51.453125" style="134" customWidth="1"/>
    <col min="51" max="51" width="2.54296875" style="134" customWidth="1"/>
    <col min="52" max="52" width="7.81640625" style="134" customWidth="1"/>
    <col min="53" max="54" width="11.453125" style="134"/>
    <col min="55" max="55" width="51.453125" style="134" customWidth="1"/>
    <col min="56" max="56" width="2.54296875" style="134" customWidth="1"/>
    <col min="57" max="57" width="7.81640625" style="134" customWidth="1"/>
    <col min="58" max="59" width="11.453125" style="134"/>
    <col min="60" max="60" width="51.453125" style="134" customWidth="1"/>
    <col min="61" max="61" width="2.54296875" style="134" customWidth="1"/>
    <col min="62" max="16384" width="11.453125" style="134"/>
  </cols>
  <sheetData>
    <row r="1" spans="1:61" ht="18.75" customHeight="1" x14ac:dyDescent="0.25">
      <c r="A1" s="133"/>
      <c r="C1" s="125" t="s">
        <v>1793</v>
      </c>
      <c r="F1" s="133"/>
      <c r="K1" s="133"/>
      <c r="P1" s="133"/>
      <c r="U1" s="133"/>
      <c r="Z1" s="133"/>
      <c r="AE1" s="133"/>
      <c r="AJ1" s="133"/>
      <c r="AO1" s="133"/>
      <c r="AT1" s="133"/>
      <c r="AY1" s="133"/>
      <c r="BD1" s="133"/>
      <c r="BI1" s="133"/>
    </row>
    <row r="2" spans="1:61" x14ac:dyDescent="0.25">
      <c r="BG2" s="135"/>
    </row>
    <row r="3" spans="1:61" s="125" customFormat="1" x14ac:dyDescent="0.25">
      <c r="C3" s="125" t="s">
        <v>1794</v>
      </c>
      <c r="H3" s="125" t="s">
        <v>1795</v>
      </c>
      <c r="M3" s="125" t="s">
        <v>1796</v>
      </c>
      <c r="R3" s="125" t="s">
        <v>1797</v>
      </c>
      <c r="W3" s="125" t="s">
        <v>1798</v>
      </c>
      <c r="AB3" s="125" t="s">
        <v>1799</v>
      </c>
      <c r="AG3" s="125" t="s">
        <v>1800</v>
      </c>
      <c r="AL3" s="125" t="s">
        <v>1801</v>
      </c>
      <c r="AQ3" s="125" t="s">
        <v>1802</v>
      </c>
      <c r="AV3" s="125" t="s">
        <v>1803</v>
      </c>
      <c r="BA3" s="125" t="s">
        <v>1804</v>
      </c>
      <c r="BF3" s="125" t="s">
        <v>1805</v>
      </c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6" customFormat="1" ht="15.5" x14ac:dyDescent="0.35">
      <c r="C25" s="131" t="s">
        <v>1784</v>
      </c>
      <c r="D25" s="132">
        <v>100</v>
      </c>
      <c r="H25" s="131" t="s">
        <v>1784</v>
      </c>
      <c r="I25" s="132">
        <v>50</v>
      </c>
      <c r="M25" s="131" t="s">
        <v>1784</v>
      </c>
      <c r="N25" s="132">
        <v>10</v>
      </c>
      <c r="R25" s="131" t="s">
        <v>1784</v>
      </c>
      <c r="S25" s="132">
        <v>50</v>
      </c>
      <c r="W25" s="131" t="s">
        <v>1784</v>
      </c>
      <c r="X25" s="132">
        <v>50</v>
      </c>
      <c r="AB25" s="131" t="s">
        <v>1784</v>
      </c>
      <c r="AC25" s="132">
        <v>0</v>
      </c>
      <c r="AG25" s="131" t="s">
        <v>1784</v>
      </c>
      <c r="AH25" s="132">
        <v>0</v>
      </c>
      <c r="AL25" s="131" t="s">
        <v>1784</v>
      </c>
      <c r="AM25" s="132">
        <v>0</v>
      </c>
      <c r="AQ25" s="131" t="s">
        <v>1784</v>
      </c>
      <c r="AR25" s="132">
        <v>0</v>
      </c>
      <c r="AV25" s="131" t="s">
        <v>1784</v>
      </c>
      <c r="AW25" s="132">
        <v>10</v>
      </c>
      <c r="BA25" s="131" t="s">
        <v>1784</v>
      </c>
      <c r="BB25" s="132">
        <v>0</v>
      </c>
      <c r="BF25" s="131" t="s">
        <v>1784</v>
      </c>
      <c r="BG25" s="132">
        <v>50</v>
      </c>
    </row>
  </sheetData>
  <sheetProtection algorithmName="SHA-512" hashValue="KhsPdTdV4bukH77fKXk+8eYv89iArl+q4ek73WDhNQIYVq8E9BOZFHCS9obPfgEvvWrVKZaC3xIJLiPSFgk9nA==" saltValue="hdskOk8ssV3Fsg2tC7hTdw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03808-35B3-4988-9AA1-A3AF1713A4AC}">
  <sheetPr codeName="Hoja18"/>
  <dimension ref="A1:BM13"/>
  <sheetViews>
    <sheetView showGridLines="0" zoomScaleNormal="100" workbookViewId="0"/>
  </sheetViews>
  <sheetFormatPr baseColWidth="10" defaultColWidth="11.453125" defaultRowHeight="12.75" customHeight="1" x14ac:dyDescent="0.35"/>
  <cols>
    <col min="1" max="1" width="2.54296875" style="101" customWidth="1"/>
    <col min="2" max="2" width="4.453125" style="101" customWidth="1"/>
    <col min="3" max="3" width="18.7265625" style="101" bestFit="1" customWidth="1"/>
    <col min="4" max="4" width="18" style="101" bestFit="1" customWidth="1"/>
    <col min="5" max="5" width="18.54296875" style="101" bestFit="1" customWidth="1"/>
    <col min="6" max="6" width="18.453125" style="101" bestFit="1" customWidth="1"/>
    <col min="7" max="7" width="15.81640625" style="101" bestFit="1" customWidth="1"/>
    <col min="8" max="8" width="15.54296875" style="101" bestFit="1" customWidth="1"/>
    <col min="9" max="9" width="4.453125" style="101" customWidth="1"/>
    <col min="10" max="10" width="2.54296875" style="101" customWidth="1"/>
    <col min="11" max="11" width="4.54296875" style="101" customWidth="1"/>
    <col min="12" max="12" width="7" style="101" bestFit="1" customWidth="1"/>
    <col min="13" max="13" width="16.7265625" style="101" bestFit="1" customWidth="1"/>
    <col min="14" max="14" width="17.1796875" style="101" bestFit="1" customWidth="1"/>
    <col min="15" max="15" width="9.26953125" style="101" bestFit="1" customWidth="1"/>
    <col min="16" max="16" width="8.81640625" style="101" bestFit="1" customWidth="1"/>
    <col min="17" max="17" width="9.7265625" style="101" bestFit="1" customWidth="1"/>
    <col min="18" max="18" width="9" style="101" bestFit="1" customWidth="1"/>
    <col min="19" max="19" width="2.54296875" style="101" customWidth="1"/>
    <col min="20" max="20" width="4.54296875" style="101" customWidth="1"/>
    <col min="21" max="21" width="13.453125" style="101" bestFit="1" customWidth="1"/>
    <col min="22" max="22" width="8.26953125" style="101" bestFit="1" customWidth="1"/>
    <col min="23" max="23" width="13.54296875" style="101" bestFit="1" customWidth="1"/>
    <col min="24" max="24" width="9" style="101" bestFit="1" customWidth="1"/>
    <col min="25" max="25" width="14.453125" style="101" bestFit="1" customWidth="1"/>
    <col min="26" max="26" width="13.54296875" style="101" bestFit="1" customWidth="1"/>
    <col min="27" max="27" width="13" style="101" bestFit="1" customWidth="1"/>
    <col min="28" max="28" width="9" style="101" bestFit="1" customWidth="1"/>
    <col min="29" max="29" width="11.453125" style="101" bestFit="1" customWidth="1"/>
    <col min="30" max="30" width="15.26953125" style="101" bestFit="1" customWidth="1"/>
    <col min="31" max="31" width="3.453125" style="101" bestFit="1" customWidth="1"/>
    <col min="32" max="32" width="2.54296875" style="101" customWidth="1"/>
    <col min="33" max="33" width="4.54296875" style="101" customWidth="1"/>
    <col min="34" max="34" width="13.81640625" style="101" customWidth="1"/>
    <col min="35" max="35" width="13.54296875" style="101" bestFit="1" customWidth="1"/>
    <col min="36" max="36" width="11.81640625" style="101" bestFit="1" customWidth="1"/>
    <col min="37" max="37" width="13.1796875" style="101" bestFit="1" customWidth="1"/>
    <col min="38" max="38" width="10.81640625" style="101" bestFit="1" customWidth="1"/>
    <col min="39" max="39" width="10.54296875" style="101" bestFit="1" customWidth="1"/>
    <col min="40" max="40" width="17.26953125" style="101" bestFit="1" customWidth="1"/>
    <col min="41" max="41" width="4.1796875" style="101" bestFit="1" customWidth="1"/>
    <col min="42" max="42" width="3.81640625" style="101" bestFit="1" customWidth="1"/>
    <col min="43" max="43" width="17.81640625" style="101" bestFit="1" customWidth="1"/>
    <col min="44" max="44" width="10.81640625" style="101" bestFit="1" customWidth="1"/>
    <col min="45" max="45" width="13.81640625" style="101" customWidth="1"/>
    <col min="46" max="46" width="11.1796875" style="101" bestFit="1" customWidth="1"/>
    <col min="47" max="47" width="11.26953125" style="101" bestFit="1" customWidth="1"/>
    <col min="48" max="48" width="11.1796875" style="101" bestFit="1" customWidth="1"/>
    <col min="49" max="49" width="11.7265625" style="101" customWidth="1"/>
    <col min="50" max="50" width="10.26953125" style="101" customWidth="1"/>
    <col min="51" max="51" width="10.1796875" style="101" customWidth="1"/>
    <col min="52" max="52" width="10.26953125" style="101" customWidth="1"/>
    <col min="53" max="53" width="10" style="101" customWidth="1"/>
    <col min="54" max="54" width="10.7265625" style="101" customWidth="1"/>
    <col min="55" max="55" width="10.453125" style="101" customWidth="1"/>
    <col min="56" max="56" width="18.54296875" style="101" customWidth="1"/>
    <col min="57" max="57" width="14" style="101" bestFit="1" customWidth="1"/>
    <col min="58" max="58" width="15.81640625" style="101" customWidth="1"/>
    <col min="59" max="59" width="13.54296875" style="101" customWidth="1"/>
    <col min="60" max="61" width="13.81640625" style="101" customWidth="1"/>
    <col min="62" max="62" width="13" style="101" bestFit="1" customWidth="1"/>
    <col min="63" max="63" width="14" style="101" bestFit="1" customWidth="1"/>
    <col min="64" max="64" width="15.54296875" style="101" customWidth="1"/>
    <col min="65" max="65" width="25" style="101" bestFit="1" customWidth="1"/>
    <col min="66" max="66" width="32.1796875" style="101" bestFit="1" customWidth="1"/>
    <col min="67" max="67" width="4.81640625" style="101" bestFit="1" customWidth="1"/>
    <col min="68" max="16384" width="11.453125" style="101"/>
  </cols>
  <sheetData>
    <row r="1" spans="1:65" ht="19.75" customHeight="1" x14ac:dyDescent="0.35">
      <c r="A1" s="99"/>
      <c r="B1" s="100"/>
      <c r="C1" s="104" t="s">
        <v>1806</v>
      </c>
      <c r="D1" s="103"/>
      <c r="E1" s="103"/>
      <c r="F1" s="103"/>
      <c r="G1" s="103"/>
      <c r="H1" s="103"/>
      <c r="J1" s="99"/>
      <c r="S1" s="99"/>
      <c r="AF1" s="99"/>
      <c r="AQ1" s="99"/>
    </row>
    <row r="2" spans="1:65" s="103" customFormat="1" ht="12.65" customHeight="1" x14ac:dyDescent="0.35">
      <c r="I2" s="104"/>
      <c r="U2" s="104"/>
      <c r="V2" s="104"/>
    </row>
    <row r="3" spans="1:65" s="103" customFormat="1" ht="14.9" customHeight="1" x14ac:dyDescent="0.35">
      <c r="I3" s="101"/>
      <c r="L3" s="101"/>
      <c r="M3" s="101"/>
      <c r="N3" s="101"/>
      <c r="O3" s="101"/>
      <c r="P3" s="101"/>
      <c r="Q3" s="101"/>
      <c r="R3" s="101"/>
      <c r="U3" s="104"/>
      <c r="V3" s="104"/>
    </row>
    <row r="4" spans="1:65" s="105" customFormat="1" ht="14.25" customHeight="1" x14ac:dyDescent="0.35">
      <c r="C4" s="104" t="s">
        <v>1807</v>
      </c>
      <c r="D4" s="103"/>
      <c r="E4" s="103"/>
      <c r="F4" s="103"/>
      <c r="G4" s="103"/>
      <c r="I4" s="101"/>
      <c r="L4" s="207" t="s">
        <v>1247</v>
      </c>
      <c r="M4" s="207"/>
      <c r="N4" s="207"/>
      <c r="O4" s="207"/>
      <c r="P4" s="207"/>
      <c r="Q4" s="215"/>
      <c r="R4" s="215"/>
      <c r="V4" s="207" t="s">
        <v>1808</v>
      </c>
      <c r="W4" s="207"/>
      <c r="X4" s="207"/>
      <c r="Y4" s="207"/>
      <c r="Z4" s="207"/>
      <c r="AA4" s="207"/>
      <c r="AB4" s="207"/>
      <c r="AC4" s="207"/>
      <c r="AD4" s="207"/>
      <c r="AI4" s="207" t="s">
        <v>1809</v>
      </c>
      <c r="AJ4" s="215"/>
      <c r="AK4" s="215"/>
      <c r="AL4" s="215"/>
      <c r="AM4" s="215"/>
      <c r="AN4" s="215"/>
      <c r="AO4" s="215"/>
      <c r="AP4" s="215"/>
      <c r="AQ4" s="215"/>
      <c r="AR4" s="215"/>
      <c r="AT4" s="207" t="s">
        <v>1810</v>
      </c>
      <c r="AU4" s="207"/>
      <c r="AV4" s="215"/>
      <c r="AW4" s="215"/>
      <c r="AX4" s="215"/>
      <c r="AY4" s="215"/>
      <c r="AZ4" s="215"/>
      <c r="BA4" s="215"/>
      <c r="BB4" s="215"/>
      <c r="BC4" s="137"/>
      <c r="BD4" s="137"/>
      <c r="BE4" s="207" t="s">
        <v>1811</v>
      </c>
      <c r="BF4" s="215"/>
      <c r="BG4" s="215"/>
      <c r="BH4" s="215"/>
      <c r="BI4" s="215"/>
      <c r="BJ4" s="137"/>
      <c r="BK4" s="137"/>
      <c r="BL4" s="137"/>
    </row>
    <row r="5" spans="1:65" s="105" customFormat="1" ht="14.25" customHeight="1" x14ac:dyDescent="0.35">
      <c r="I5" s="101"/>
      <c r="AF5" s="103"/>
      <c r="AQ5" s="103"/>
    </row>
    <row r="6" spans="1:65" s="105" customFormat="1" ht="14.25" customHeight="1" x14ac:dyDescent="0.35">
      <c r="C6" s="228" t="s">
        <v>245</v>
      </c>
      <c r="D6" s="138" t="s">
        <v>20</v>
      </c>
      <c r="E6" s="231" t="s">
        <v>114</v>
      </c>
      <c r="F6" s="232"/>
      <c r="G6" s="138" t="s">
        <v>1012</v>
      </c>
      <c r="I6" s="101"/>
      <c r="L6" s="233" t="s">
        <v>82</v>
      </c>
      <c r="M6" s="234" t="s">
        <v>1812</v>
      </c>
      <c r="N6" s="234" t="s">
        <v>1813</v>
      </c>
      <c r="O6" s="216" t="s">
        <v>1005</v>
      </c>
      <c r="P6" s="216"/>
      <c r="Q6" s="216" t="s">
        <v>1008</v>
      </c>
      <c r="R6" s="216"/>
      <c r="AF6" s="103"/>
      <c r="AQ6" s="103"/>
    </row>
    <row r="7" spans="1:65" s="105" customFormat="1" ht="35.25" customHeight="1" x14ac:dyDescent="0.35">
      <c r="C7" s="229"/>
      <c r="D7" s="139"/>
      <c r="E7" s="140" t="s">
        <v>1010</v>
      </c>
      <c r="F7" s="141" t="s">
        <v>1011</v>
      </c>
      <c r="G7" s="139"/>
      <c r="I7" s="101"/>
      <c r="L7" s="233"/>
      <c r="M7" s="234"/>
      <c r="N7" s="234"/>
      <c r="O7" s="110" t="s">
        <v>1006</v>
      </c>
      <c r="P7" s="112" t="s">
        <v>1007</v>
      </c>
      <c r="Q7" s="110" t="s">
        <v>1006</v>
      </c>
      <c r="R7" s="112" t="s">
        <v>1007</v>
      </c>
      <c r="U7" s="142" t="s">
        <v>982</v>
      </c>
      <c r="V7" s="143" t="s">
        <v>983</v>
      </c>
      <c r="W7" s="143" t="s">
        <v>1814</v>
      </c>
      <c r="X7" s="143" t="s">
        <v>989</v>
      </c>
      <c r="Y7" s="143" t="s">
        <v>990</v>
      </c>
      <c r="Z7" s="143" t="s">
        <v>991</v>
      </c>
      <c r="AA7" s="143" t="s">
        <v>992</v>
      </c>
      <c r="AB7" s="143" t="s">
        <v>993</v>
      </c>
      <c r="AC7" s="143" t="s">
        <v>1815</v>
      </c>
      <c r="AD7" s="143" t="s">
        <v>995</v>
      </c>
      <c r="AE7" s="142" t="s">
        <v>980</v>
      </c>
      <c r="AI7" s="144" t="s">
        <v>961</v>
      </c>
      <c r="AJ7" s="143" t="s">
        <v>334</v>
      </c>
      <c r="AK7" s="143" t="s">
        <v>962</v>
      </c>
      <c r="AL7" s="143" t="s">
        <v>963</v>
      </c>
      <c r="AM7" s="143" t="s">
        <v>964</v>
      </c>
      <c r="AN7" s="142" t="s">
        <v>965</v>
      </c>
      <c r="AO7" s="143" t="s">
        <v>966</v>
      </c>
      <c r="AP7" s="143" t="s">
        <v>518</v>
      </c>
      <c r="AQ7" s="142" t="s">
        <v>967</v>
      </c>
      <c r="AT7" s="217" t="s">
        <v>1666</v>
      </c>
      <c r="AU7" s="218"/>
      <c r="AV7" s="217" t="s">
        <v>1816</v>
      </c>
      <c r="AW7" s="218" t="s">
        <v>1816</v>
      </c>
      <c r="AX7" s="217" t="s">
        <v>1817</v>
      </c>
      <c r="AY7" s="218" t="s">
        <v>1817</v>
      </c>
      <c r="AZ7" s="217" t="s">
        <v>1818</v>
      </c>
      <c r="BA7" s="218" t="s">
        <v>1818</v>
      </c>
      <c r="BB7" s="217" t="s">
        <v>1819</v>
      </c>
      <c r="BC7" s="218" t="s">
        <v>1819</v>
      </c>
      <c r="BD7" s="145"/>
      <c r="BF7" s="144" t="s">
        <v>1667</v>
      </c>
      <c r="BG7" s="143" t="s">
        <v>1668</v>
      </c>
      <c r="BH7" s="143" t="s">
        <v>1670</v>
      </c>
      <c r="BI7" s="143" t="s">
        <v>1671</v>
      </c>
      <c r="BJ7" s="143" t="s">
        <v>1672</v>
      </c>
      <c r="BK7" s="143" t="s">
        <v>1673</v>
      </c>
      <c r="BL7" s="142" t="s">
        <v>1675</v>
      </c>
    </row>
    <row r="8" spans="1:65" s="117" customFormat="1" ht="18" x14ac:dyDescent="0.35">
      <c r="C8" s="230"/>
      <c r="D8" s="146">
        <f>DatosMenores!C65</f>
        <v>451</v>
      </c>
      <c r="E8" s="146">
        <f>DatosMenores!C66</f>
        <v>27</v>
      </c>
      <c r="F8" s="147">
        <f>DatosMenores!C67</f>
        <v>118</v>
      </c>
      <c r="G8" s="148">
        <f>DatosMenores!C68</f>
        <v>39</v>
      </c>
      <c r="H8" s="105"/>
      <c r="I8" s="101"/>
      <c r="L8" s="118">
        <f>DatosMenores!C55</f>
        <v>7</v>
      </c>
      <c r="M8" s="119">
        <f>DatosMenores!C56</f>
        <v>28</v>
      </c>
      <c r="N8" s="119">
        <f>DatosMenores!C57</f>
        <v>60</v>
      </c>
      <c r="O8" s="119">
        <f>DatosMenores!C58</f>
        <v>1</v>
      </c>
      <c r="P8" s="118">
        <f>DatosMenores!C59</f>
        <v>1</v>
      </c>
      <c r="Q8" s="119">
        <f>DatosMenores!C60</f>
        <v>16</v>
      </c>
      <c r="R8" s="118">
        <f>DatosMenores!C61</f>
        <v>0</v>
      </c>
      <c r="U8" s="118">
        <f>DatosMenores!C33</f>
        <v>102</v>
      </c>
      <c r="V8" s="119">
        <f>SUM(DatosMenores!C34:C37)</f>
        <v>14</v>
      </c>
      <c r="W8" s="119">
        <f>DatosMenores!C38</f>
        <v>1</v>
      </c>
      <c r="X8" s="119">
        <f>DatosMenores!C39</f>
        <v>40</v>
      </c>
      <c r="Y8" s="119">
        <f>DatosMenores!C40</f>
        <v>28</v>
      </c>
      <c r="Z8" s="119">
        <f>DatosMenores!D41</f>
        <v>0</v>
      </c>
      <c r="AA8" s="119">
        <f>DatosMenores!C42</f>
        <v>0</v>
      </c>
      <c r="AB8" s="119">
        <f>DatosMenores!C43</f>
        <v>1</v>
      </c>
      <c r="AC8" s="119">
        <f>DatosMenores!C44</f>
        <v>12</v>
      </c>
      <c r="AD8" s="119">
        <f>DatosMenores!C45</f>
        <v>18</v>
      </c>
      <c r="AE8" s="118">
        <f>DatosMenores!C46</f>
        <v>7</v>
      </c>
      <c r="AG8" s="103"/>
      <c r="AI8" s="120">
        <f>DatosMenores!C7</f>
        <v>0</v>
      </c>
      <c r="AJ8" s="119">
        <f>DatosMenores!C8</f>
        <v>58</v>
      </c>
      <c r="AK8" s="119">
        <f>DatosMenores!C9</f>
        <v>16</v>
      </c>
      <c r="AL8" s="119">
        <f>DatosMenores!C10</f>
        <v>0</v>
      </c>
      <c r="AM8" s="119">
        <f>DatosMenores!C11</f>
        <v>27</v>
      </c>
      <c r="AN8" s="118">
        <f>DatosMenores!C12</f>
        <v>34</v>
      </c>
      <c r="AO8" s="119">
        <f>DatosMenores!C13</f>
        <v>27</v>
      </c>
      <c r="AP8" s="119">
        <f>DatosMenores!C14</f>
        <v>41</v>
      </c>
      <c r="AQ8" s="118">
        <f>DatosMenores!C15</f>
        <v>1</v>
      </c>
      <c r="AR8" s="103"/>
      <c r="AT8" s="149" t="s">
        <v>1018</v>
      </c>
      <c r="AU8" s="149" t="s">
        <v>1012</v>
      </c>
      <c r="AV8" s="149" t="s">
        <v>1018</v>
      </c>
      <c r="AW8" s="149" t="s">
        <v>1012</v>
      </c>
      <c r="AX8" s="149" t="s">
        <v>1018</v>
      </c>
      <c r="AY8" s="149" t="s">
        <v>1012</v>
      </c>
      <c r="AZ8" s="149" t="s">
        <v>1018</v>
      </c>
      <c r="BA8" s="149" t="s">
        <v>1012</v>
      </c>
      <c r="BB8" s="149" t="s">
        <v>1018</v>
      </c>
      <c r="BC8" s="149" t="s">
        <v>1012</v>
      </c>
      <c r="BE8" s="105"/>
      <c r="BF8" s="120">
        <f>DatosMenores!C105+DatosMenores!C106</f>
        <v>13</v>
      </c>
      <c r="BG8" s="119">
        <f>DatosMenores!C107</f>
        <v>10</v>
      </c>
      <c r="BH8" s="119">
        <f>DatosMenores!C108</f>
        <v>0</v>
      </c>
      <c r="BI8" s="119">
        <f>DatosMenores!C109</f>
        <v>0</v>
      </c>
      <c r="BJ8" s="118">
        <f>DatosMenores!C110</f>
        <v>0</v>
      </c>
      <c r="BK8" s="119">
        <f>DatosMenores!C111</f>
        <v>0</v>
      </c>
      <c r="BL8" s="119">
        <f>DatosMenores!C112</f>
        <v>0</v>
      </c>
      <c r="BM8" s="105"/>
    </row>
    <row r="9" spans="1:65" ht="18" x14ac:dyDescent="0.35">
      <c r="B9" s="123"/>
      <c r="C9" s="219" t="s">
        <v>1013</v>
      </c>
      <c r="D9" s="150" t="s">
        <v>1014</v>
      </c>
      <c r="E9" s="150" t="s">
        <v>1015</v>
      </c>
      <c r="F9" s="149" t="s">
        <v>1016</v>
      </c>
      <c r="G9" s="105"/>
      <c r="H9" s="105"/>
      <c r="AF9" s="105"/>
      <c r="AH9" s="151"/>
      <c r="AQ9" s="105"/>
      <c r="AT9" s="148">
        <f>DatosMenores!C86</f>
        <v>311</v>
      </c>
      <c r="AU9" s="148">
        <f>DatosMenores!C87</f>
        <v>644</v>
      </c>
      <c r="AV9" s="148">
        <f>DatosMenores!C88</f>
        <v>29</v>
      </c>
      <c r="AW9" s="148">
        <f>DatosMenores!C89</f>
        <v>21</v>
      </c>
      <c r="AX9" s="148">
        <f>DatosMenores!C90</f>
        <v>28</v>
      </c>
      <c r="AY9" s="148">
        <f>DatosMenores!C91</f>
        <v>151</v>
      </c>
      <c r="AZ9" s="148">
        <f>DatosMenores!C92</f>
        <v>0</v>
      </c>
      <c r="BA9" s="148">
        <f>DatosMenores!C93</f>
        <v>0</v>
      </c>
      <c r="BB9" s="148">
        <f>DatosMenores!C94</f>
        <v>17</v>
      </c>
      <c r="BC9" s="148">
        <f>DatosMenores!C95</f>
        <v>3</v>
      </c>
      <c r="BE9" s="105"/>
      <c r="BF9" s="105"/>
      <c r="BG9" s="105"/>
      <c r="BH9" s="105"/>
      <c r="BI9" s="105"/>
      <c r="BJ9" s="105"/>
      <c r="BK9" s="105"/>
      <c r="BL9" s="105"/>
      <c r="BM9" s="105"/>
    </row>
    <row r="10" spans="1:65" ht="18" x14ac:dyDescent="0.35">
      <c r="C10" s="220"/>
      <c r="D10" s="152">
        <f>DatosMenores!C69</f>
        <v>88</v>
      </c>
      <c r="E10" s="152">
        <f>DatosMenores!C70</f>
        <v>79</v>
      </c>
      <c r="F10" s="153">
        <f>DatosMenores!C71</f>
        <v>28</v>
      </c>
      <c r="G10" s="105"/>
      <c r="H10" s="105"/>
      <c r="AI10" s="144" t="s">
        <v>1820</v>
      </c>
      <c r="AJ10" s="143" t="s">
        <v>651</v>
      </c>
      <c r="AK10" s="143" t="s">
        <v>969</v>
      </c>
      <c r="AL10" s="143" t="s">
        <v>1821</v>
      </c>
      <c r="AM10" s="143" t="s">
        <v>971</v>
      </c>
      <c r="AN10" s="143" t="s">
        <v>972</v>
      </c>
      <c r="AO10" s="143" t="s">
        <v>974</v>
      </c>
      <c r="AP10" s="143" t="s">
        <v>111</v>
      </c>
      <c r="AQ10" s="143" t="s">
        <v>975</v>
      </c>
      <c r="AR10" s="142" t="s">
        <v>976</v>
      </c>
    </row>
    <row r="11" spans="1:65" ht="18.75" customHeight="1" x14ac:dyDescent="0.35">
      <c r="C11" s="221" t="s">
        <v>1017</v>
      </c>
      <c r="D11" s="138" t="s">
        <v>1018</v>
      </c>
      <c r="E11" s="224" t="s">
        <v>1822</v>
      </c>
      <c r="F11" s="225"/>
      <c r="G11" s="225"/>
      <c r="H11" s="138" t="s">
        <v>1012</v>
      </c>
      <c r="AI11" s="120">
        <f>DatosMenores!C16</f>
        <v>0</v>
      </c>
      <c r="AJ11" s="119">
        <f>DatosMenores!C17</f>
        <v>1</v>
      </c>
      <c r="AK11" s="119">
        <f>DatosMenores!C18</f>
        <v>17</v>
      </c>
      <c r="AL11" s="119">
        <f>DatosMenores!C19</f>
        <v>27</v>
      </c>
      <c r="AM11" s="119">
        <f>DatosMenores!C20</f>
        <v>3</v>
      </c>
      <c r="AN11" s="119">
        <f>DatosMenores!C21</f>
        <v>15</v>
      </c>
      <c r="AO11" s="119">
        <f>DatosMenores!C23</f>
        <v>4</v>
      </c>
      <c r="AP11" s="119">
        <f>DatosMenores!C24</f>
        <v>62</v>
      </c>
      <c r="AQ11" s="119">
        <f>DatosMenores!C25</f>
        <v>12</v>
      </c>
      <c r="AR11" s="118">
        <f>DatosMenores!C26</f>
        <v>0</v>
      </c>
      <c r="AT11" s="217" t="s">
        <v>1677</v>
      </c>
      <c r="AU11" s="218" t="s">
        <v>1677</v>
      </c>
      <c r="AV11" s="217" t="s">
        <v>1678</v>
      </c>
      <c r="AW11" s="218" t="s">
        <v>1678</v>
      </c>
      <c r="AX11" s="226" t="s">
        <v>1679</v>
      </c>
      <c r="AY11" s="226" t="s">
        <v>1680</v>
      </c>
    </row>
    <row r="12" spans="1:65" ht="18" x14ac:dyDescent="0.35">
      <c r="C12" s="222"/>
      <c r="D12" s="139"/>
      <c r="E12" s="154" t="s">
        <v>1019</v>
      </c>
      <c r="F12" s="116" t="s">
        <v>1020</v>
      </c>
      <c r="G12" s="116" t="s">
        <v>1021</v>
      </c>
      <c r="H12" s="139"/>
      <c r="AT12" s="149" t="s">
        <v>1018</v>
      </c>
      <c r="AU12" s="149" t="s">
        <v>1012</v>
      </c>
      <c r="AV12" s="149" t="s">
        <v>1018</v>
      </c>
      <c r="AW12" s="149" t="s">
        <v>1012</v>
      </c>
      <c r="AX12" s="227"/>
      <c r="AY12" s="227"/>
    </row>
    <row r="13" spans="1:65" ht="12.75" customHeight="1" x14ac:dyDescent="0.35">
      <c r="C13" s="223"/>
      <c r="D13" s="155">
        <f>DatosMenores!C72</f>
        <v>245</v>
      </c>
      <c r="E13" s="156">
        <f>DatosMenores!C73</f>
        <v>75</v>
      </c>
      <c r="F13" s="122">
        <f>DatosMenores!C74</f>
        <v>21</v>
      </c>
      <c r="G13" s="122">
        <f>DatosMenores!C75</f>
        <v>91</v>
      </c>
      <c r="H13" s="157">
        <f>DatosMenores!C76</f>
        <v>129</v>
      </c>
      <c r="AT13" s="148">
        <f>DatosMenores!C96</f>
        <v>0</v>
      </c>
      <c r="AU13" s="148">
        <f>DatosMenores!C97</f>
        <v>0</v>
      </c>
      <c r="AV13" s="148">
        <f>DatosMenores!C98</f>
        <v>0</v>
      </c>
      <c r="AW13" s="148">
        <f>DatosMenores!C99</f>
        <v>0</v>
      </c>
      <c r="AX13" s="148">
        <f>DatosMenores!C100</f>
        <v>4</v>
      </c>
      <c r="AY13" s="148">
        <f>DatosMenores!C101</f>
        <v>0</v>
      </c>
    </row>
  </sheetData>
  <sheetProtection algorithmName="SHA-512" hashValue="dcZPxBFwBKqzmznruoqJ/9VfXXGK54hR4c4cog9MwHtJy6yg02UZipeNT1v3dI5By6xi0qwqUOr0HC+b0a/iGw==" saltValue="Nu62oHTdLup1waIR2N2iAA==" spinCount="100000" sheet="1" selectLockedCells="1" selectUnlockedCells="1"/>
  <mergeCells count="24">
    <mergeCell ref="BB7:BC7"/>
    <mergeCell ref="C9:C10"/>
    <mergeCell ref="C11:C13"/>
    <mergeCell ref="E11:G11"/>
    <mergeCell ref="AT11:AU11"/>
    <mergeCell ref="AV11:AW11"/>
    <mergeCell ref="AX11:AX12"/>
    <mergeCell ref="AY11:AY12"/>
    <mergeCell ref="AZ7:BA7"/>
    <mergeCell ref="C6:C8"/>
    <mergeCell ref="E6:F6"/>
    <mergeCell ref="L6:L7"/>
    <mergeCell ref="M6:M7"/>
    <mergeCell ref="N6:N7"/>
    <mergeCell ref="O6:P6"/>
    <mergeCell ref="Q6:R6"/>
    <mergeCell ref="AT7:AU7"/>
    <mergeCell ref="AV7:AW7"/>
    <mergeCell ref="AX7:AY7"/>
    <mergeCell ref="L4:R4"/>
    <mergeCell ref="V4:AD4"/>
    <mergeCell ref="AI4:AR4"/>
    <mergeCell ref="AT4:BB4"/>
    <mergeCell ref="BE4:BI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EEFB0-15F6-4DC2-B984-1A6D63D650C1}">
  <sheetPr codeName="Hoja19"/>
  <dimension ref="A1:AF25"/>
  <sheetViews>
    <sheetView showGridLines="0" showRowColHeaders="0" workbookViewId="0"/>
  </sheetViews>
  <sheetFormatPr baseColWidth="10" defaultColWidth="11.453125" defaultRowHeight="13" x14ac:dyDescent="0.25"/>
  <cols>
    <col min="1" max="1" width="2.54296875" style="160" customWidth="1"/>
    <col min="2" max="2" width="4.453125" style="160" customWidth="1"/>
    <col min="3" max="3" width="26.81640625" style="160" customWidth="1"/>
    <col min="4" max="4" width="17" style="160" customWidth="1"/>
    <col min="5" max="5" width="6.1796875" style="160" customWidth="1"/>
    <col min="6" max="6" width="30.81640625" style="160" customWidth="1"/>
    <col min="7" max="7" width="10" style="160" customWidth="1"/>
    <col min="8" max="8" width="3.81640625" style="160" customWidth="1"/>
    <col min="9" max="9" width="2.54296875" style="162" customWidth="1"/>
    <col min="10" max="10" width="7.81640625" style="162" customWidth="1"/>
    <col min="11" max="12" width="11.453125" style="162"/>
    <col min="13" max="13" width="51.453125" style="162" customWidth="1"/>
    <col min="14" max="14" width="2.54296875" style="162" customWidth="1"/>
    <col min="15" max="15" width="7.81640625" style="162" customWidth="1"/>
    <col min="16" max="17" width="11.453125" style="162"/>
    <col min="18" max="18" width="51.453125" style="162" customWidth="1"/>
    <col min="19" max="19" width="2.54296875" style="162" customWidth="1"/>
    <col min="20" max="20" width="7.81640625" style="162" customWidth="1"/>
    <col min="21" max="22" width="11.453125" style="162"/>
    <col min="23" max="23" width="51.453125" style="162" customWidth="1"/>
    <col min="24" max="24" width="2.54296875" style="162" customWidth="1"/>
    <col min="25" max="25" width="7.81640625" style="162" customWidth="1"/>
    <col min="26" max="27" width="11.453125" style="162"/>
    <col min="28" max="28" width="51.453125" style="162" customWidth="1"/>
    <col min="29" max="29" width="2.54296875" style="162" customWidth="1"/>
    <col min="30" max="16384" width="11.453125" style="160"/>
  </cols>
  <sheetData>
    <row r="1" spans="1:30" ht="17.5" x14ac:dyDescent="0.25">
      <c r="A1" s="158"/>
      <c r="B1" s="159"/>
      <c r="C1" s="235" t="s">
        <v>1823</v>
      </c>
      <c r="D1" s="235"/>
      <c r="E1" s="235"/>
      <c r="F1" s="235"/>
      <c r="I1" s="161"/>
      <c r="N1" s="161"/>
      <c r="S1" s="161"/>
      <c r="X1" s="161"/>
      <c r="AC1" s="161"/>
    </row>
    <row r="2" spans="1:30" s="163" customFormat="1" ht="11.5" x14ac:dyDescent="0.25">
      <c r="F2" s="164"/>
      <c r="G2" s="164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</row>
    <row r="3" spans="1:30" ht="13" customHeight="1" x14ac:dyDescent="0.3">
      <c r="C3" s="236" t="s">
        <v>1824</v>
      </c>
      <c r="D3" s="236"/>
      <c r="F3" s="236" t="s">
        <v>1247</v>
      </c>
      <c r="G3" s="236"/>
      <c r="H3" s="165"/>
      <c r="I3" s="166"/>
      <c r="J3" s="166"/>
      <c r="K3" s="166" t="s">
        <v>1825</v>
      </c>
      <c r="L3" s="166"/>
      <c r="M3" s="166"/>
      <c r="N3" s="166"/>
      <c r="O3" s="166"/>
      <c r="P3" s="166" t="s">
        <v>1826</v>
      </c>
      <c r="Q3" s="166"/>
      <c r="R3" s="166"/>
      <c r="S3" s="166"/>
      <c r="T3" s="166"/>
      <c r="U3" s="166" t="s">
        <v>1827</v>
      </c>
      <c r="V3" s="166"/>
      <c r="W3" s="166"/>
      <c r="X3" s="166"/>
      <c r="Y3" s="166"/>
      <c r="Z3" s="166" t="s">
        <v>205</v>
      </c>
      <c r="AA3" s="166"/>
      <c r="AB3" s="166"/>
      <c r="AC3" s="166"/>
      <c r="AD3" s="166" t="s">
        <v>1828</v>
      </c>
    </row>
    <row r="4" spans="1:30" x14ac:dyDescent="0.3">
      <c r="C4" s="167" t="s">
        <v>1829</v>
      </c>
      <c r="D4" s="168">
        <f>DatosViolenciaDoméstica!C5</f>
        <v>3</v>
      </c>
      <c r="F4" s="167" t="s">
        <v>1830</v>
      </c>
      <c r="G4" s="169">
        <f>DatosViolenciaDoméstica!E67</f>
        <v>17</v>
      </c>
      <c r="H4" s="170"/>
    </row>
    <row r="5" spans="1:30" x14ac:dyDescent="0.3">
      <c r="C5" s="167" t="s">
        <v>13</v>
      </c>
      <c r="D5" s="168">
        <f>DatosViolenciaDoméstica!C6</f>
        <v>121</v>
      </c>
      <c r="F5" s="167" t="s">
        <v>1831</v>
      </c>
      <c r="G5" s="171">
        <f>DatosViolenciaDoméstica!F67</f>
        <v>6</v>
      </c>
      <c r="H5" s="170"/>
    </row>
    <row r="6" spans="1:30" x14ac:dyDescent="0.3">
      <c r="C6" s="167" t="s">
        <v>1832</v>
      </c>
      <c r="D6" s="168">
        <f>DatosViolenciaDoméstica!C7</f>
        <v>18</v>
      </c>
    </row>
    <row r="7" spans="1:30" x14ac:dyDescent="0.3">
      <c r="C7" s="167" t="s">
        <v>60</v>
      </c>
      <c r="D7" s="168">
        <f>DatosViolenciaDoméstica!C8</f>
        <v>0</v>
      </c>
    </row>
    <row r="8" spans="1:30" x14ac:dyDescent="0.3">
      <c r="C8" s="167" t="s">
        <v>1833</v>
      </c>
      <c r="D8" s="168">
        <f>DatosViolenciaDoméstica!C9</f>
        <v>0</v>
      </c>
    </row>
    <row r="9" spans="1:30" x14ac:dyDescent="0.3">
      <c r="C9" s="167" t="s">
        <v>1834</v>
      </c>
      <c r="D9" s="172">
        <f>SUM(DatosViolenciaDoméstica!C10:C11)</f>
        <v>0</v>
      </c>
    </row>
    <row r="21" spans="6:32" x14ac:dyDescent="0.25">
      <c r="F21" s="173"/>
      <c r="G21" s="173"/>
    </row>
    <row r="22" spans="6:32" s="173" customFormat="1" ht="12.75" customHeight="1" x14ac:dyDescent="0.25">
      <c r="F22" s="174"/>
      <c r="G22" s="174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C22" s="162"/>
    </row>
    <row r="23" spans="6:32" s="174" customFormat="1" x14ac:dyDescent="0.25">
      <c r="F23" s="160"/>
      <c r="G23" s="160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C23" s="162"/>
    </row>
    <row r="24" spans="6:32" x14ac:dyDescent="0.25">
      <c r="AB24" s="160"/>
    </row>
    <row r="25" spans="6:32" ht="15.5" x14ac:dyDescent="0.35">
      <c r="I25" s="175"/>
      <c r="J25" s="175"/>
      <c r="K25" s="176" t="s">
        <v>1784</v>
      </c>
      <c r="L25" s="177">
        <v>0</v>
      </c>
      <c r="M25" s="175"/>
      <c r="N25" s="175"/>
      <c r="O25" s="175"/>
      <c r="P25" s="176" t="s">
        <v>1784</v>
      </c>
      <c r="Q25" s="177">
        <v>0</v>
      </c>
      <c r="R25" s="175"/>
      <c r="S25" s="175"/>
      <c r="T25" s="175"/>
      <c r="U25" s="176" t="s">
        <v>1784</v>
      </c>
      <c r="V25" s="177">
        <v>0</v>
      </c>
      <c r="W25" s="175"/>
      <c r="X25" s="175"/>
      <c r="Y25" s="175"/>
      <c r="Z25" s="175"/>
      <c r="AA25" s="175"/>
      <c r="AB25" s="160"/>
      <c r="AC25" s="175"/>
      <c r="AE25" s="176" t="s">
        <v>1784</v>
      </c>
      <c r="AF25" s="177">
        <v>0</v>
      </c>
    </row>
  </sheetData>
  <sheetProtection algorithmName="SHA-512" hashValue="XjR2G6Yujp8MzHlNzEcU74T0ssc59ZHPfbeWI7WhMj2PrUG2QcqX0QsJfDrJwDHlgulqP3V2UQDHGw0RHDJ7Bg==" saltValue="n9rFOtJDiVsZ16MFc6xjN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51EF1-4F1E-499D-BBD1-0EB3C070AD58}">
  <sheetPr codeName="Hoja25"/>
  <dimension ref="A1:AF25"/>
  <sheetViews>
    <sheetView showGridLines="0" showRowColHeaders="0" workbookViewId="0"/>
  </sheetViews>
  <sheetFormatPr baseColWidth="10" defaultColWidth="11.453125" defaultRowHeight="13" x14ac:dyDescent="0.25"/>
  <cols>
    <col min="1" max="1" width="2.54296875" style="160" customWidth="1"/>
    <col min="2" max="2" width="4.453125" style="160" customWidth="1"/>
    <col min="3" max="3" width="26.81640625" style="160" customWidth="1"/>
    <col min="4" max="4" width="17" style="160" customWidth="1"/>
    <col min="5" max="5" width="6.1796875" style="160" customWidth="1"/>
    <col min="6" max="6" width="30.81640625" style="160" customWidth="1"/>
    <col min="7" max="7" width="10" style="160" customWidth="1"/>
    <col min="8" max="8" width="3.81640625" style="160" customWidth="1"/>
    <col min="9" max="9" width="2.54296875" style="162" customWidth="1"/>
    <col min="10" max="10" width="7.81640625" style="162" customWidth="1"/>
    <col min="11" max="12" width="11.453125" style="162"/>
    <col min="13" max="13" width="51.453125" style="162" customWidth="1"/>
    <col min="14" max="14" width="2.54296875" style="162" customWidth="1"/>
    <col min="15" max="15" width="7.81640625" style="162" customWidth="1"/>
    <col min="16" max="17" width="11.453125" style="162"/>
    <col min="18" max="18" width="51.453125" style="162" customWidth="1"/>
    <col min="19" max="19" width="2.54296875" style="162" hidden="1" customWidth="1"/>
    <col min="20" max="20" width="7.81640625" style="162" hidden="1" customWidth="1"/>
    <col min="21" max="22" width="0" style="162" hidden="1" customWidth="1"/>
    <col min="23" max="23" width="51.453125" style="162" hidden="1" customWidth="1"/>
    <col min="24" max="24" width="2.54296875" style="162" customWidth="1"/>
    <col min="25" max="25" width="7.81640625" style="162" customWidth="1"/>
    <col min="26" max="27" width="11.453125" style="162"/>
    <col min="28" max="28" width="51.453125" style="162" customWidth="1"/>
    <col min="29" max="29" width="2.54296875" style="162" customWidth="1"/>
    <col min="30" max="16384" width="11.453125" style="160"/>
  </cols>
  <sheetData>
    <row r="1" spans="1:30" ht="17.5" x14ac:dyDescent="0.25">
      <c r="A1" s="158"/>
      <c r="B1" s="159"/>
      <c r="C1" s="235" t="s">
        <v>1835</v>
      </c>
      <c r="D1" s="235"/>
      <c r="E1" s="235"/>
      <c r="F1" s="235"/>
      <c r="I1" s="161"/>
      <c r="N1" s="161"/>
      <c r="S1" s="161"/>
      <c r="X1" s="161"/>
      <c r="AC1" s="161"/>
    </row>
    <row r="2" spans="1:30" s="163" customFormat="1" ht="11.5" x14ac:dyDescent="0.25">
      <c r="F2" s="164"/>
      <c r="G2" s="164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</row>
    <row r="3" spans="1:30" ht="13" customHeight="1" x14ac:dyDescent="0.3">
      <c r="C3" s="236" t="s">
        <v>1824</v>
      </c>
      <c r="D3" s="236"/>
      <c r="F3" s="236" t="s">
        <v>1247</v>
      </c>
      <c r="G3" s="236"/>
      <c r="H3" s="165"/>
      <c r="I3" s="166"/>
      <c r="J3" s="166"/>
      <c r="K3" s="166" t="s">
        <v>1825</v>
      </c>
      <c r="L3" s="166"/>
      <c r="M3" s="166"/>
      <c r="N3" s="166"/>
      <c r="O3" s="166"/>
      <c r="P3" s="166" t="s">
        <v>1826</v>
      </c>
      <c r="Q3" s="166"/>
      <c r="R3" s="166"/>
      <c r="S3" s="166"/>
      <c r="T3" s="166"/>
      <c r="U3" s="166" t="s">
        <v>1827</v>
      </c>
      <c r="V3" s="166"/>
      <c r="W3" s="166"/>
      <c r="X3" s="166"/>
      <c r="Y3" s="166"/>
      <c r="Z3" s="166" t="s">
        <v>205</v>
      </c>
      <c r="AA3" s="166"/>
      <c r="AB3" s="166"/>
      <c r="AC3" s="166"/>
      <c r="AD3" s="166" t="s">
        <v>1828</v>
      </c>
    </row>
    <row r="4" spans="1:30" x14ac:dyDescent="0.3">
      <c r="C4" s="167" t="s">
        <v>13</v>
      </c>
      <c r="D4" s="168">
        <f>DatosViolenciaGénero!C7</f>
        <v>957</v>
      </c>
      <c r="F4" s="167" t="s">
        <v>1830</v>
      </c>
      <c r="G4" s="169">
        <f>DatosViolenciaGénero!E82</f>
        <v>133</v>
      </c>
      <c r="H4" s="170"/>
    </row>
    <row r="5" spans="1:30" x14ac:dyDescent="0.3">
      <c r="C5" s="167" t="s">
        <v>40</v>
      </c>
      <c r="D5" s="168">
        <f>DatosViolenciaGénero!C5</f>
        <v>417</v>
      </c>
      <c r="F5" s="167" t="s">
        <v>1831</v>
      </c>
      <c r="G5" s="169">
        <f>DatosViolenciaGénero!F82</f>
        <v>187</v>
      </c>
      <c r="H5" s="170"/>
    </row>
    <row r="6" spans="1:30" x14ac:dyDescent="0.3">
      <c r="C6" s="167" t="s">
        <v>1832</v>
      </c>
      <c r="D6" s="178">
        <f>DatosViolenciaGénero!C8</f>
        <v>105</v>
      </c>
    </row>
    <row r="7" spans="1:30" x14ac:dyDescent="0.3">
      <c r="C7" s="167" t="s">
        <v>60</v>
      </c>
      <c r="D7" s="178">
        <f>DatosViolenciaGénero!C9</f>
        <v>2</v>
      </c>
    </row>
    <row r="8" spans="1:30" x14ac:dyDescent="0.3">
      <c r="C8" s="167" t="s">
        <v>1836</v>
      </c>
      <c r="D8" s="168">
        <f>DatosViolenciaGénero!C11</f>
        <v>0</v>
      </c>
    </row>
    <row r="9" spans="1:30" x14ac:dyDescent="0.3">
      <c r="C9" s="167" t="s">
        <v>1837</v>
      </c>
      <c r="D9" s="168">
        <f>DatosViolenciaGénero!C12</f>
        <v>0</v>
      </c>
    </row>
    <row r="10" spans="1:30" x14ac:dyDescent="0.3">
      <c r="C10" s="167" t="s">
        <v>1829</v>
      </c>
      <c r="D10" s="178">
        <f>DatosViolenciaGénero!C6</f>
        <v>36</v>
      </c>
    </row>
    <row r="11" spans="1:30" x14ac:dyDescent="0.3">
      <c r="C11" s="167" t="s">
        <v>1833</v>
      </c>
      <c r="D11" s="178">
        <f>DatosViolenciaGénero!C10</f>
        <v>3</v>
      </c>
    </row>
    <row r="20" spans="3:32" x14ac:dyDescent="0.25">
      <c r="C20" s="173"/>
      <c r="D20" s="173"/>
    </row>
    <row r="21" spans="3:32" x14ac:dyDescent="0.25">
      <c r="C21" s="174"/>
      <c r="D21" s="174"/>
    </row>
    <row r="22" spans="3:32" s="173" customFormat="1" ht="12.75" customHeight="1" x14ac:dyDescent="0.25">
      <c r="C22" s="160"/>
      <c r="D22" s="160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C22" s="162"/>
    </row>
    <row r="23" spans="3:32" s="174" customFormat="1" x14ac:dyDescent="0.25">
      <c r="C23" s="160"/>
      <c r="D23" s="160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C23" s="162"/>
    </row>
    <row r="24" spans="3:32" x14ac:dyDescent="0.25">
      <c r="AB24" s="160"/>
    </row>
    <row r="25" spans="3:32" ht="15.5" x14ac:dyDescent="0.35">
      <c r="I25" s="175"/>
      <c r="J25" s="175"/>
      <c r="K25" s="176" t="s">
        <v>1784</v>
      </c>
      <c r="L25" s="177">
        <v>0</v>
      </c>
      <c r="M25" s="175"/>
      <c r="N25" s="175"/>
      <c r="O25" s="175"/>
      <c r="P25" s="176" t="s">
        <v>1784</v>
      </c>
      <c r="Q25" s="177">
        <v>0</v>
      </c>
      <c r="R25" s="175"/>
      <c r="S25" s="175"/>
      <c r="T25" s="175"/>
      <c r="U25" s="176" t="s">
        <v>1784</v>
      </c>
      <c r="V25" s="177">
        <v>0</v>
      </c>
      <c r="W25" s="175"/>
      <c r="X25" s="175"/>
      <c r="Y25" s="175"/>
      <c r="Z25" s="175"/>
      <c r="AA25" s="175"/>
      <c r="AB25" s="160"/>
      <c r="AC25" s="175"/>
      <c r="AE25" s="176" t="s">
        <v>1784</v>
      </c>
      <c r="AF25" s="177">
        <v>0</v>
      </c>
    </row>
  </sheetData>
  <sheetProtection algorithmName="SHA-512" hashValue="2W488Xd0KH9MLs1s3QqqBPbyBuQ0pU1OIVYNfrY/o9rayVbGExarOuWzwj12Bk//7JaaL1CIAcZNSUidm9Nujg==" saltValue="Dxqa7tcsYYccOSb548K+M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377"/>
  <sheetViews>
    <sheetView showGridLines="0" workbookViewId="0"/>
  </sheetViews>
  <sheetFormatPr baseColWidth="10" defaultColWidth="8.7265625" defaultRowHeight="14.5" x14ac:dyDescent="0.35"/>
  <cols>
    <col min="1" max="1" width="57.90625" bestFit="1" customWidth="1"/>
    <col min="2" max="2" width="56" bestFit="1" customWidth="1"/>
    <col min="3" max="3" width="10.36328125" bestFit="1" customWidth="1"/>
    <col min="4" max="4" width="7.81640625" bestFit="1" customWidth="1"/>
    <col min="5" max="5" width="9.7265625" bestFit="1" customWidth="1"/>
    <col min="6" max="8" width="5.08984375" customWidth="1"/>
  </cols>
  <sheetData>
    <row r="3" spans="1:5" x14ac:dyDescent="0.35">
      <c r="A3" s="5" t="s">
        <v>12</v>
      </c>
    </row>
    <row r="5" spans="1:5" x14ac:dyDescent="0.35">
      <c r="A5" s="6" t="s">
        <v>13</v>
      </c>
    </row>
    <row r="6" spans="1:5" x14ac:dyDescent="0.35">
      <c r="A6" s="7" t="s">
        <v>14</v>
      </c>
      <c r="B6" s="7" t="s">
        <v>15</v>
      </c>
      <c r="C6" s="8" t="s">
        <v>3</v>
      </c>
      <c r="D6" s="8" t="s">
        <v>16</v>
      </c>
      <c r="E6" s="9" t="s">
        <v>17</v>
      </c>
    </row>
    <row r="7" spans="1:5" x14ac:dyDescent="0.35">
      <c r="A7" s="192" t="s">
        <v>18</v>
      </c>
      <c r="B7" s="11" t="s">
        <v>19</v>
      </c>
      <c r="C7" s="12">
        <v>6997</v>
      </c>
      <c r="D7" s="12">
        <v>5424</v>
      </c>
      <c r="E7" s="13">
        <v>0.29000737463126802</v>
      </c>
    </row>
    <row r="8" spans="1:5" x14ac:dyDescent="0.35">
      <c r="A8" s="193"/>
      <c r="B8" s="11" t="s">
        <v>20</v>
      </c>
      <c r="C8" s="12">
        <v>11212</v>
      </c>
      <c r="D8" s="12">
        <v>10766</v>
      </c>
      <c r="E8" s="13">
        <v>4.1426713728404202E-2</v>
      </c>
    </row>
    <row r="9" spans="1:5" x14ac:dyDescent="0.35">
      <c r="A9" s="193"/>
      <c r="B9" s="11" t="s">
        <v>21</v>
      </c>
      <c r="C9" s="12">
        <v>10626</v>
      </c>
      <c r="D9" s="12">
        <v>10179</v>
      </c>
      <c r="E9" s="13">
        <v>4.3913940465664603E-2</v>
      </c>
    </row>
    <row r="10" spans="1:5" x14ac:dyDescent="0.35">
      <c r="A10" s="193"/>
      <c r="B10" s="11" t="s">
        <v>22</v>
      </c>
      <c r="C10" s="12">
        <v>243</v>
      </c>
      <c r="D10" s="12">
        <v>227</v>
      </c>
      <c r="E10" s="13">
        <v>7.0484581497797405E-2</v>
      </c>
    </row>
    <row r="11" spans="1:5" x14ac:dyDescent="0.35">
      <c r="A11" s="194"/>
      <c r="B11" s="11" t="s">
        <v>23</v>
      </c>
      <c r="C11" s="12">
        <v>8182</v>
      </c>
      <c r="D11" s="12">
        <v>6997</v>
      </c>
      <c r="E11" s="13">
        <v>0.16935829641274799</v>
      </c>
    </row>
    <row r="12" spans="1:5" x14ac:dyDescent="0.35">
      <c r="A12" s="192" t="s">
        <v>24</v>
      </c>
      <c r="B12" s="11" t="s">
        <v>25</v>
      </c>
      <c r="C12" s="12">
        <v>2601</v>
      </c>
      <c r="D12" s="12">
        <v>2114</v>
      </c>
      <c r="E12" s="13">
        <v>0.230368968779565</v>
      </c>
    </row>
    <row r="13" spans="1:5" x14ac:dyDescent="0.35">
      <c r="A13" s="193"/>
      <c r="B13" s="11" t="s">
        <v>26</v>
      </c>
      <c r="C13" s="12">
        <v>1652</v>
      </c>
      <c r="D13" s="12">
        <v>1328</v>
      </c>
      <c r="E13" s="13">
        <v>0.24397590361445801</v>
      </c>
    </row>
    <row r="14" spans="1:5" x14ac:dyDescent="0.35">
      <c r="A14" s="194"/>
      <c r="B14" s="11" t="s">
        <v>27</v>
      </c>
      <c r="C14" s="12">
        <v>3498</v>
      </c>
      <c r="D14" s="12">
        <v>3783</v>
      </c>
      <c r="E14" s="13">
        <v>-7.5337034099920694E-2</v>
      </c>
    </row>
    <row r="15" spans="1:5" x14ac:dyDescent="0.35">
      <c r="A15" s="192" t="s">
        <v>28</v>
      </c>
      <c r="B15" s="11" t="s">
        <v>29</v>
      </c>
      <c r="C15" s="12">
        <v>613</v>
      </c>
      <c r="D15" s="12">
        <v>602</v>
      </c>
      <c r="E15" s="13">
        <v>1.8272425249169399E-2</v>
      </c>
    </row>
    <row r="16" spans="1:5" x14ac:dyDescent="0.35">
      <c r="A16" s="193"/>
      <c r="B16" s="11" t="s">
        <v>30</v>
      </c>
      <c r="C16" s="12">
        <v>1416</v>
      </c>
      <c r="D16" s="12">
        <v>1395</v>
      </c>
      <c r="E16" s="13">
        <v>1.50537634408602E-2</v>
      </c>
    </row>
    <row r="17" spans="1:5" x14ac:dyDescent="0.35">
      <c r="A17" s="193"/>
      <c r="B17" s="11" t="s">
        <v>31</v>
      </c>
      <c r="C17" s="12">
        <v>22</v>
      </c>
      <c r="D17" s="12">
        <v>19</v>
      </c>
      <c r="E17" s="13">
        <v>0.157894736842105</v>
      </c>
    </row>
    <row r="18" spans="1:5" x14ac:dyDescent="0.35">
      <c r="A18" s="193"/>
      <c r="B18" s="11" t="s">
        <v>32</v>
      </c>
      <c r="C18" s="12">
        <v>2</v>
      </c>
      <c r="D18" s="14"/>
      <c r="E18" s="13">
        <v>0</v>
      </c>
    </row>
    <row r="19" spans="1:5" x14ac:dyDescent="0.35">
      <c r="A19" s="194"/>
      <c r="B19" s="11" t="s">
        <v>33</v>
      </c>
      <c r="C19" s="12">
        <v>154</v>
      </c>
      <c r="D19" s="12">
        <v>179</v>
      </c>
      <c r="E19" s="13">
        <v>-0.13966480446927401</v>
      </c>
    </row>
    <row r="20" spans="1:5" x14ac:dyDescent="0.35">
      <c r="A20" s="15"/>
    </row>
    <row r="21" spans="1:5" x14ac:dyDescent="0.35">
      <c r="A21" s="6" t="s">
        <v>34</v>
      </c>
    </row>
    <row r="22" spans="1:5" x14ac:dyDescent="0.35">
      <c r="A22" s="7" t="s">
        <v>14</v>
      </c>
      <c r="B22" s="7" t="s">
        <v>15</v>
      </c>
      <c r="C22" s="8" t="s">
        <v>3</v>
      </c>
      <c r="D22" s="8" t="s">
        <v>16</v>
      </c>
      <c r="E22" s="9" t="s">
        <v>17</v>
      </c>
    </row>
    <row r="23" spans="1:5" x14ac:dyDescent="0.35">
      <c r="A23" s="10" t="s">
        <v>35</v>
      </c>
      <c r="B23" s="16"/>
      <c r="C23" s="14"/>
      <c r="D23" s="14"/>
      <c r="E23" s="13">
        <v>0</v>
      </c>
    </row>
    <row r="24" spans="1:5" x14ac:dyDescent="0.35">
      <c r="A24" s="10" t="s">
        <v>36</v>
      </c>
      <c r="B24" s="16"/>
      <c r="C24" s="14"/>
      <c r="D24" s="14"/>
      <c r="E24" s="13">
        <v>0</v>
      </c>
    </row>
    <row r="25" spans="1:5" x14ac:dyDescent="0.35">
      <c r="A25" s="10" t="s">
        <v>37</v>
      </c>
      <c r="B25" s="16"/>
      <c r="C25" s="12">
        <v>374</v>
      </c>
      <c r="D25" s="12">
        <v>334</v>
      </c>
      <c r="E25" s="13">
        <v>0.119760479041916</v>
      </c>
    </row>
    <row r="26" spans="1:5" x14ac:dyDescent="0.35">
      <c r="A26" s="10" t="s">
        <v>38</v>
      </c>
      <c r="B26" s="16"/>
      <c r="C26" s="12">
        <v>453</v>
      </c>
      <c r="D26" s="12">
        <v>378</v>
      </c>
      <c r="E26" s="13">
        <v>0.19841269841269801</v>
      </c>
    </row>
    <row r="27" spans="1:5" x14ac:dyDescent="0.35">
      <c r="A27" s="10" t="s">
        <v>39</v>
      </c>
      <c r="B27" s="16"/>
      <c r="C27" s="12">
        <v>20</v>
      </c>
      <c r="D27" s="12">
        <v>43</v>
      </c>
      <c r="E27" s="13">
        <v>-0.53488372093023295</v>
      </c>
    </row>
    <row r="28" spans="1:5" x14ac:dyDescent="0.35">
      <c r="A28" s="15"/>
    </row>
    <row r="29" spans="1:5" x14ac:dyDescent="0.35">
      <c r="A29" s="6" t="s">
        <v>40</v>
      </c>
    </row>
    <row r="30" spans="1:5" x14ac:dyDescent="0.35">
      <c r="A30" s="7" t="s">
        <v>14</v>
      </c>
      <c r="B30" s="7" t="s">
        <v>15</v>
      </c>
      <c r="C30" s="8" t="s">
        <v>3</v>
      </c>
      <c r="D30" s="8" t="s">
        <v>16</v>
      </c>
      <c r="E30" s="9" t="s">
        <v>17</v>
      </c>
    </row>
    <row r="31" spans="1:5" x14ac:dyDescent="0.35">
      <c r="A31" s="10" t="s">
        <v>18</v>
      </c>
      <c r="B31" s="11" t="s">
        <v>41</v>
      </c>
      <c r="C31" s="12">
        <v>1109</v>
      </c>
      <c r="D31" s="12">
        <v>1121</v>
      </c>
      <c r="E31" s="13">
        <v>-1.0704727921498699E-2</v>
      </c>
    </row>
    <row r="32" spans="1:5" x14ac:dyDescent="0.35">
      <c r="A32" s="192" t="s">
        <v>42</v>
      </c>
      <c r="B32" s="11" t="s">
        <v>43</v>
      </c>
      <c r="C32" s="12">
        <v>58</v>
      </c>
      <c r="D32" s="12">
        <v>55</v>
      </c>
      <c r="E32" s="13">
        <v>5.4545454545454501E-2</v>
      </c>
    </row>
    <row r="33" spans="1:5" x14ac:dyDescent="0.35">
      <c r="A33" s="193"/>
      <c r="B33" s="11" t="s">
        <v>44</v>
      </c>
      <c r="C33" s="12">
        <v>3</v>
      </c>
      <c r="D33" s="12">
        <v>11</v>
      </c>
      <c r="E33" s="13">
        <v>-0.72727272727272696</v>
      </c>
    </row>
    <row r="34" spans="1:5" x14ac:dyDescent="0.35">
      <c r="A34" s="193"/>
      <c r="B34" s="11" t="s">
        <v>45</v>
      </c>
      <c r="C34" s="12">
        <v>1</v>
      </c>
      <c r="D34" s="14"/>
      <c r="E34" s="13">
        <v>0</v>
      </c>
    </row>
    <row r="35" spans="1:5" x14ac:dyDescent="0.35">
      <c r="A35" s="193"/>
      <c r="B35" s="11" t="s">
        <v>46</v>
      </c>
      <c r="C35" s="12">
        <v>24</v>
      </c>
      <c r="D35" s="12">
        <v>16</v>
      </c>
      <c r="E35" s="13">
        <v>0.5</v>
      </c>
    </row>
    <row r="36" spans="1:5" x14ac:dyDescent="0.35">
      <c r="A36" s="194"/>
      <c r="B36" s="11" t="s">
        <v>47</v>
      </c>
      <c r="C36" s="12">
        <v>860</v>
      </c>
      <c r="D36" s="12">
        <v>909</v>
      </c>
      <c r="E36" s="13">
        <v>-5.3905390539053903E-2</v>
      </c>
    </row>
    <row r="37" spans="1:5" x14ac:dyDescent="0.35">
      <c r="A37" s="15"/>
    </row>
    <row r="38" spans="1:5" x14ac:dyDescent="0.35">
      <c r="A38" s="6" t="s">
        <v>48</v>
      </c>
    </row>
    <row r="39" spans="1:5" x14ac:dyDescent="0.35">
      <c r="A39" s="7" t="s">
        <v>14</v>
      </c>
      <c r="B39" s="7" t="s">
        <v>15</v>
      </c>
      <c r="C39" s="8" t="s">
        <v>3</v>
      </c>
      <c r="D39" s="8" t="s">
        <v>16</v>
      </c>
      <c r="E39" s="9" t="s">
        <v>17</v>
      </c>
    </row>
    <row r="40" spans="1:5" x14ac:dyDescent="0.35">
      <c r="A40" s="10" t="s">
        <v>49</v>
      </c>
      <c r="B40" s="16"/>
      <c r="C40" s="12">
        <v>2597</v>
      </c>
      <c r="D40" s="12">
        <v>2634</v>
      </c>
      <c r="E40" s="13">
        <v>-1.4047076689445701E-2</v>
      </c>
    </row>
    <row r="41" spans="1:5" x14ac:dyDescent="0.35">
      <c r="A41" s="10" t="s">
        <v>50</v>
      </c>
      <c r="B41" s="16"/>
      <c r="C41" s="12">
        <v>1425</v>
      </c>
      <c r="D41" s="12">
        <v>1078</v>
      </c>
      <c r="E41" s="13">
        <v>0.32189239332096498</v>
      </c>
    </row>
    <row r="42" spans="1:5" x14ac:dyDescent="0.35">
      <c r="A42" s="15"/>
    </row>
    <row r="43" spans="1:5" x14ac:dyDescent="0.35">
      <c r="A43" s="6" t="s">
        <v>51</v>
      </c>
    </row>
    <row r="44" spans="1:5" x14ac:dyDescent="0.35">
      <c r="A44" s="7" t="s">
        <v>14</v>
      </c>
      <c r="B44" s="7" t="s">
        <v>15</v>
      </c>
      <c r="C44" s="8" t="s">
        <v>3</v>
      </c>
      <c r="D44" s="8" t="s">
        <v>16</v>
      </c>
      <c r="E44" s="9" t="s">
        <v>17</v>
      </c>
    </row>
    <row r="45" spans="1:5" x14ac:dyDescent="0.35">
      <c r="A45" s="192" t="s">
        <v>52</v>
      </c>
      <c r="B45" s="11" t="s">
        <v>19</v>
      </c>
      <c r="C45" s="12">
        <v>684</v>
      </c>
      <c r="D45" s="12">
        <v>657</v>
      </c>
      <c r="E45" s="13">
        <v>4.1095890410958902E-2</v>
      </c>
    </row>
    <row r="46" spans="1:5" x14ac:dyDescent="0.35">
      <c r="A46" s="193"/>
      <c r="B46" s="11" t="s">
        <v>53</v>
      </c>
      <c r="C46" s="12">
        <v>100</v>
      </c>
      <c r="D46" s="12">
        <v>70</v>
      </c>
      <c r="E46" s="13">
        <v>0.42857142857142799</v>
      </c>
    </row>
    <row r="47" spans="1:5" x14ac:dyDescent="0.35">
      <c r="A47" s="193"/>
      <c r="B47" s="11" t="s">
        <v>54</v>
      </c>
      <c r="C47" s="12">
        <v>1416</v>
      </c>
      <c r="D47" s="12">
        <v>1164</v>
      </c>
      <c r="E47" s="13">
        <v>0.216494845360825</v>
      </c>
    </row>
    <row r="48" spans="1:5" x14ac:dyDescent="0.35">
      <c r="A48" s="194"/>
      <c r="B48" s="11" t="s">
        <v>23</v>
      </c>
      <c r="C48" s="12">
        <v>700</v>
      </c>
      <c r="D48" s="12">
        <v>684</v>
      </c>
      <c r="E48" s="13">
        <v>2.3391812865497099E-2</v>
      </c>
    </row>
    <row r="49" spans="1:5" x14ac:dyDescent="0.35">
      <c r="A49" s="192" t="s">
        <v>55</v>
      </c>
      <c r="B49" s="11" t="s">
        <v>56</v>
      </c>
      <c r="C49" s="12">
        <v>1323</v>
      </c>
      <c r="D49" s="12">
        <v>1056</v>
      </c>
      <c r="E49" s="13">
        <v>0.25284090909090901</v>
      </c>
    </row>
    <row r="50" spans="1:5" x14ac:dyDescent="0.35">
      <c r="A50" s="193"/>
      <c r="B50" s="11" t="s">
        <v>57</v>
      </c>
      <c r="C50" s="12">
        <v>52</v>
      </c>
      <c r="D50" s="12">
        <v>56</v>
      </c>
      <c r="E50" s="13">
        <v>-7.1428571428571397E-2</v>
      </c>
    </row>
    <row r="51" spans="1:5" x14ac:dyDescent="0.35">
      <c r="A51" s="193"/>
      <c r="B51" s="11" t="s">
        <v>58</v>
      </c>
      <c r="C51" s="12">
        <v>95</v>
      </c>
      <c r="D51" s="12">
        <v>68</v>
      </c>
      <c r="E51" s="13">
        <v>0.39705882352941202</v>
      </c>
    </row>
    <row r="52" spans="1:5" x14ac:dyDescent="0.35">
      <c r="A52" s="194"/>
      <c r="B52" s="11" t="s">
        <v>59</v>
      </c>
      <c r="C52" s="12">
        <v>30</v>
      </c>
      <c r="D52" s="12">
        <v>27</v>
      </c>
      <c r="E52" s="13">
        <v>0.11111111111111099</v>
      </c>
    </row>
    <row r="53" spans="1:5" x14ac:dyDescent="0.35">
      <c r="A53" s="15"/>
    </row>
    <row r="54" spans="1:5" x14ac:dyDescent="0.35">
      <c r="A54" s="6" t="s">
        <v>60</v>
      </c>
    </row>
    <row r="55" spans="1:5" x14ac:dyDescent="0.35">
      <c r="A55" s="7" t="s">
        <v>14</v>
      </c>
      <c r="B55" s="7" t="s">
        <v>15</v>
      </c>
      <c r="C55" s="8" t="s">
        <v>3</v>
      </c>
      <c r="D55" s="8" t="s">
        <v>16</v>
      </c>
      <c r="E55" s="9" t="s">
        <v>17</v>
      </c>
    </row>
    <row r="56" spans="1:5" x14ac:dyDescent="0.35">
      <c r="A56" s="192" t="s">
        <v>61</v>
      </c>
      <c r="B56" s="11" t="s">
        <v>54</v>
      </c>
      <c r="C56" s="12">
        <v>24</v>
      </c>
      <c r="D56" s="12">
        <v>28</v>
      </c>
      <c r="E56" s="13">
        <v>-0.14285714285714299</v>
      </c>
    </row>
    <row r="57" spans="1:5" x14ac:dyDescent="0.35">
      <c r="A57" s="193"/>
      <c r="B57" s="11" t="s">
        <v>53</v>
      </c>
      <c r="C57" s="14"/>
      <c r="D57" s="12">
        <v>2</v>
      </c>
      <c r="E57" s="13">
        <v>0</v>
      </c>
    </row>
    <row r="58" spans="1:5" x14ac:dyDescent="0.35">
      <c r="A58" s="193"/>
      <c r="B58" s="11" t="s">
        <v>19</v>
      </c>
      <c r="C58" s="12">
        <v>22</v>
      </c>
      <c r="D58" s="12">
        <v>20</v>
      </c>
      <c r="E58" s="13">
        <v>0.1</v>
      </c>
    </row>
    <row r="59" spans="1:5" x14ac:dyDescent="0.35">
      <c r="A59" s="193"/>
      <c r="B59" s="11" t="s">
        <v>23</v>
      </c>
      <c r="C59" s="12">
        <v>17</v>
      </c>
      <c r="D59" s="12">
        <v>22</v>
      </c>
      <c r="E59" s="13">
        <v>-0.22727272727272699</v>
      </c>
    </row>
    <row r="60" spans="1:5" x14ac:dyDescent="0.35">
      <c r="A60" s="193"/>
      <c r="B60" s="11" t="s">
        <v>62</v>
      </c>
      <c r="C60" s="12">
        <v>7</v>
      </c>
      <c r="D60" s="12">
        <v>9</v>
      </c>
      <c r="E60" s="13">
        <v>-0.22222222222222199</v>
      </c>
    </row>
    <row r="61" spans="1:5" x14ac:dyDescent="0.35">
      <c r="A61" s="194"/>
      <c r="B61" s="11" t="s">
        <v>63</v>
      </c>
      <c r="C61" s="14"/>
      <c r="D61" s="14"/>
      <c r="E61" s="13">
        <v>0</v>
      </c>
    </row>
    <row r="62" spans="1:5" x14ac:dyDescent="0.35">
      <c r="A62" s="192" t="s">
        <v>64</v>
      </c>
      <c r="B62" s="11" t="s">
        <v>65</v>
      </c>
      <c r="C62" s="12">
        <v>17</v>
      </c>
      <c r="D62" s="12">
        <v>17</v>
      </c>
      <c r="E62" s="13">
        <v>0</v>
      </c>
    </row>
    <row r="63" spans="1:5" x14ac:dyDescent="0.35">
      <c r="A63" s="193"/>
      <c r="B63" s="11" t="s">
        <v>58</v>
      </c>
      <c r="C63" s="14"/>
      <c r="D63" s="14"/>
      <c r="E63" s="13">
        <v>0</v>
      </c>
    </row>
    <row r="64" spans="1:5" x14ac:dyDescent="0.35">
      <c r="A64" s="194"/>
      <c r="B64" s="11" t="s">
        <v>66</v>
      </c>
      <c r="C64" s="12">
        <v>5</v>
      </c>
      <c r="D64" s="12">
        <v>2</v>
      </c>
      <c r="E64" s="13">
        <v>1.5</v>
      </c>
    </row>
    <row r="65" spans="1:5" x14ac:dyDescent="0.35">
      <c r="A65" s="15"/>
    </row>
    <row r="66" spans="1:5" x14ac:dyDescent="0.35">
      <c r="A66" s="6" t="s">
        <v>67</v>
      </c>
    </row>
    <row r="67" spans="1:5" x14ac:dyDescent="0.35">
      <c r="A67" s="7" t="s">
        <v>14</v>
      </c>
      <c r="B67" s="7" t="s">
        <v>15</v>
      </c>
      <c r="C67" s="8" t="s">
        <v>3</v>
      </c>
      <c r="D67" s="8" t="s">
        <v>16</v>
      </c>
      <c r="E67" s="9" t="s">
        <v>17</v>
      </c>
    </row>
    <row r="68" spans="1:5" x14ac:dyDescent="0.35">
      <c r="A68" s="10" t="s">
        <v>35</v>
      </c>
      <c r="B68" s="16"/>
      <c r="C68" s="14"/>
      <c r="D68" s="14"/>
      <c r="E68" s="13">
        <v>0</v>
      </c>
    </row>
    <row r="69" spans="1:5" x14ac:dyDescent="0.35">
      <c r="A69" s="10" t="s">
        <v>36</v>
      </c>
      <c r="B69" s="16"/>
      <c r="C69" s="14"/>
      <c r="D69" s="14"/>
      <c r="E69" s="13">
        <v>0</v>
      </c>
    </row>
    <row r="70" spans="1:5" x14ac:dyDescent="0.35">
      <c r="A70" s="10" t="s">
        <v>37</v>
      </c>
      <c r="B70" s="16"/>
      <c r="C70" s="12">
        <v>4</v>
      </c>
      <c r="D70" s="12">
        <v>3</v>
      </c>
      <c r="E70" s="13">
        <v>0.33333333333333298</v>
      </c>
    </row>
    <row r="71" spans="1:5" x14ac:dyDescent="0.35">
      <c r="A71" s="10" t="s">
        <v>38</v>
      </c>
      <c r="B71" s="16"/>
      <c r="C71" s="12">
        <v>4</v>
      </c>
      <c r="D71" s="12">
        <v>4</v>
      </c>
      <c r="E71" s="13">
        <v>0</v>
      </c>
    </row>
    <row r="72" spans="1:5" x14ac:dyDescent="0.35">
      <c r="A72" s="10" t="s">
        <v>39</v>
      </c>
      <c r="B72" s="16"/>
      <c r="C72" s="14"/>
      <c r="D72" s="14"/>
      <c r="E72" s="13">
        <v>0</v>
      </c>
    </row>
    <row r="73" spans="1:5" x14ac:dyDescent="0.35">
      <c r="A73" s="15"/>
    </row>
    <row r="74" spans="1:5" x14ac:dyDescent="0.35">
      <c r="A74" s="6" t="s">
        <v>68</v>
      </c>
    </row>
    <row r="75" spans="1:5" x14ac:dyDescent="0.35">
      <c r="A75" s="7" t="s">
        <v>14</v>
      </c>
      <c r="B75" s="7" t="s">
        <v>15</v>
      </c>
      <c r="C75" s="8" t="s">
        <v>3</v>
      </c>
      <c r="D75" s="8" t="s">
        <v>16</v>
      </c>
      <c r="E75" s="9" t="s">
        <v>17</v>
      </c>
    </row>
    <row r="76" spans="1:5" x14ac:dyDescent="0.35">
      <c r="A76" s="196"/>
      <c r="B76" s="11" t="s">
        <v>49</v>
      </c>
      <c r="C76" s="12">
        <v>2</v>
      </c>
      <c r="D76" s="14"/>
      <c r="E76" s="13">
        <v>0</v>
      </c>
    </row>
    <row r="77" spans="1:5" x14ac:dyDescent="0.35">
      <c r="A77" s="197"/>
      <c r="B77" s="11" t="s">
        <v>58</v>
      </c>
      <c r="C77" s="12">
        <v>1</v>
      </c>
      <c r="D77" s="14"/>
      <c r="E77" s="13">
        <v>0</v>
      </c>
    </row>
    <row r="78" spans="1:5" x14ac:dyDescent="0.35">
      <c r="A78" s="197"/>
      <c r="B78" s="11" t="s">
        <v>65</v>
      </c>
      <c r="C78" s="14"/>
      <c r="D78" s="12">
        <v>1</v>
      </c>
      <c r="E78" s="13">
        <v>0</v>
      </c>
    </row>
    <row r="79" spans="1:5" x14ac:dyDescent="0.35">
      <c r="A79" s="197"/>
      <c r="B79" s="11" t="s">
        <v>69</v>
      </c>
      <c r="C79" s="12">
        <v>1</v>
      </c>
      <c r="D79" s="12">
        <v>1</v>
      </c>
      <c r="E79" s="13">
        <v>0</v>
      </c>
    </row>
    <row r="80" spans="1:5" x14ac:dyDescent="0.35">
      <c r="A80" s="198"/>
      <c r="B80" s="11" t="s">
        <v>70</v>
      </c>
      <c r="C80" s="14"/>
      <c r="D80" s="14"/>
      <c r="E80" s="13">
        <v>0</v>
      </c>
    </row>
    <row r="81" spans="1:5" x14ac:dyDescent="0.35">
      <c r="A81" s="15"/>
    </row>
    <row r="82" spans="1:5" x14ac:dyDescent="0.35">
      <c r="A82" s="6" t="s">
        <v>71</v>
      </c>
    </row>
    <row r="83" spans="1:5" x14ac:dyDescent="0.35">
      <c r="A83" s="7" t="s">
        <v>14</v>
      </c>
      <c r="B83" s="7" t="s">
        <v>15</v>
      </c>
      <c r="C83" s="8" t="s">
        <v>3</v>
      </c>
      <c r="D83" s="8" t="s">
        <v>16</v>
      </c>
      <c r="E83" s="9" t="s">
        <v>17</v>
      </c>
    </row>
    <row r="84" spans="1:5" x14ac:dyDescent="0.35">
      <c r="A84" s="192" t="s">
        <v>72</v>
      </c>
      <c r="B84" s="11" t="s">
        <v>73</v>
      </c>
      <c r="C84" s="12">
        <v>1425</v>
      </c>
      <c r="D84" s="12">
        <v>1078</v>
      </c>
      <c r="E84" s="13">
        <v>0.32189239332096498</v>
      </c>
    </row>
    <row r="85" spans="1:5" x14ac:dyDescent="0.35">
      <c r="A85" s="194"/>
      <c r="B85" s="11" t="s">
        <v>74</v>
      </c>
      <c r="C85" s="12">
        <v>799</v>
      </c>
      <c r="D85" s="12">
        <v>931</v>
      </c>
      <c r="E85" s="13">
        <v>-0.14178302900107401</v>
      </c>
    </row>
    <row r="86" spans="1:5" x14ac:dyDescent="0.35">
      <c r="A86" s="192" t="s">
        <v>75</v>
      </c>
      <c r="B86" s="11" t="s">
        <v>73</v>
      </c>
      <c r="C86" s="12">
        <v>1127</v>
      </c>
      <c r="D86" s="12">
        <v>857</v>
      </c>
      <c r="E86" s="13">
        <v>0.31505250875145902</v>
      </c>
    </row>
    <row r="87" spans="1:5" x14ac:dyDescent="0.35">
      <c r="A87" s="194"/>
      <c r="B87" s="11" t="s">
        <v>74</v>
      </c>
      <c r="C87" s="12">
        <v>583</v>
      </c>
      <c r="D87" s="12">
        <v>776</v>
      </c>
      <c r="E87" s="13">
        <v>-0.24871134020618499</v>
      </c>
    </row>
    <row r="88" spans="1:5" x14ac:dyDescent="0.35">
      <c r="A88" s="192" t="s">
        <v>76</v>
      </c>
      <c r="B88" s="11" t="s">
        <v>73</v>
      </c>
      <c r="C88" s="12">
        <v>79</v>
      </c>
      <c r="D88" s="12">
        <v>69</v>
      </c>
      <c r="E88" s="13">
        <v>0.14492753623188401</v>
      </c>
    </row>
    <row r="89" spans="1:5" x14ac:dyDescent="0.35">
      <c r="A89" s="194"/>
      <c r="B89" s="11" t="s">
        <v>74</v>
      </c>
      <c r="C89" s="12">
        <v>27</v>
      </c>
      <c r="D89" s="12">
        <v>51</v>
      </c>
      <c r="E89" s="13">
        <v>-0.47058823529411797</v>
      </c>
    </row>
    <row r="90" spans="1:5" x14ac:dyDescent="0.35">
      <c r="A90" s="192" t="s">
        <v>77</v>
      </c>
      <c r="B90" s="11" t="s">
        <v>73</v>
      </c>
      <c r="C90" s="14"/>
      <c r="D90" s="14"/>
      <c r="E90" s="13">
        <v>0</v>
      </c>
    </row>
    <row r="91" spans="1:5" x14ac:dyDescent="0.35">
      <c r="A91" s="194"/>
      <c r="B91" s="11" t="s">
        <v>74</v>
      </c>
      <c r="C91" s="14"/>
      <c r="D91" s="14"/>
      <c r="E91" s="13">
        <v>0</v>
      </c>
    </row>
    <row r="92" spans="1:5" x14ac:dyDescent="0.35">
      <c r="A92" s="15"/>
    </row>
    <row r="93" spans="1:5" x14ac:dyDescent="0.35">
      <c r="A93" s="195" t="s">
        <v>78</v>
      </c>
      <c r="B93" s="195"/>
    </row>
    <row r="94" spans="1:5" x14ac:dyDescent="0.35">
      <c r="A94" s="7" t="s">
        <v>14</v>
      </c>
      <c r="B94" s="7" t="s">
        <v>15</v>
      </c>
      <c r="C94" s="8" t="s">
        <v>3</v>
      </c>
      <c r="D94" s="8" t="s">
        <v>16</v>
      </c>
      <c r="E94" s="9" t="s">
        <v>17</v>
      </c>
    </row>
    <row r="95" spans="1:5" x14ac:dyDescent="0.35">
      <c r="A95" s="10" t="s">
        <v>79</v>
      </c>
      <c r="B95" s="16"/>
      <c r="C95" s="12">
        <v>675</v>
      </c>
      <c r="D95" s="12">
        <v>742</v>
      </c>
      <c r="E95" s="13">
        <v>-9.0296495956873293E-2</v>
      </c>
    </row>
    <row r="96" spans="1:5" x14ac:dyDescent="0.35">
      <c r="A96" s="10" t="s">
        <v>80</v>
      </c>
      <c r="B96" s="16"/>
      <c r="C96" s="14"/>
      <c r="D96" s="14"/>
      <c r="E96" s="13">
        <v>0</v>
      </c>
    </row>
    <row r="97" spans="1:5" x14ac:dyDescent="0.35">
      <c r="A97" s="15"/>
    </row>
    <row r="98" spans="1:5" x14ac:dyDescent="0.35">
      <c r="A98" s="6" t="s">
        <v>81</v>
      </c>
    </row>
    <row r="99" spans="1:5" x14ac:dyDescent="0.35">
      <c r="A99" s="7" t="s">
        <v>14</v>
      </c>
      <c r="B99" s="7" t="s">
        <v>15</v>
      </c>
      <c r="C99" s="8" t="s">
        <v>3</v>
      </c>
      <c r="D99" s="8" t="s">
        <v>16</v>
      </c>
      <c r="E99" s="9" t="s">
        <v>17</v>
      </c>
    </row>
    <row r="100" spans="1:5" x14ac:dyDescent="0.35">
      <c r="A100" s="10" t="s">
        <v>79</v>
      </c>
      <c r="B100" s="16"/>
      <c r="C100" s="12">
        <v>675</v>
      </c>
      <c r="D100" s="12">
        <v>566</v>
      </c>
      <c r="E100" s="13">
        <v>0.192579505300353</v>
      </c>
    </row>
    <row r="101" spans="1:5" x14ac:dyDescent="0.35">
      <c r="A101" s="10" t="s">
        <v>82</v>
      </c>
      <c r="B101" s="16"/>
      <c r="C101" s="12">
        <v>635</v>
      </c>
      <c r="D101" s="12">
        <v>434</v>
      </c>
      <c r="E101" s="13">
        <v>0.463133640552995</v>
      </c>
    </row>
    <row r="102" spans="1:5" x14ac:dyDescent="0.35">
      <c r="A102" s="10" t="s">
        <v>80</v>
      </c>
      <c r="B102" s="16"/>
      <c r="C102" s="12">
        <v>3</v>
      </c>
      <c r="D102" s="12">
        <v>17</v>
      </c>
      <c r="E102" s="13">
        <v>-0.82352941176470595</v>
      </c>
    </row>
    <row r="103" spans="1:5" x14ac:dyDescent="0.35">
      <c r="A103" s="15"/>
    </row>
    <row r="104" spans="1:5" x14ac:dyDescent="0.35">
      <c r="A104" s="195" t="s">
        <v>83</v>
      </c>
      <c r="B104" s="195"/>
    </row>
    <row r="105" spans="1:5" x14ac:dyDescent="0.35">
      <c r="A105" s="7" t="s">
        <v>14</v>
      </c>
      <c r="B105" s="7" t="s">
        <v>15</v>
      </c>
      <c r="C105" s="8" t="s">
        <v>3</v>
      </c>
      <c r="D105" s="8" t="s">
        <v>16</v>
      </c>
      <c r="E105" s="9" t="s">
        <v>17</v>
      </c>
    </row>
    <row r="106" spans="1:5" x14ac:dyDescent="0.35">
      <c r="A106" s="192" t="s">
        <v>79</v>
      </c>
      <c r="B106" s="11" t="s">
        <v>84</v>
      </c>
      <c r="C106" s="12">
        <v>636</v>
      </c>
      <c r="D106" s="12">
        <v>440</v>
      </c>
      <c r="E106" s="13">
        <v>0.44545454545454499</v>
      </c>
    </row>
    <row r="107" spans="1:5" x14ac:dyDescent="0.35">
      <c r="A107" s="193"/>
      <c r="B107" s="11" t="s">
        <v>85</v>
      </c>
      <c r="C107" s="12">
        <v>81</v>
      </c>
      <c r="D107" s="12">
        <v>72</v>
      </c>
      <c r="E107" s="13">
        <v>0.125</v>
      </c>
    </row>
    <row r="108" spans="1:5" x14ac:dyDescent="0.35">
      <c r="A108" s="194"/>
      <c r="B108" s="11" t="s">
        <v>86</v>
      </c>
      <c r="C108" s="12">
        <v>209</v>
      </c>
      <c r="D108" s="12">
        <v>179</v>
      </c>
      <c r="E108" s="13">
        <v>0.16759776536312801</v>
      </c>
    </row>
    <row r="109" spans="1:5" x14ac:dyDescent="0.35">
      <c r="A109" s="192" t="s">
        <v>82</v>
      </c>
      <c r="B109" s="11" t="s">
        <v>87</v>
      </c>
      <c r="C109" s="12">
        <v>8</v>
      </c>
      <c r="D109" s="12">
        <v>16</v>
      </c>
      <c r="E109" s="13">
        <v>-0.5</v>
      </c>
    </row>
    <row r="110" spans="1:5" x14ac:dyDescent="0.35">
      <c r="A110" s="194"/>
      <c r="B110" s="11" t="s">
        <v>86</v>
      </c>
      <c r="C110" s="12">
        <v>192</v>
      </c>
      <c r="D110" s="12">
        <v>161</v>
      </c>
      <c r="E110" s="13">
        <v>0.19254658385093201</v>
      </c>
    </row>
    <row r="111" spans="1:5" x14ac:dyDescent="0.35">
      <c r="A111" s="10" t="s">
        <v>80</v>
      </c>
      <c r="B111" s="16"/>
      <c r="C111" s="12">
        <v>15</v>
      </c>
      <c r="D111" s="12">
        <v>24</v>
      </c>
      <c r="E111" s="13">
        <v>-0.375</v>
      </c>
    </row>
    <row r="112" spans="1:5" x14ac:dyDescent="0.35">
      <c r="A112" s="15"/>
    </row>
    <row r="113" spans="1:5" x14ac:dyDescent="0.35">
      <c r="A113" s="6" t="s">
        <v>88</v>
      </c>
    </row>
    <row r="114" spans="1:5" x14ac:dyDescent="0.35">
      <c r="A114" s="7" t="s">
        <v>14</v>
      </c>
      <c r="B114" s="7" t="s">
        <v>15</v>
      </c>
      <c r="C114" s="8" t="s">
        <v>3</v>
      </c>
      <c r="D114" s="8" t="s">
        <v>16</v>
      </c>
      <c r="E114" s="9" t="s">
        <v>17</v>
      </c>
    </row>
    <row r="115" spans="1:5" x14ac:dyDescent="0.35">
      <c r="A115" s="192" t="s">
        <v>79</v>
      </c>
      <c r="B115" s="11" t="s">
        <v>84</v>
      </c>
      <c r="C115" s="12">
        <v>10</v>
      </c>
      <c r="D115" s="12">
        <v>6</v>
      </c>
      <c r="E115" s="13">
        <v>0.66666666666666696</v>
      </c>
    </row>
    <row r="116" spans="1:5" x14ac:dyDescent="0.35">
      <c r="A116" s="193"/>
      <c r="B116" s="11" t="s">
        <v>85</v>
      </c>
      <c r="C116" s="14"/>
      <c r="D116" s="12">
        <v>1</v>
      </c>
      <c r="E116" s="13">
        <v>0</v>
      </c>
    </row>
    <row r="117" spans="1:5" x14ac:dyDescent="0.35">
      <c r="A117" s="194"/>
      <c r="B117" s="11" t="s">
        <v>86</v>
      </c>
      <c r="C117" s="12">
        <v>50</v>
      </c>
      <c r="D117" s="12">
        <v>50</v>
      </c>
      <c r="E117" s="13">
        <v>0</v>
      </c>
    </row>
    <row r="118" spans="1:5" x14ac:dyDescent="0.35">
      <c r="A118" s="192" t="s">
        <v>82</v>
      </c>
      <c r="B118" s="11" t="s">
        <v>87</v>
      </c>
      <c r="C118" s="14"/>
      <c r="D118" s="14"/>
      <c r="E118" s="13">
        <v>0</v>
      </c>
    </row>
    <row r="119" spans="1:5" x14ac:dyDescent="0.35">
      <c r="A119" s="194"/>
      <c r="B119" s="11" t="s">
        <v>86</v>
      </c>
      <c r="C119" s="12">
        <v>17</v>
      </c>
      <c r="D119" s="12">
        <v>12</v>
      </c>
      <c r="E119" s="13">
        <v>0.41666666666666702</v>
      </c>
    </row>
    <row r="120" spans="1:5" x14ac:dyDescent="0.35">
      <c r="A120" s="10" t="s">
        <v>80</v>
      </c>
      <c r="B120" s="16"/>
      <c r="C120" s="12">
        <v>4</v>
      </c>
      <c r="D120" s="12">
        <v>5</v>
      </c>
      <c r="E120" s="13">
        <v>-0.2</v>
      </c>
    </row>
    <row r="121" spans="1:5" x14ac:dyDescent="0.35">
      <c r="A121" s="15"/>
    </row>
    <row r="122" spans="1:5" x14ac:dyDescent="0.35">
      <c r="A122" s="6" t="s">
        <v>89</v>
      </c>
    </row>
    <row r="123" spans="1:5" x14ac:dyDescent="0.35">
      <c r="A123" s="7" t="s">
        <v>14</v>
      </c>
      <c r="B123" s="7" t="s">
        <v>15</v>
      </c>
      <c r="C123" s="8" t="s">
        <v>3</v>
      </c>
      <c r="D123" s="8" t="s">
        <v>16</v>
      </c>
      <c r="E123" s="9" t="s">
        <v>17</v>
      </c>
    </row>
    <row r="124" spans="1:5" x14ac:dyDescent="0.35">
      <c r="A124" s="192" t="s">
        <v>90</v>
      </c>
      <c r="B124" s="11" t="s">
        <v>91</v>
      </c>
      <c r="C124" s="14"/>
      <c r="D124" s="14"/>
      <c r="E124" s="13">
        <v>0</v>
      </c>
    </row>
    <row r="125" spans="1:5" x14ac:dyDescent="0.35">
      <c r="A125" s="194"/>
      <c r="B125" s="11" t="s">
        <v>92</v>
      </c>
      <c r="C125" s="14"/>
      <c r="D125" s="14"/>
      <c r="E125" s="13">
        <v>0</v>
      </c>
    </row>
    <row r="126" spans="1:5" x14ac:dyDescent="0.35">
      <c r="A126" s="192" t="s">
        <v>93</v>
      </c>
      <c r="B126" s="11" t="s">
        <v>91</v>
      </c>
      <c r="C126" s="12">
        <v>961</v>
      </c>
      <c r="D126" s="12">
        <v>120</v>
      </c>
      <c r="E126" s="13">
        <v>7.0083333333333302</v>
      </c>
    </row>
    <row r="127" spans="1:5" x14ac:dyDescent="0.35">
      <c r="A127" s="194"/>
      <c r="B127" s="11" t="s">
        <v>92</v>
      </c>
      <c r="C127" s="12">
        <v>1495</v>
      </c>
      <c r="D127" s="12">
        <v>304</v>
      </c>
      <c r="E127" s="13">
        <v>3.9177631578947398</v>
      </c>
    </row>
    <row r="128" spans="1:5" x14ac:dyDescent="0.35">
      <c r="A128" s="192" t="s">
        <v>94</v>
      </c>
      <c r="B128" s="11" t="s">
        <v>91</v>
      </c>
      <c r="C128" s="12">
        <v>3549</v>
      </c>
      <c r="D128" s="12">
        <v>2961</v>
      </c>
      <c r="E128" s="13">
        <v>0.19858156028368801</v>
      </c>
    </row>
    <row r="129" spans="1:5" x14ac:dyDescent="0.35">
      <c r="A129" s="194"/>
      <c r="B129" s="11" t="s">
        <v>92</v>
      </c>
      <c r="C129" s="12">
        <v>6853</v>
      </c>
      <c r="D129" s="12">
        <v>5477</v>
      </c>
      <c r="E129" s="13">
        <v>0.25123242651086403</v>
      </c>
    </row>
    <row r="130" spans="1:5" x14ac:dyDescent="0.35">
      <c r="A130" s="192" t="s">
        <v>95</v>
      </c>
      <c r="B130" s="11" t="s">
        <v>91</v>
      </c>
      <c r="C130" s="12">
        <v>961</v>
      </c>
      <c r="D130" s="12">
        <v>879</v>
      </c>
      <c r="E130" s="13">
        <v>9.3287827076223004E-2</v>
      </c>
    </row>
    <row r="131" spans="1:5" x14ac:dyDescent="0.35">
      <c r="A131" s="194"/>
      <c r="B131" s="11" t="s">
        <v>92</v>
      </c>
      <c r="C131" s="12">
        <v>1495</v>
      </c>
      <c r="D131" s="12">
        <v>1271</v>
      </c>
      <c r="E131" s="13">
        <v>0.17623918174665601</v>
      </c>
    </row>
    <row r="132" spans="1:5" x14ac:dyDescent="0.35">
      <c r="A132" s="15"/>
    </row>
    <row r="133" spans="1:5" x14ac:dyDescent="0.35">
      <c r="A133" s="6" t="s">
        <v>96</v>
      </c>
    </row>
    <row r="134" spans="1:5" x14ac:dyDescent="0.35">
      <c r="A134" s="7" t="s">
        <v>14</v>
      </c>
      <c r="B134" s="7" t="s">
        <v>15</v>
      </c>
      <c r="C134" s="8" t="s">
        <v>3</v>
      </c>
      <c r="D134" s="8" t="s">
        <v>16</v>
      </c>
      <c r="E134" s="9" t="s">
        <v>17</v>
      </c>
    </row>
    <row r="135" spans="1:5" x14ac:dyDescent="0.35">
      <c r="A135" s="192" t="s">
        <v>97</v>
      </c>
      <c r="B135" s="11" t="s">
        <v>98</v>
      </c>
      <c r="C135" s="12">
        <v>102</v>
      </c>
      <c r="D135" s="12">
        <v>100</v>
      </c>
      <c r="E135" s="13">
        <v>0.02</v>
      </c>
    </row>
    <row r="136" spans="1:5" x14ac:dyDescent="0.35">
      <c r="A136" s="194"/>
      <c r="B136" s="11" t="s">
        <v>99</v>
      </c>
      <c r="C136" s="14"/>
      <c r="D136" s="14"/>
      <c r="E136" s="13">
        <v>0</v>
      </c>
    </row>
    <row r="137" spans="1:5" x14ac:dyDescent="0.35">
      <c r="A137" s="192" t="s">
        <v>100</v>
      </c>
      <c r="B137" s="11" t="s">
        <v>98</v>
      </c>
      <c r="C137" s="14"/>
      <c r="D137" s="12">
        <v>1</v>
      </c>
      <c r="E137" s="13">
        <v>0</v>
      </c>
    </row>
    <row r="138" spans="1:5" x14ac:dyDescent="0.35">
      <c r="A138" s="194"/>
      <c r="B138" s="11" t="s">
        <v>99</v>
      </c>
      <c r="C138" s="12">
        <v>1</v>
      </c>
      <c r="D138" s="14"/>
      <c r="E138" s="13">
        <v>0</v>
      </c>
    </row>
    <row r="139" spans="1:5" x14ac:dyDescent="0.35">
      <c r="A139" s="192" t="s">
        <v>101</v>
      </c>
      <c r="B139" s="11" t="s">
        <v>98</v>
      </c>
      <c r="C139" s="14"/>
      <c r="D139" s="12">
        <v>4</v>
      </c>
      <c r="E139" s="13">
        <v>0</v>
      </c>
    </row>
    <row r="140" spans="1:5" x14ac:dyDescent="0.35">
      <c r="A140" s="194"/>
      <c r="B140" s="11" t="s">
        <v>102</v>
      </c>
      <c r="C140" s="14"/>
      <c r="D140" s="14"/>
      <c r="E140" s="13">
        <v>0</v>
      </c>
    </row>
    <row r="141" spans="1:5" x14ac:dyDescent="0.35">
      <c r="A141" s="15"/>
    </row>
    <row r="142" spans="1:5" x14ac:dyDescent="0.35">
      <c r="A142" s="6" t="s">
        <v>103</v>
      </c>
    </row>
    <row r="143" spans="1:5" x14ac:dyDescent="0.35">
      <c r="A143" s="7" t="s">
        <v>14</v>
      </c>
      <c r="B143" s="7" t="s">
        <v>15</v>
      </c>
      <c r="C143" s="8" t="s">
        <v>3</v>
      </c>
      <c r="D143" s="8" t="s">
        <v>16</v>
      </c>
      <c r="E143" s="9" t="s">
        <v>17</v>
      </c>
    </row>
    <row r="144" spans="1:5" x14ac:dyDescent="0.35">
      <c r="A144" s="10" t="s">
        <v>104</v>
      </c>
      <c r="B144" s="16"/>
      <c r="C144" s="12">
        <v>103</v>
      </c>
      <c r="D144" s="12">
        <v>93</v>
      </c>
      <c r="E144" s="13">
        <v>0.10752688172043</v>
      </c>
    </row>
    <row r="145" spans="1:5" x14ac:dyDescent="0.35">
      <c r="A145" s="192" t="s">
        <v>105</v>
      </c>
      <c r="B145" s="11" t="s">
        <v>106</v>
      </c>
      <c r="C145" s="12">
        <v>2</v>
      </c>
      <c r="D145" s="12">
        <v>3</v>
      </c>
      <c r="E145" s="13">
        <v>-0.33333333333333298</v>
      </c>
    </row>
    <row r="146" spans="1:5" x14ac:dyDescent="0.35">
      <c r="A146" s="193"/>
      <c r="B146" s="11" t="s">
        <v>107</v>
      </c>
      <c r="C146" s="12">
        <v>58</v>
      </c>
      <c r="D146" s="12">
        <v>46</v>
      </c>
      <c r="E146" s="13">
        <v>0.26086956521739102</v>
      </c>
    </row>
    <row r="147" spans="1:5" x14ac:dyDescent="0.35">
      <c r="A147" s="193"/>
      <c r="B147" s="11" t="s">
        <v>108</v>
      </c>
      <c r="C147" s="12">
        <v>5</v>
      </c>
      <c r="D147" s="12">
        <v>1</v>
      </c>
      <c r="E147" s="13">
        <v>4</v>
      </c>
    </row>
    <row r="148" spans="1:5" x14ac:dyDescent="0.35">
      <c r="A148" s="193"/>
      <c r="B148" s="11" t="s">
        <v>109</v>
      </c>
      <c r="C148" s="12">
        <v>3</v>
      </c>
      <c r="D148" s="12">
        <v>4</v>
      </c>
      <c r="E148" s="13">
        <v>-0.25</v>
      </c>
    </row>
    <row r="149" spans="1:5" x14ac:dyDescent="0.35">
      <c r="A149" s="193"/>
      <c r="B149" s="11" t="s">
        <v>110</v>
      </c>
      <c r="C149" s="12">
        <v>35</v>
      </c>
      <c r="D149" s="12">
        <v>39</v>
      </c>
      <c r="E149" s="13">
        <v>-0.10256410256410201</v>
      </c>
    </row>
    <row r="150" spans="1:5" x14ac:dyDescent="0.35">
      <c r="A150" s="194"/>
      <c r="B150" s="11" t="s">
        <v>111</v>
      </c>
      <c r="C150" s="14"/>
      <c r="D150" s="14"/>
      <c r="E150" s="13">
        <v>0</v>
      </c>
    </row>
    <row r="151" spans="1:5" x14ac:dyDescent="0.35">
      <c r="A151" s="192" t="s">
        <v>112</v>
      </c>
      <c r="B151" s="11" t="s">
        <v>113</v>
      </c>
      <c r="C151" s="12">
        <v>23</v>
      </c>
      <c r="D151" s="12">
        <v>33</v>
      </c>
      <c r="E151" s="13">
        <v>-0.30303030303030298</v>
      </c>
    </row>
    <row r="152" spans="1:5" x14ac:dyDescent="0.35">
      <c r="A152" s="194"/>
      <c r="B152" s="11" t="s">
        <v>114</v>
      </c>
      <c r="C152" s="12">
        <v>81</v>
      </c>
      <c r="D152" s="12">
        <v>64</v>
      </c>
      <c r="E152" s="13">
        <v>0.265625</v>
      </c>
    </row>
    <row r="153" spans="1:5" x14ac:dyDescent="0.35">
      <c r="A153" s="192" t="s">
        <v>115</v>
      </c>
      <c r="B153" s="11" t="s">
        <v>19</v>
      </c>
      <c r="C153" s="12">
        <v>7</v>
      </c>
      <c r="D153" s="12">
        <v>11</v>
      </c>
      <c r="E153" s="13">
        <v>-0.36363636363636398</v>
      </c>
    </row>
    <row r="154" spans="1:5" x14ac:dyDescent="0.35">
      <c r="A154" s="194"/>
      <c r="B154" s="11" t="s">
        <v>23</v>
      </c>
      <c r="C154" s="12">
        <v>6</v>
      </c>
      <c r="D154" s="12">
        <v>7</v>
      </c>
      <c r="E154" s="13">
        <v>-0.14285714285714299</v>
      </c>
    </row>
    <row r="155" spans="1:5" x14ac:dyDescent="0.35">
      <c r="A155" s="10" t="s">
        <v>116</v>
      </c>
      <c r="B155" s="16"/>
      <c r="C155" s="14"/>
      <c r="D155" s="14"/>
      <c r="E155" s="13">
        <v>0</v>
      </c>
    </row>
    <row r="156" spans="1:5" x14ac:dyDescent="0.35">
      <c r="A156" s="15"/>
    </row>
    <row r="157" spans="1:5" x14ac:dyDescent="0.35">
      <c r="A157" s="6" t="s">
        <v>117</v>
      </c>
    </row>
    <row r="158" spans="1:5" x14ac:dyDescent="0.35">
      <c r="A158" s="7" t="s">
        <v>14</v>
      </c>
      <c r="B158" s="7" t="s">
        <v>15</v>
      </c>
      <c r="C158" s="8" t="s">
        <v>3</v>
      </c>
      <c r="D158" s="8" t="s">
        <v>16</v>
      </c>
      <c r="E158" s="9" t="s">
        <v>17</v>
      </c>
    </row>
    <row r="159" spans="1:5" x14ac:dyDescent="0.35">
      <c r="A159" s="192" t="s">
        <v>118</v>
      </c>
      <c r="B159" s="11" t="s">
        <v>119</v>
      </c>
      <c r="C159" s="12">
        <v>477</v>
      </c>
      <c r="D159" s="12">
        <v>520</v>
      </c>
      <c r="E159" s="13">
        <v>-8.2692307692307704E-2</v>
      </c>
    </row>
    <row r="160" spans="1:5" x14ac:dyDescent="0.35">
      <c r="A160" s="193"/>
      <c r="B160" s="11" t="s">
        <v>120</v>
      </c>
      <c r="C160" s="12">
        <v>97</v>
      </c>
      <c r="D160" s="12">
        <v>92</v>
      </c>
      <c r="E160" s="13">
        <v>5.4347826086956499E-2</v>
      </c>
    </row>
    <row r="161" spans="1:5" x14ac:dyDescent="0.35">
      <c r="A161" s="193"/>
      <c r="B161" s="11" t="s">
        <v>121</v>
      </c>
      <c r="C161" s="12">
        <v>116</v>
      </c>
      <c r="D161" s="12">
        <v>106</v>
      </c>
      <c r="E161" s="13">
        <v>9.4339622641509399E-2</v>
      </c>
    </row>
    <row r="162" spans="1:5" x14ac:dyDescent="0.35">
      <c r="A162" s="193"/>
      <c r="B162" s="11" t="s">
        <v>122</v>
      </c>
      <c r="C162" s="12">
        <v>15</v>
      </c>
      <c r="D162" s="12">
        <v>20</v>
      </c>
      <c r="E162" s="13">
        <v>-0.25</v>
      </c>
    </row>
    <row r="163" spans="1:5" x14ac:dyDescent="0.35">
      <c r="A163" s="193"/>
      <c r="B163" s="11" t="s">
        <v>123</v>
      </c>
      <c r="C163" s="14"/>
      <c r="D163" s="14"/>
      <c r="E163" s="13">
        <v>0</v>
      </c>
    </row>
    <row r="164" spans="1:5" x14ac:dyDescent="0.35">
      <c r="A164" s="193"/>
      <c r="B164" s="11" t="s">
        <v>124</v>
      </c>
      <c r="C164" s="14"/>
      <c r="D164" s="14"/>
      <c r="E164" s="13">
        <v>0</v>
      </c>
    </row>
    <row r="165" spans="1:5" x14ac:dyDescent="0.35">
      <c r="A165" s="193"/>
      <c r="B165" s="11" t="s">
        <v>125</v>
      </c>
      <c r="C165" s="12">
        <v>390</v>
      </c>
      <c r="D165" s="12">
        <v>344</v>
      </c>
      <c r="E165" s="13">
        <v>0.13372093023255799</v>
      </c>
    </row>
    <row r="166" spans="1:5" x14ac:dyDescent="0.35">
      <c r="A166" s="193"/>
      <c r="B166" s="11" t="s">
        <v>126</v>
      </c>
      <c r="C166" s="14"/>
      <c r="D166" s="14"/>
      <c r="E166" s="13">
        <v>0</v>
      </c>
    </row>
    <row r="167" spans="1:5" x14ac:dyDescent="0.35">
      <c r="A167" s="193"/>
      <c r="B167" s="11" t="s">
        <v>127</v>
      </c>
      <c r="C167" s="12">
        <v>64</v>
      </c>
      <c r="D167" s="12">
        <v>70</v>
      </c>
      <c r="E167" s="13">
        <v>-8.5714285714285701E-2</v>
      </c>
    </row>
    <row r="168" spans="1:5" x14ac:dyDescent="0.35">
      <c r="A168" s="193"/>
      <c r="B168" s="11" t="s">
        <v>128</v>
      </c>
      <c r="C168" s="12">
        <v>176</v>
      </c>
      <c r="D168" s="12">
        <v>188</v>
      </c>
      <c r="E168" s="13">
        <v>-6.3829787234042604E-2</v>
      </c>
    </row>
    <row r="169" spans="1:5" x14ac:dyDescent="0.35">
      <c r="A169" s="193"/>
      <c r="B169" s="11" t="s">
        <v>129</v>
      </c>
      <c r="C169" s="12">
        <v>55</v>
      </c>
      <c r="D169" s="12">
        <v>34</v>
      </c>
      <c r="E169" s="13">
        <v>0.61764705882352899</v>
      </c>
    </row>
    <row r="170" spans="1:5" x14ac:dyDescent="0.35">
      <c r="A170" s="193"/>
      <c r="B170" s="11" t="s">
        <v>130</v>
      </c>
      <c r="C170" s="12">
        <v>118</v>
      </c>
      <c r="D170" s="12">
        <v>119</v>
      </c>
      <c r="E170" s="13">
        <v>-8.4033613445378096E-3</v>
      </c>
    </row>
    <row r="171" spans="1:5" x14ac:dyDescent="0.35">
      <c r="A171" s="193"/>
      <c r="B171" s="11" t="s">
        <v>131</v>
      </c>
      <c r="C171" s="12">
        <v>0</v>
      </c>
      <c r="D171" s="12">
        <v>1</v>
      </c>
      <c r="E171" s="13">
        <v>-1</v>
      </c>
    </row>
    <row r="172" spans="1:5" x14ac:dyDescent="0.35">
      <c r="A172" s="193"/>
      <c r="B172" s="11" t="s">
        <v>132</v>
      </c>
      <c r="C172" s="14"/>
      <c r="D172" s="14"/>
      <c r="E172" s="13">
        <v>0</v>
      </c>
    </row>
    <row r="173" spans="1:5" x14ac:dyDescent="0.35">
      <c r="A173" s="193"/>
      <c r="B173" s="11" t="s">
        <v>133</v>
      </c>
      <c r="C173" s="12">
        <v>4</v>
      </c>
      <c r="D173" s="12">
        <v>8</v>
      </c>
      <c r="E173" s="13">
        <v>-0.5</v>
      </c>
    </row>
    <row r="174" spans="1:5" x14ac:dyDescent="0.35">
      <c r="A174" s="193"/>
      <c r="B174" s="11" t="s">
        <v>134</v>
      </c>
      <c r="C174" s="12">
        <v>1</v>
      </c>
      <c r="D174" s="14"/>
      <c r="E174" s="13">
        <v>0</v>
      </c>
    </row>
    <row r="175" spans="1:5" x14ac:dyDescent="0.35">
      <c r="A175" s="193"/>
      <c r="B175" s="11" t="s">
        <v>135</v>
      </c>
      <c r="C175" s="12">
        <v>6</v>
      </c>
      <c r="D175" s="12">
        <v>6</v>
      </c>
      <c r="E175" s="13">
        <v>0</v>
      </c>
    </row>
    <row r="176" spans="1:5" x14ac:dyDescent="0.35">
      <c r="A176" s="193"/>
      <c r="B176" s="11" t="s">
        <v>136</v>
      </c>
      <c r="C176" s="14"/>
      <c r="D176" s="14"/>
      <c r="E176" s="13">
        <v>0</v>
      </c>
    </row>
    <row r="177" spans="1:5" x14ac:dyDescent="0.35">
      <c r="A177" s="193"/>
      <c r="B177" s="11" t="s">
        <v>137</v>
      </c>
      <c r="C177" s="12">
        <v>15</v>
      </c>
      <c r="D177" s="12">
        <v>9</v>
      </c>
      <c r="E177" s="13">
        <v>0.66666666666666696</v>
      </c>
    </row>
    <row r="178" spans="1:5" x14ac:dyDescent="0.35">
      <c r="A178" s="193"/>
      <c r="B178" s="11" t="s">
        <v>138</v>
      </c>
      <c r="C178" s="14"/>
      <c r="D178" s="14"/>
      <c r="E178" s="13">
        <v>0</v>
      </c>
    </row>
    <row r="179" spans="1:5" x14ac:dyDescent="0.35">
      <c r="A179" s="193"/>
      <c r="B179" s="11" t="s">
        <v>139</v>
      </c>
      <c r="C179" s="12">
        <v>551</v>
      </c>
      <c r="D179" s="12">
        <v>415</v>
      </c>
      <c r="E179" s="13">
        <v>0.32771084337349399</v>
      </c>
    </row>
    <row r="180" spans="1:5" x14ac:dyDescent="0.35">
      <c r="A180" s="193"/>
      <c r="B180" s="11" t="s">
        <v>140</v>
      </c>
      <c r="C180" s="14"/>
      <c r="D180" s="14"/>
      <c r="E180" s="13">
        <v>0</v>
      </c>
    </row>
    <row r="181" spans="1:5" x14ac:dyDescent="0.35">
      <c r="A181" s="193"/>
      <c r="B181" s="11" t="s">
        <v>141</v>
      </c>
      <c r="C181" s="12">
        <v>14</v>
      </c>
      <c r="D181" s="12">
        <v>15</v>
      </c>
      <c r="E181" s="13">
        <v>-6.6666666666666693E-2</v>
      </c>
    </row>
    <row r="182" spans="1:5" x14ac:dyDescent="0.35">
      <c r="A182" s="193"/>
      <c r="B182" s="11" t="s">
        <v>142</v>
      </c>
      <c r="C182" s="12">
        <v>1</v>
      </c>
      <c r="D182" s="14"/>
      <c r="E182" s="13">
        <v>0</v>
      </c>
    </row>
    <row r="183" spans="1:5" x14ac:dyDescent="0.35">
      <c r="A183" s="193"/>
      <c r="B183" s="11" t="s">
        <v>143</v>
      </c>
      <c r="C183" s="14"/>
      <c r="D183" s="14"/>
      <c r="E183" s="13">
        <v>0</v>
      </c>
    </row>
    <row r="184" spans="1:5" x14ac:dyDescent="0.35">
      <c r="A184" s="193"/>
      <c r="B184" s="11" t="s">
        <v>144</v>
      </c>
      <c r="C184" s="12">
        <v>1</v>
      </c>
      <c r="D184" s="12">
        <v>2</v>
      </c>
      <c r="E184" s="13">
        <v>-0.5</v>
      </c>
    </row>
    <row r="185" spans="1:5" x14ac:dyDescent="0.35">
      <c r="A185" s="193"/>
      <c r="B185" s="11" t="s">
        <v>145</v>
      </c>
      <c r="C185" s="14"/>
      <c r="D185" s="14"/>
      <c r="E185" s="13">
        <v>0</v>
      </c>
    </row>
    <row r="186" spans="1:5" x14ac:dyDescent="0.35">
      <c r="A186" s="193"/>
      <c r="B186" s="11" t="s">
        <v>146</v>
      </c>
      <c r="C186" s="12">
        <v>5</v>
      </c>
      <c r="D186" s="12">
        <v>4</v>
      </c>
      <c r="E186" s="13">
        <v>0.25</v>
      </c>
    </row>
    <row r="187" spans="1:5" x14ac:dyDescent="0.35">
      <c r="A187" s="193"/>
      <c r="B187" s="11" t="s">
        <v>147</v>
      </c>
      <c r="C187" s="14"/>
      <c r="D187" s="14"/>
      <c r="E187" s="13">
        <v>0</v>
      </c>
    </row>
    <row r="188" spans="1:5" x14ac:dyDescent="0.35">
      <c r="A188" s="193"/>
      <c r="B188" s="11" t="s">
        <v>148</v>
      </c>
      <c r="C188" s="12">
        <v>9</v>
      </c>
      <c r="D188" s="12">
        <v>5</v>
      </c>
      <c r="E188" s="13">
        <v>0.8</v>
      </c>
    </row>
    <row r="189" spans="1:5" x14ac:dyDescent="0.35">
      <c r="A189" s="193"/>
      <c r="B189" s="11" t="s">
        <v>149</v>
      </c>
      <c r="C189" s="12">
        <v>13</v>
      </c>
      <c r="D189" s="12">
        <v>17</v>
      </c>
      <c r="E189" s="13">
        <v>-0.23529411764705899</v>
      </c>
    </row>
    <row r="190" spans="1:5" x14ac:dyDescent="0.35">
      <c r="A190" s="193"/>
      <c r="B190" s="11" t="s">
        <v>150</v>
      </c>
      <c r="C190" s="12">
        <v>9</v>
      </c>
      <c r="D190" s="12">
        <v>11</v>
      </c>
      <c r="E190" s="13">
        <v>-0.18181818181818199</v>
      </c>
    </row>
    <row r="191" spans="1:5" x14ac:dyDescent="0.35">
      <c r="A191" s="193"/>
      <c r="B191" s="11" t="s">
        <v>151</v>
      </c>
      <c r="C191" s="12">
        <v>116</v>
      </c>
      <c r="D191" s="12">
        <v>143</v>
      </c>
      <c r="E191" s="13">
        <v>-0.188811188811189</v>
      </c>
    </row>
    <row r="192" spans="1:5" x14ac:dyDescent="0.35">
      <c r="A192" s="193"/>
      <c r="B192" s="11" t="s">
        <v>152</v>
      </c>
      <c r="C192" s="14"/>
      <c r="D192" s="14"/>
      <c r="E192" s="13">
        <v>0</v>
      </c>
    </row>
    <row r="193" spans="1:5" x14ac:dyDescent="0.35">
      <c r="A193" s="193"/>
      <c r="B193" s="11" t="s">
        <v>153</v>
      </c>
      <c r="C193" s="12">
        <v>501</v>
      </c>
      <c r="D193" s="12">
        <v>449</v>
      </c>
      <c r="E193" s="13">
        <v>0.11581291759465499</v>
      </c>
    </row>
    <row r="194" spans="1:5" x14ac:dyDescent="0.35">
      <c r="A194" s="193"/>
      <c r="B194" s="11" t="s">
        <v>154</v>
      </c>
      <c r="C194" s="14"/>
      <c r="D194" s="14"/>
      <c r="E194" s="13">
        <v>0</v>
      </c>
    </row>
    <row r="195" spans="1:5" x14ac:dyDescent="0.35">
      <c r="A195" s="193"/>
      <c r="B195" s="11" t="s">
        <v>155</v>
      </c>
      <c r="C195" s="14"/>
      <c r="D195" s="14"/>
      <c r="E195" s="13">
        <v>0</v>
      </c>
    </row>
    <row r="196" spans="1:5" x14ac:dyDescent="0.35">
      <c r="A196" s="193"/>
      <c r="B196" s="11" t="s">
        <v>156</v>
      </c>
      <c r="C196" s="12">
        <v>9</v>
      </c>
      <c r="D196" s="12">
        <v>9</v>
      </c>
      <c r="E196" s="13">
        <v>0</v>
      </c>
    </row>
    <row r="197" spans="1:5" x14ac:dyDescent="0.35">
      <c r="A197" s="193"/>
      <c r="B197" s="11" t="s">
        <v>157</v>
      </c>
      <c r="C197" s="12">
        <v>18</v>
      </c>
      <c r="D197" s="12">
        <v>32</v>
      </c>
      <c r="E197" s="13">
        <v>-0.4375</v>
      </c>
    </row>
    <row r="198" spans="1:5" x14ac:dyDescent="0.35">
      <c r="A198" s="193"/>
      <c r="B198" s="11" t="s">
        <v>158</v>
      </c>
      <c r="C198" s="12">
        <v>315</v>
      </c>
      <c r="D198" s="12">
        <v>286</v>
      </c>
      <c r="E198" s="13">
        <v>0.101398601398601</v>
      </c>
    </row>
    <row r="199" spans="1:5" x14ac:dyDescent="0.35">
      <c r="A199" s="193"/>
      <c r="B199" s="11" t="s">
        <v>159</v>
      </c>
      <c r="C199" s="14"/>
      <c r="D199" s="14"/>
      <c r="E199" s="13">
        <v>0</v>
      </c>
    </row>
    <row r="200" spans="1:5" x14ac:dyDescent="0.35">
      <c r="A200" s="194"/>
      <c r="B200" s="11" t="s">
        <v>160</v>
      </c>
      <c r="C200" s="14"/>
      <c r="D200" s="14"/>
      <c r="E200" s="13">
        <v>0</v>
      </c>
    </row>
    <row r="201" spans="1:5" x14ac:dyDescent="0.35">
      <c r="A201" s="192" t="s">
        <v>161</v>
      </c>
      <c r="B201" s="11" t="s">
        <v>162</v>
      </c>
      <c r="C201" s="12">
        <v>954</v>
      </c>
      <c r="D201" s="12">
        <v>1291</v>
      </c>
      <c r="E201" s="13">
        <v>-0.26103795507358601</v>
      </c>
    </row>
    <row r="202" spans="1:5" x14ac:dyDescent="0.35">
      <c r="A202" s="193"/>
      <c r="B202" s="11" t="s">
        <v>120</v>
      </c>
      <c r="C202" s="12">
        <v>215</v>
      </c>
      <c r="D202" s="12">
        <v>221</v>
      </c>
      <c r="E202" s="13">
        <v>-2.7149321266968299E-2</v>
      </c>
    </row>
    <row r="203" spans="1:5" x14ac:dyDescent="0.35">
      <c r="A203" s="193"/>
      <c r="B203" s="11" t="s">
        <v>163</v>
      </c>
      <c r="C203" s="12">
        <v>240</v>
      </c>
      <c r="D203" s="12">
        <v>271</v>
      </c>
      <c r="E203" s="13">
        <v>-0.11439114391143899</v>
      </c>
    </row>
    <row r="204" spans="1:5" x14ac:dyDescent="0.35">
      <c r="A204" s="193"/>
      <c r="B204" s="11" t="s">
        <v>122</v>
      </c>
      <c r="C204" s="12">
        <v>148</v>
      </c>
      <c r="D204" s="12">
        <v>157</v>
      </c>
      <c r="E204" s="13">
        <v>-5.7324840764331197E-2</v>
      </c>
    </row>
    <row r="205" spans="1:5" x14ac:dyDescent="0.35">
      <c r="A205" s="193"/>
      <c r="B205" s="11" t="s">
        <v>123</v>
      </c>
      <c r="C205" s="14"/>
      <c r="D205" s="14"/>
      <c r="E205" s="13">
        <v>0</v>
      </c>
    </row>
    <row r="206" spans="1:5" x14ac:dyDescent="0.35">
      <c r="A206" s="193"/>
      <c r="B206" s="11" t="s">
        <v>124</v>
      </c>
      <c r="C206" s="14"/>
      <c r="D206" s="12">
        <v>6</v>
      </c>
      <c r="E206" s="13">
        <v>0</v>
      </c>
    </row>
    <row r="207" spans="1:5" x14ac:dyDescent="0.35">
      <c r="A207" s="193"/>
      <c r="B207" s="11" t="s">
        <v>125</v>
      </c>
      <c r="C207" s="12">
        <v>572</v>
      </c>
      <c r="D207" s="12">
        <v>486</v>
      </c>
      <c r="E207" s="13">
        <v>0.17695473251028801</v>
      </c>
    </row>
    <row r="208" spans="1:5" x14ac:dyDescent="0.35">
      <c r="A208" s="193"/>
      <c r="B208" s="11" t="s">
        <v>164</v>
      </c>
      <c r="C208" s="14"/>
      <c r="D208" s="14"/>
      <c r="E208" s="13">
        <v>0</v>
      </c>
    </row>
    <row r="209" spans="1:5" x14ac:dyDescent="0.35">
      <c r="A209" s="193"/>
      <c r="B209" s="11" t="s">
        <v>127</v>
      </c>
      <c r="C209" s="12">
        <v>114</v>
      </c>
      <c r="D209" s="12">
        <v>166</v>
      </c>
      <c r="E209" s="13">
        <v>-0.313253012048193</v>
      </c>
    </row>
    <row r="210" spans="1:5" x14ac:dyDescent="0.35">
      <c r="A210" s="193"/>
      <c r="B210" s="11" t="s">
        <v>165</v>
      </c>
      <c r="C210" s="12">
        <v>386</v>
      </c>
      <c r="D210" s="12">
        <v>350</v>
      </c>
      <c r="E210" s="13">
        <v>0.10285714285714299</v>
      </c>
    </row>
    <row r="211" spans="1:5" x14ac:dyDescent="0.35">
      <c r="A211" s="193"/>
      <c r="B211" s="11" t="s">
        <v>129</v>
      </c>
      <c r="C211" s="12">
        <v>98</v>
      </c>
      <c r="D211" s="12">
        <v>77</v>
      </c>
      <c r="E211" s="13">
        <v>0.27272727272727298</v>
      </c>
    </row>
    <row r="212" spans="1:5" x14ac:dyDescent="0.35">
      <c r="A212" s="193"/>
      <c r="B212" s="11" t="s">
        <v>130</v>
      </c>
      <c r="C212" s="12">
        <v>138</v>
      </c>
      <c r="D212" s="12">
        <v>137</v>
      </c>
      <c r="E212" s="13">
        <v>7.2992700729926996E-3</v>
      </c>
    </row>
    <row r="213" spans="1:5" x14ac:dyDescent="0.35">
      <c r="A213" s="193"/>
      <c r="B213" s="11" t="s">
        <v>131</v>
      </c>
      <c r="C213" s="14"/>
      <c r="D213" s="12">
        <v>3</v>
      </c>
      <c r="E213" s="13">
        <v>0</v>
      </c>
    </row>
    <row r="214" spans="1:5" x14ac:dyDescent="0.35">
      <c r="A214" s="193"/>
      <c r="B214" s="11" t="s">
        <v>132</v>
      </c>
      <c r="C214" s="14"/>
      <c r="D214" s="14"/>
      <c r="E214" s="13">
        <v>0</v>
      </c>
    </row>
    <row r="215" spans="1:5" x14ac:dyDescent="0.35">
      <c r="A215" s="193"/>
      <c r="B215" s="11" t="s">
        <v>133</v>
      </c>
      <c r="C215" s="12">
        <v>13</v>
      </c>
      <c r="D215" s="12">
        <v>21</v>
      </c>
      <c r="E215" s="13">
        <v>-0.38095238095238099</v>
      </c>
    </row>
    <row r="216" spans="1:5" x14ac:dyDescent="0.35">
      <c r="A216" s="193"/>
      <c r="B216" s="11" t="s">
        <v>134</v>
      </c>
      <c r="C216" s="14"/>
      <c r="D216" s="14"/>
      <c r="E216" s="13">
        <v>0</v>
      </c>
    </row>
    <row r="217" spans="1:5" x14ac:dyDescent="0.35">
      <c r="A217" s="193"/>
      <c r="B217" s="11" t="s">
        <v>135</v>
      </c>
      <c r="C217" s="12">
        <v>6</v>
      </c>
      <c r="D217" s="12">
        <v>6</v>
      </c>
      <c r="E217" s="13">
        <v>0</v>
      </c>
    </row>
    <row r="218" spans="1:5" x14ac:dyDescent="0.35">
      <c r="A218" s="193"/>
      <c r="B218" s="11" t="s">
        <v>136</v>
      </c>
      <c r="C218" s="14"/>
      <c r="D218" s="14"/>
      <c r="E218" s="13">
        <v>0</v>
      </c>
    </row>
    <row r="219" spans="1:5" x14ac:dyDescent="0.35">
      <c r="A219" s="193"/>
      <c r="B219" s="11" t="s">
        <v>137</v>
      </c>
      <c r="C219" s="12">
        <v>38</v>
      </c>
      <c r="D219" s="12">
        <v>15</v>
      </c>
      <c r="E219" s="13">
        <v>1.5333333333333301</v>
      </c>
    </row>
    <row r="220" spans="1:5" x14ac:dyDescent="0.35">
      <c r="A220" s="193"/>
      <c r="B220" s="11" t="s">
        <v>138</v>
      </c>
      <c r="C220" s="14"/>
      <c r="D220" s="14"/>
      <c r="E220" s="13">
        <v>0</v>
      </c>
    </row>
    <row r="221" spans="1:5" x14ac:dyDescent="0.35">
      <c r="A221" s="193"/>
      <c r="B221" s="11" t="s">
        <v>139</v>
      </c>
      <c r="C221" s="12">
        <v>1124</v>
      </c>
      <c r="D221" s="12">
        <v>1133</v>
      </c>
      <c r="E221" s="13">
        <v>-7.9435127978817292E-3</v>
      </c>
    </row>
    <row r="222" spans="1:5" x14ac:dyDescent="0.35">
      <c r="A222" s="193"/>
      <c r="B222" s="11" t="s">
        <v>166</v>
      </c>
      <c r="C222" s="14"/>
      <c r="D222" s="14"/>
      <c r="E222" s="13">
        <v>0</v>
      </c>
    </row>
    <row r="223" spans="1:5" x14ac:dyDescent="0.35">
      <c r="A223" s="193"/>
      <c r="B223" s="11" t="s">
        <v>141</v>
      </c>
      <c r="C223" s="12">
        <v>156</v>
      </c>
      <c r="D223" s="12">
        <v>154</v>
      </c>
      <c r="E223" s="13">
        <v>1.2987012987013E-2</v>
      </c>
    </row>
    <row r="224" spans="1:5" x14ac:dyDescent="0.35">
      <c r="A224" s="193"/>
      <c r="B224" s="11" t="s">
        <v>142</v>
      </c>
      <c r="C224" s="12">
        <v>5</v>
      </c>
      <c r="D224" s="12">
        <v>3</v>
      </c>
      <c r="E224" s="13">
        <v>0.66666666666666696</v>
      </c>
    </row>
    <row r="225" spans="1:5" x14ac:dyDescent="0.35">
      <c r="A225" s="193"/>
      <c r="B225" s="11" t="s">
        <v>143</v>
      </c>
      <c r="C225" s="14"/>
      <c r="D225" s="14"/>
      <c r="E225" s="13">
        <v>0</v>
      </c>
    </row>
    <row r="226" spans="1:5" x14ac:dyDescent="0.35">
      <c r="A226" s="193"/>
      <c r="B226" s="11" t="s">
        <v>144</v>
      </c>
      <c r="C226" s="12">
        <v>9</v>
      </c>
      <c r="D226" s="12">
        <v>19</v>
      </c>
      <c r="E226" s="13">
        <v>-0.52631578947368396</v>
      </c>
    </row>
    <row r="227" spans="1:5" x14ac:dyDescent="0.35">
      <c r="A227" s="193"/>
      <c r="B227" s="11" t="s">
        <v>167</v>
      </c>
      <c r="C227" s="14"/>
      <c r="D227" s="14"/>
      <c r="E227" s="13">
        <v>0</v>
      </c>
    </row>
    <row r="228" spans="1:5" x14ac:dyDescent="0.35">
      <c r="A228" s="193"/>
      <c r="B228" s="11" t="s">
        <v>146</v>
      </c>
      <c r="C228" s="12">
        <v>9</v>
      </c>
      <c r="D228" s="12">
        <v>14</v>
      </c>
      <c r="E228" s="13">
        <v>-0.35714285714285698</v>
      </c>
    </row>
    <row r="229" spans="1:5" x14ac:dyDescent="0.35">
      <c r="A229" s="193"/>
      <c r="B229" s="11" t="s">
        <v>147</v>
      </c>
      <c r="C229" s="14"/>
      <c r="D229" s="14"/>
      <c r="E229" s="13">
        <v>0</v>
      </c>
    </row>
    <row r="230" spans="1:5" x14ac:dyDescent="0.35">
      <c r="A230" s="193"/>
      <c r="B230" s="11" t="s">
        <v>148</v>
      </c>
      <c r="C230" s="12">
        <v>18</v>
      </c>
      <c r="D230" s="12">
        <v>11</v>
      </c>
      <c r="E230" s="13">
        <v>0.63636363636363602</v>
      </c>
    </row>
    <row r="231" spans="1:5" x14ac:dyDescent="0.35">
      <c r="A231" s="193"/>
      <c r="B231" s="11" t="s">
        <v>149</v>
      </c>
      <c r="C231" s="12">
        <v>22</v>
      </c>
      <c r="D231" s="12">
        <v>29</v>
      </c>
      <c r="E231" s="13">
        <v>-0.24137931034482701</v>
      </c>
    </row>
    <row r="232" spans="1:5" x14ac:dyDescent="0.35">
      <c r="A232" s="193"/>
      <c r="B232" s="11" t="s">
        <v>150</v>
      </c>
      <c r="C232" s="12">
        <v>29</v>
      </c>
      <c r="D232" s="12">
        <v>25</v>
      </c>
      <c r="E232" s="13">
        <v>0.16</v>
      </c>
    </row>
    <row r="233" spans="1:5" x14ac:dyDescent="0.35">
      <c r="A233" s="193"/>
      <c r="B233" s="11" t="s">
        <v>151</v>
      </c>
      <c r="C233" s="12">
        <v>126</v>
      </c>
      <c r="D233" s="12">
        <v>143</v>
      </c>
      <c r="E233" s="13">
        <v>-0.11888111888111901</v>
      </c>
    </row>
    <row r="234" spans="1:5" x14ac:dyDescent="0.35">
      <c r="A234" s="193"/>
      <c r="B234" s="11" t="s">
        <v>152</v>
      </c>
      <c r="C234" s="14"/>
      <c r="D234" s="14"/>
      <c r="E234" s="13">
        <v>0</v>
      </c>
    </row>
    <row r="235" spans="1:5" x14ac:dyDescent="0.35">
      <c r="A235" s="193"/>
      <c r="B235" s="11" t="s">
        <v>153</v>
      </c>
      <c r="C235" s="12">
        <v>0</v>
      </c>
      <c r="D235" s="14"/>
      <c r="E235" s="13">
        <v>0</v>
      </c>
    </row>
    <row r="236" spans="1:5" x14ac:dyDescent="0.35">
      <c r="A236" s="193"/>
      <c r="B236" s="11" t="s">
        <v>154</v>
      </c>
      <c r="C236" s="14"/>
      <c r="D236" s="14"/>
      <c r="E236" s="13">
        <v>0</v>
      </c>
    </row>
    <row r="237" spans="1:5" x14ac:dyDescent="0.35">
      <c r="A237" s="193"/>
      <c r="B237" s="11" t="s">
        <v>155</v>
      </c>
      <c r="C237" s="14"/>
      <c r="D237" s="14"/>
      <c r="E237" s="13">
        <v>0</v>
      </c>
    </row>
    <row r="238" spans="1:5" x14ac:dyDescent="0.35">
      <c r="A238" s="193"/>
      <c r="B238" s="11" t="s">
        <v>156</v>
      </c>
      <c r="C238" s="12">
        <v>70</v>
      </c>
      <c r="D238" s="12">
        <v>73</v>
      </c>
      <c r="E238" s="13">
        <v>-4.1095890410958902E-2</v>
      </c>
    </row>
    <row r="239" spans="1:5" x14ac:dyDescent="0.35">
      <c r="A239" s="193"/>
      <c r="B239" s="11" t="s">
        <v>157</v>
      </c>
      <c r="C239" s="12">
        <v>51</v>
      </c>
      <c r="D239" s="12">
        <v>100</v>
      </c>
      <c r="E239" s="13">
        <v>-0.49</v>
      </c>
    </row>
    <row r="240" spans="1:5" x14ac:dyDescent="0.35">
      <c r="A240" s="193"/>
      <c r="B240" s="11" t="s">
        <v>158</v>
      </c>
      <c r="C240" s="12">
        <v>315</v>
      </c>
      <c r="D240" s="12">
        <v>286</v>
      </c>
      <c r="E240" s="13">
        <v>0.101398601398601</v>
      </c>
    </row>
    <row r="241" spans="1:5" x14ac:dyDescent="0.35">
      <c r="A241" s="193"/>
      <c r="B241" s="11" t="s">
        <v>159</v>
      </c>
      <c r="C241" s="14"/>
      <c r="D241" s="14"/>
      <c r="E241" s="13">
        <v>0</v>
      </c>
    </row>
    <row r="242" spans="1:5" x14ac:dyDescent="0.35">
      <c r="A242" s="194"/>
      <c r="B242" s="11" t="s">
        <v>160</v>
      </c>
      <c r="C242" s="14"/>
      <c r="D242" s="14"/>
      <c r="E242" s="13">
        <v>0</v>
      </c>
    </row>
    <row r="243" spans="1:5" x14ac:dyDescent="0.35">
      <c r="A243" s="15"/>
    </row>
    <row r="244" spans="1:5" x14ac:dyDescent="0.35">
      <c r="A244" s="6" t="s">
        <v>168</v>
      </c>
    </row>
    <row r="245" spans="1:5" x14ac:dyDescent="0.35">
      <c r="A245" s="7" t="s">
        <v>14</v>
      </c>
      <c r="B245" s="7" t="s">
        <v>15</v>
      </c>
      <c r="C245" s="8" t="s">
        <v>3</v>
      </c>
      <c r="D245" s="8" t="s">
        <v>16</v>
      </c>
      <c r="E245" s="9" t="s">
        <v>17</v>
      </c>
    </row>
    <row r="246" spans="1:5" x14ac:dyDescent="0.35">
      <c r="A246" s="10" t="s">
        <v>169</v>
      </c>
      <c r="B246" s="16"/>
      <c r="C246" s="12">
        <v>2</v>
      </c>
      <c r="D246" s="12">
        <v>2</v>
      </c>
      <c r="E246" s="13">
        <v>0</v>
      </c>
    </row>
    <row r="247" spans="1:5" x14ac:dyDescent="0.35">
      <c r="A247" s="10" t="s">
        <v>170</v>
      </c>
      <c r="B247" s="16"/>
      <c r="C247" s="12">
        <v>1</v>
      </c>
      <c r="D247" s="14"/>
      <c r="E247" s="13">
        <v>0</v>
      </c>
    </row>
    <row r="248" spans="1:5" x14ac:dyDescent="0.35">
      <c r="A248" s="10" t="s">
        <v>171</v>
      </c>
      <c r="B248" s="16"/>
      <c r="C248" s="14"/>
      <c r="D248" s="12">
        <v>5</v>
      </c>
      <c r="E248" s="13">
        <v>0</v>
      </c>
    </row>
    <row r="249" spans="1:5" x14ac:dyDescent="0.35">
      <c r="A249" s="15"/>
    </row>
    <row r="250" spans="1:5" x14ac:dyDescent="0.35">
      <c r="A250" s="6" t="s">
        <v>172</v>
      </c>
    </row>
    <row r="251" spans="1:5" x14ac:dyDescent="0.35">
      <c r="A251" s="7" t="s">
        <v>14</v>
      </c>
      <c r="B251" s="7" t="s">
        <v>15</v>
      </c>
      <c r="C251" s="8" t="s">
        <v>3</v>
      </c>
      <c r="D251" s="8" t="s">
        <v>16</v>
      </c>
      <c r="E251" s="9" t="s">
        <v>17</v>
      </c>
    </row>
    <row r="252" spans="1:5" x14ac:dyDescent="0.35">
      <c r="A252" s="10" t="s">
        <v>173</v>
      </c>
      <c r="B252" s="16"/>
      <c r="C252" s="12">
        <v>73</v>
      </c>
      <c r="D252" s="12">
        <v>77</v>
      </c>
      <c r="E252" s="13">
        <v>-5.1948051948051903E-2</v>
      </c>
    </row>
    <row r="253" spans="1:5" x14ac:dyDescent="0.35">
      <c r="A253" s="192" t="s">
        <v>174</v>
      </c>
      <c r="B253" s="11" t="s">
        <v>175</v>
      </c>
      <c r="C253" s="12">
        <v>4</v>
      </c>
      <c r="D253" s="12">
        <v>2</v>
      </c>
      <c r="E253" s="13">
        <v>1</v>
      </c>
    </row>
    <row r="254" spans="1:5" x14ac:dyDescent="0.35">
      <c r="A254" s="193"/>
      <c r="B254" s="11" t="s">
        <v>176</v>
      </c>
      <c r="C254" s="12">
        <v>2</v>
      </c>
      <c r="D254" s="12">
        <v>1</v>
      </c>
      <c r="E254" s="13">
        <v>1</v>
      </c>
    </row>
    <row r="255" spans="1:5" x14ac:dyDescent="0.35">
      <c r="A255" s="194"/>
      <c r="B255" s="11" t="s">
        <v>177</v>
      </c>
      <c r="C255" s="12">
        <v>2</v>
      </c>
      <c r="D255" s="12">
        <v>3</v>
      </c>
      <c r="E255" s="13">
        <v>-0.33333333333333298</v>
      </c>
    </row>
    <row r="256" spans="1:5" x14ac:dyDescent="0.35">
      <c r="A256" s="10" t="s">
        <v>178</v>
      </c>
      <c r="B256" s="16"/>
      <c r="C256" s="12">
        <v>1</v>
      </c>
      <c r="D256" s="12">
        <v>140</v>
      </c>
      <c r="E256" s="13">
        <v>-0.99285714285714299</v>
      </c>
    </row>
    <row r="257" spans="1:5" x14ac:dyDescent="0.35">
      <c r="A257" s="10" t="s">
        <v>179</v>
      </c>
      <c r="B257" s="16"/>
      <c r="C257" s="12">
        <v>7</v>
      </c>
      <c r="D257" s="12">
        <v>24</v>
      </c>
      <c r="E257" s="13">
        <v>-0.70833333333333304</v>
      </c>
    </row>
    <row r="258" spans="1:5" x14ac:dyDescent="0.35">
      <c r="A258" s="10" t="s">
        <v>111</v>
      </c>
      <c r="B258" s="16"/>
      <c r="C258" s="12">
        <v>68</v>
      </c>
      <c r="D258" s="12">
        <v>131</v>
      </c>
      <c r="E258" s="13">
        <v>-0.480916030534351</v>
      </c>
    </row>
    <row r="259" spans="1:5" x14ac:dyDescent="0.35">
      <c r="A259" s="15"/>
    </row>
    <row r="260" spans="1:5" x14ac:dyDescent="0.35">
      <c r="A260" s="6" t="s">
        <v>180</v>
      </c>
    </row>
    <row r="261" spans="1:5" x14ac:dyDescent="0.35">
      <c r="A261" s="7" t="s">
        <v>14</v>
      </c>
      <c r="B261" s="7" t="s">
        <v>15</v>
      </c>
      <c r="C261" s="8" t="s">
        <v>3</v>
      </c>
      <c r="D261" s="8" t="s">
        <v>16</v>
      </c>
      <c r="E261" s="9" t="s">
        <v>17</v>
      </c>
    </row>
    <row r="262" spans="1:5" x14ac:dyDescent="0.35">
      <c r="A262" s="10" t="s">
        <v>181</v>
      </c>
      <c r="B262" s="16"/>
      <c r="C262" s="12">
        <v>367</v>
      </c>
      <c r="D262" s="12">
        <v>37</v>
      </c>
      <c r="E262" s="13">
        <v>8.9189189189189193</v>
      </c>
    </row>
    <row r="263" spans="1:5" x14ac:dyDescent="0.35">
      <c r="A263" s="192" t="s">
        <v>69</v>
      </c>
      <c r="B263" s="11" t="s">
        <v>182</v>
      </c>
      <c r="C263" s="12">
        <v>101</v>
      </c>
      <c r="D263" s="12">
        <v>117</v>
      </c>
      <c r="E263" s="13">
        <v>-0.13675213675213699</v>
      </c>
    </row>
    <row r="264" spans="1:5" x14ac:dyDescent="0.35">
      <c r="A264" s="194"/>
      <c r="B264" s="11" t="s">
        <v>111</v>
      </c>
      <c r="C264" s="12">
        <v>0</v>
      </c>
      <c r="D264" s="12">
        <v>0</v>
      </c>
      <c r="E264" s="13">
        <v>0</v>
      </c>
    </row>
    <row r="265" spans="1:5" x14ac:dyDescent="0.35">
      <c r="A265" s="10" t="s">
        <v>183</v>
      </c>
      <c r="B265" s="16"/>
      <c r="C265" s="12">
        <v>4</v>
      </c>
      <c r="D265" s="12">
        <v>0</v>
      </c>
      <c r="E265" s="13">
        <v>0</v>
      </c>
    </row>
    <row r="266" spans="1:5" x14ac:dyDescent="0.35">
      <c r="A266" s="10" t="s">
        <v>184</v>
      </c>
      <c r="B266" s="16"/>
      <c r="C266" s="12">
        <v>12</v>
      </c>
      <c r="D266" s="12">
        <v>2</v>
      </c>
      <c r="E266" s="13">
        <v>5</v>
      </c>
    </row>
    <row r="267" spans="1:5" x14ac:dyDescent="0.35">
      <c r="A267" s="10" t="s">
        <v>185</v>
      </c>
      <c r="B267" s="16"/>
      <c r="C267" s="12">
        <v>0</v>
      </c>
      <c r="D267" s="12">
        <v>0</v>
      </c>
      <c r="E267" s="13">
        <v>0</v>
      </c>
    </row>
    <row r="268" spans="1:5" x14ac:dyDescent="0.35">
      <c r="A268" s="15"/>
    </row>
    <row r="269" spans="1:5" x14ac:dyDescent="0.35">
      <c r="A269" s="6" t="s">
        <v>186</v>
      </c>
    </row>
    <row r="270" spans="1:5" x14ac:dyDescent="0.35">
      <c r="A270" s="7" t="s">
        <v>14</v>
      </c>
      <c r="B270" s="7" t="s">
        <v>15</v>
      </c>
      <c r="C270" s="8" t="s">
        <v>3</v>
      </c>
      <c r="D270" s="8" t="s">
        <v>16</v>
      </c>
      <c r="E270" s="9" t="s">
        <v>17</v>
      </c>
    </row>
    <row r="271" spans="1:5" x14ac:dyDescent="0.35">
      <c r="A271" s="192" t="s">
        <v>187</v>
      </c>
      <c r="B271" s="11" t="s">
        <v>188</v>
      </c>
      <c r="C271" s="12">
        <v>0</v>
      </c>
      <c r="D271" s="14"/>
      <c r="E271" s="13">
        <v>0</v>
      </c>
    </row>
    <row r="272" spans="1:5" x14ac:dyDescent="0.35">
      <c r="A272" s="194"/>
      <c r="B272" s="11" t="s">
        <v>189</v>
      </c>
      <c r="C272" s="12">
        <v>16</v>
      </c>
      <c r="D272" s="12">
        <v>11</v>
      </c>
      <c r="E272" s="13">
        <v>0.45454545454545398</v>
      </c>
    </row>
    <row r="273" spans="1:5" x14ac:dyDescent="0.35">
      <c r="A273" s="10" t="s">
        <v>190</v>
      </c>
      <c r="B273" s="16"/>
      <c r="C273" s="12">
        <v>13</v>
      </c>
      <c r="D273" s="12">
        <v>9</v>
      </c>
      <c r="E273" s="13">
        <v>0.44444444444444398</v>
      </c>
    </row>
    <row r="274" spans="1:5" x14ac:dyDescent="0.35">
      <c r="A274" s="10" t="s">
        <v>191</v>
      </c>
      <c r="B274" s="16"/>
      <c r="C274" s="12">
        <v>1</v>
      </c>
      <c r="D274" s="12">
        <v>4</v>
      </c>
      <c r="E274" s="13">
        <v>-0.75</v>
      </c>
    </row>
    <row r="275" spans="1:5" x14ac:dyDescent="0.35">
      <c r="A275" s="15"/>
    </row>
    <row r="276" spans="1:5" x14ac:dyDescent="0.35">
      <c r="A276" s="6" t="s">
        <v>192</v>
      </c>
    </row>
    <row r="277" spans="1:5" x14ac:dyDescent="0.35">
      <c r="A277" s="7" t="s">
        <v>14</v>
      </c>
      <c r="B277" s="7" t="s">
        <v>15</v>
      </c>
      <c r="C277" s="8" t="s">
        <v>3</v>
      </c>
      <c r="D277" s="8" t="s">
        <v>16</v>
      </c>
      <c r="E277" s="9" t="s">
        <v>17</v>
      </c>
    </row>
    <row r="278" spans="1:5" x14ac:dyDescent="0.35">
      <c r="A278" s="10" t="s">
        <v>193</v>
      </c>
      <c r="B278" s="16"/>
      <c r="C278" s="14"/>
      <c r="D278" s="14"/>
      <c r="E278" s="13">
        <v>0</v>
      </c>
    </row>
    <row r="279" spans="1:5" x14ac:dyDescent="0.35">
      <c r="A279" s="10" t="s">
        <v>194</v>
      </c>
      <c r="B279" s="16"/>
      <c r="C279" s="14"/>
      <c r="D279" s="14"/>
      <c r="E279" s="13">
        <v>0</v>
      </c>
    </row>
    <row r="280" spans="1:5" x14ac:dyDescent="0.35">
      <c r="A280" s="10" t="s">
        <v>195</v>
      </c>
      <c r="B280" s="16"/>
      <c r="C280" s="14"/>
      <c r="D280" s="14"/>
      <c r="E280" s="13">
        <v>0</v>
      </c>
    </row>
    <row r="281" spans="1:5" x14ac:dyDescent="0.35">
      <c r="A281" s="6" t="s">
        <v>196</v>
      </c>
    </row>
    <row r="282" spans="1:5" x14ac:dyDescent="0.35">
      <c r="A282" s="7" t="s">
        <v>14</v>
      </c>
      <c r="B282" s="7" t="s">
        <v>15</v>
      </c>
      <c r="C282" s="18" t="s">
        <v>118</v>
      </c>
      <c r="D282" s="18" t="s">
        <v>161</v>
      </c>
      <c r="E282" s="19" t="s">
        <v>197</v>
      </c>
    </row>
    <row r="283" spans="1:5" x14ac:dyDescent="0.35">
      <c r="A283" s="189" t="s">
        <v>198</v>
      </c>
      <c r="B283" s="11" t="s">
        <v>199</v>
      </c>
      <c r="C283" s="14"/>
      <c r="D283" s="14"/>
      <c r="E283" s="21"/>
    </row>
    <row r="284" spans="1:5" x14ac:dyDescent="0.35">
      <c r="A284" s="190"/>
      <c r="B284" s="11" t="s">
        <v>200</v>
      </c>
      <c r="C284" s="12">
        <v>329</v>
      </c>
      <c r="D284" s="12">
        <v>6</v>
      </c>
      <c r="E284" s="21"/>
    </row>
    <row r="285" spans="1:5" x14ac:dyDescent="0.35">
      <c r="A285" s="191"/>
      <c r="B285" s="11" t="s">
        <v>201</v>
      </c>
      <c r="C285" s="12">
        <v>4</v>
      </c>
      <c r="D285" s="12">
        <v>3</v>
      </c>
      <c r="E285" s="21"/>
    </row>
    <row r="286" spans="1:5" x14ac:dyDescent="0.35">
      <c r="A286" s="189" t="s">
        <v>202</v>
      </c>
      <c r="B286" s="11" t="s">
        <v>203</v>
      </c>
      <c r="C286" s="14"/>
      <c r="D286" s="14"/>
      <c r="E286" s="21"/>
    </row>
    <row r="287" spans="1:5" x14ac:dyDescent="0.35">
      <c r="A287" s="190"/>
      <c r="B287" s="11" t="s">
        <v>204</v>
      </c>
      <c r="C287" s="14"/>
      <c r="D287" s="14"/>
      <c r="E287" s="21"/>
    </row>
    <row r="288" spans="1:5" x14ac:dyDescent="0.35">
      <c r="A288" s="191"/>
      <c r="B288" s="11" t="s">
        <v>205</v>
      </c>
      <c r="C288" s="14"/>
      <c r="D288" s="14"/>
      <c r="E288" s="21"/>
    </row>
    <row r="289" spans="1:5" x14ac:dyDescent="0.35">
      <c r="A289" s="20" t="s">
        <v>206</v>
      </c>
      <c r="B289" s="11" t="s">
        <v>207</v>
      </c>
      <c r="C289" s="12">
        <v>20</v>
      </c>
      <c r="D289" s="12">
        <v>61</v>
      </c>
      <c r="E289" s="22">
        <v>67</v>
      </c>
    </row>
    <row r="290" spans="1:5" x14ac:dyDescent="0.35">
      <c r="A290" s="189" t="s">
        <v>208</v>
      </c>
      <c r="B290" s="11" t="s">
        <v>209</v>
      </c>
      <c r="C290" s="12">
        <v>49</v>
      </c>
      <c r="D290" s="12">
        <v>164</v>
      </c>
      <c r="E290" s="22">
        <v>9</v>
      </c>
    </row>
    <row r="291" spans="1:5" x14ac:dyDescent="0.35">
      <c r="A291" s="190"/>
      <c r="B291" s="11" t="s">
        <v>210</v>
      </c>
      <c r="C291" s="14"/>
      <c r="D291" s="14"/>
      <c r="E291" s="21"/>
    </row>
    <row r="292" spans="1:5" x14ac:dyDescent="0.35">
      <c r="A292" s="191"/>
      <c r="B292" s="11" t="s">
        <v>211</v>
      </c>
      <c r="C292" s="12">
        <v>7</v>
      </c>
      <c r="D292" s="12">
        <v>16</v>
      </c>
      <c r="E292" s="21"/>
    </row>
    <row r="293" spans="1:5" x14ac:dyDescent="0.35">
      <c r="A293" s="20" t="s">
        <v>212</v>
      </c>
      <c r="B293" s="11" t="s">
        <v>213</v>
      </c>
      <c r="C293" s="14"/>
      <c r="D293" s="14"/>
      <c r="E293" s="21"/>
    </row>
    <row r="294" spans="1:5" x14ac:dyDescent="0.35">
      <c r="A294" s="189" t="s">
        <v>214</v>
      </c>
      <c r="B294" s="11" t="s">
        <v>205</v>
      </c>
      <c r="C294" s="12">
        <v>2</v>
      </c>
      <c r="D294" s="14"/>
      <c r="E294" s="21"/>
    </row>
    <row r="295" spans="1:5" x14ac:dyDescent="0.35">
      <c r="A295" s="190"/>
      <c r="B295" s="11" t="s">
        <v>215</v>
      </c>
      <c r="C295" s="12">
        <v>13</v>
      </c>
      <c r="D295" s="12">
        <v>22</v>
      </c>
      <c r="E295" s="21"/>
    </row>
    <row r="296" spans="1:5" x14ac:dyDescent="0.35">
      <c r="A296" s="191"/>
      <c r="B296" s="11" t="s">
        <v>216</v>
      </c>
      <c r="C296" s="14"/>
      <c r="D296" s="14"/>
      <c r="E296" s="21"/>
    </row>
    <row r="297" spans="1:5" x14ac:dyDescent="0.35">
      <c r="A297" s="189" t="s">
        <v>217</v>
      </c>
      <c r="B297" s="11" t="s">
        <v>218</v>
      </c>
      <c r="C297" s="14"/>
      <c r="D297" s="14"/>
      <c r="E297" s="21"/>
    </row>
    <row r="298" spans="1:5" x14ac:dyDescent="0.35">
      <c r="A298" s="190"/>
      <c r="B298" s="11" t="s">
        <v>219</v>
      </c>
      <c r="C298" s="14"/>
      <c r="D298" s="14"/>
      <c r="E298" s="21"/>
    </row>
    <row r="299" spans="1:5" x14ac:dyDescent="0.35">
      <c r="A299" s="190"/>
      <c r="B299" s="11" t="s">
        <v>220</v>
      </c>
      <c r="C299" s="12">
        <v>104</v>
      </c>
      <c r="D299" s="12">
        <v>206</v>
      </c>
      <c r="E299" s="22">
        <v>64</v>
      </c>
    </row>
    <row r="300" spans="1:5" x14ac:dyDescent="0.35">
      <c r="A300" s="190"/>
      <c r="B300" s="11" t="s">
        <v>221</v>
      </c>
      <c r="C300" s="12">
        <v>217</v>
      </c>
      <c r="D300" s="12">
        <v>397</v>
      </c>
      <c r="E300" s="21"/>
    </row>
    <row r="301" spans="1:5" x14ac:dyDescent="0.35">
      <c r="A301" s="190"/>
      <c r="B301" s="11" t="s">
        <v>222</v>
      </c>
      <c r="C301" s="12">
        <v>132</v>
      </c>
      <c r="D301" s="12">
        <v>142</v>
      </c>
      <c r="E301" s="22">
        <v>15</v>
      </c>
    </row>
    <row r="302" spans="1:5" x14ac:dyDescent="0.35">
      <c r="A302" s="190"/>
      <c r="B302" s="11" t="s">
        <v>223</v>
      </c>
      <c r="C302" s="12">
        <v>154</v>
      </c>
      <c r="D302" s="12">
        <v>341</v>
      </c>
      <c r="E302" s="22">
        <v>78</v>
      </c>
    </row>
    <row r="303" spans="1:5" x14ac:dyDescent="0.35">
      <c r="A303" s="190"/>
      <c r="B303" s="11" t="s">
        <v>224</v>
      </c>
      <c r="C303" s="12">
        <v>35</v>
      </c>
      <c r="D303" s="12">
        <v>69</v>
      </c>
      <c r="E303" s="21"/>
    </row>
    <row r="304" spans="1:5" x14ac:dyDescent="0.35">
      <c r="A304" s="190"/>
      <c r="B304" s="11" t="s">
        <v>225</v>
      </c>
      <c r="C304" s="12">
        <v>2</v>
      </c>
      <c r="D304" s="12">
        <v>2</v>
      </c>
      <c r="E304" s="21"/>
    </row>
    <row r="305" spans="1:5" x14ac:dyDescent="0.35">
      <c r="A305" s="190"/>
      <c r="B305" s="11" t="s">
        <v>226</v>
      </c>
      <c r="C305" s="12">
        <v>145</v>
      </c>
      <c r="D305" s="12">
        <v>40</v>
      </c>
      <c r="E305" s="22">
        <v>90</v>
      </c>
    </row>
    <row r="306" spans="1:5" x14ac:dyDescent="0.35">
      <c r="A306" s="190"/>
      <c r="B306" s="11" t="s">
        <v>227</v>
      </c>
      <c r="C306" s="14"/>
      <c r="D306" s="14"/>
      <c r="E306" s="21"/>
    </row>
    <row r="307" spans="1:5" x14ac:dyDescent="0.35">
      <c r="A307" s="190"/>
      <c r="B307" s="11" t="s">
        <v>228</v>
      </c>
      <c r="C307" s="14"/>
      <c r="D307" s="14"/>
      <c r="E307" s="21"/>
    </row>
    <row r="308" spans="1:5" x14ac:dyDescent="0.35">
      <c r="A308" s="190"/>
      <c r="B308" s="11" t="s">
        <v>229</v>
      </c>
      <c r="C308" s="12">
        <v>137</v>
      </c>
      <c r="D308" s="12">
        <v>243</v>
      </c>
      <c r="E308" s="22">
        <v>71</v>
      </c>
    </row>
    <row r="309" spans="1:5" x14ac:dyDescent="0.35">
      <c r="A309" s="190"/>
      <c r="B309" s="11" t="s">
        <v>230</v>
      </c>
      <c r="C309" s="12">
        <v>99</v>
      </c>
      <c r="D309" s="12">
        <v>180</v>
      </c>
      <c r="E309" s="21"/>
    </row>
    <row r="310" spans="1:5" x14ac:dyDescent="0.35">
      <c r="A310" s="190"/>
      <c r="B310" s="11" t="s">
        <v>231</v>
      </c>
      <c r="C310" s="12">
        <v>1</v>
      </c>
      <c r="D310" s="14"/>
      <c r="E310" s="22">
        <v>1</v>
      </c>
    </row>
    <row r="311" spans="1:5" x14ac:dyDescent="0.35">
      <c r="A311" s="191"/>
      <c r="B311" s="11" t="s">
        <v>232</v>
      </c>
      <c r="C311" s="12">
        <v>9</v>
      </c>
      <c r="D311" s="12">
        <v>17</v>
      </c>
      <c r="E311" s="21"/>
    </row>
    <row r="312" spans="1:5" x14ac:dyDescent="0.35">
      <c r="A312" s="189" t="s">
        <v>233</v>
      </c>
      <c r="B312" s="11" t="s">
        <v>234</v>
      </c>
      <c r="C312" s="14"/>
      <c r="D312" s="14"/>
      <c r="E312" s="21"/>
    </row>
    <row r="313" spans="1:5" x14ac:dyDescent="0.35">
      <c r="A313" s="190"/>
      <c r="B313" s="11" t="s">
        <v>235</v>
      </c>
      <c r="C313" s="14"/>
      <c r="D313" s="14"/>
      <c r="E313" s="21"/>
    </row>
    <row r="314" spans="1:5" x14ac:dyDescent="0.35">
      <c r="A314" s="190"/>
      <c r="B314" s="11" t="s">
        <v>236</v>
      </c>
      <c r="C314" s="14"/>
      <c r="D314" s="14"/>
      <c r="E314" s="21"/>
    </row>
    <row r="315" spans="1:5" x14ac:dyDescent="0.35">
      <c r="A315" s="190"/>
      <c r="B315" s="11" t="s">
        <v>237</v>
      </c>
      <c r="C315" s="14"/>
      <c r="D315" s="14"/>
      <c r="E315" s="21"/>
    </row>
    <row r="316" spans="1:5" x14ac:dyDescent="0.35">
      <c r="A316" s="190"/>
      <c r="B316" s="11" t="s">
        <v>238</v>
      </c>
      <c r="C316" s="12">
        <v>14</v>
      </c>
      <c r="D316" s="12">
        <v>43</v>
      </c>
      <c r="E316" s="22">
        <v>3</v>
      </c>
    </row>
    <row r="317" spans="1:5" x14ac:dyDescent="0.35">
      <c r="A317" s="190"/>
      <c r="B317" s="11" t="s">
        <v>239</v>
      </c>
      <c r="C317" s="14"/>
      <c r="D317" s="14"/>
      <c r="E317" s="21"/>
    </row>
    <row r="318" spans="1:5" x14ac:dyDescent="0.35">
      <c r="A318" s="190"/>
      <c r="B318" s="11" t="s">
        <v>240</v>
      </c>
      <c r="C318" s="14"/>
      <c r="D318" s="14"/>
      <c r="E318" s="21"/>
    </row>
    <row r="319" spans="1:5" x14ac:dyDescent="0.35">
      <c r="A319" s="190"/>
      <c r="B319" s="11" t="s">
        <v>241</v>
      </c>
      <c r="C319" s="12">
        <v>29</v>
      </c>
      <c r="D319" s="12">
        <v>50</v>
      </c>
      <c r="E319" s="22">
        <v>2</v>
      </c>
    </row>
    <row r="320" spans="1:5" x14ac:dyDescent="0.35">
      <c r="A320" s="190"/>
      <c r="B320" s="11" t="s">
        <v>242</v>
      </c>
      <c r="C320" s="12">
        <v>0</v>
      </c>
      <c r="D320" s="12">
        <v>0</v>
      </c>
      <c r="E320" s="22">
        <v>0</v>
      </c>
    </row>
    <row r="321" spans="1:5" x14ac:dyDescent="0.35">
      <c r="A321" s="190"/>
      <c r="B321" s="11" t="s">
        <v>243</v>
      </c>
      <c r="C321" s="12">
        <v>14</v>
      </c>
      <c r="D321" s="12">
        <v>26</v>
      </c>
      <c r="E321" s="22">
        <v>2</v>
      </c>
    </row>
    <row r="322" spans="1:5" x14ac:dyDescent="0.35">
      <c r="A322" s="190"/>
      <c r="B322" s="11" t="s">
        <v>244</v>
      </c>
      <c r="C322" s="12">
        <v>11</v>
      </c>
      <c r="D322" s="12">
        <v>22</v>
      </c>
      <c r="E322" s="22">
        <v>5</v>
      </c>
    </row>
    <row r="323" spans="1:5" x14ac:dyDescent="0.35">
      <c r="A323" s="190"/>
      <c r="B323" s="11" t="s">
        <v>245</v>
      </c>
      <c r="C323" s="14"/>
      <c r="D323" s="14"/>
      <c r="E323" s="21"/>
    </row>
    <row r="324" spans="1:5" x14ac:dyDescent="0.35">
      <c r="A324" s="190"/>
      <c r="B324" s="11" t="s">
        <v>246</v>
      </c>
      <c r="C324" s="14"/>
      <c r="D324" s="14"/>
      <c r="E324" s="21"/>
    </row>
    <row r="325" spans="1:5" x14ac:dyDescent="0.35">
      <c r="A325" s="190"/>
      <c r="B325" s="11" t="s">
        <v>247</v>
      </c>
      <c r="C325" s="12">
        <v>3</v>
      </c>
      <c r="D325" s="12">
        <v>3</v>
      </c>
      <c r="E325" s="22">
        <v>0</v>
      </c>
    </row>
    <row r="326" spans="1:5" x14ac:dyDescent="0.35">
      <c r="A326" s="190"/>
      <c r="B326" s="11" t="s">
        <v>248</v>
      </c>
      <c r="C326" s="14"/>
      <c r="D326" s="14"/>
      <c r="E326" s="21"/>
    </row>
    <row r="327" spans="1:5" x14ac:dyDescent="0.35">
      <c r="A327" s="190"/>
      <c r="B327" s="11" t="s">
        <v>249</v>
      </c>
      <c r="C327" s="14"/>
      <c r="D327" s="14"/>
      <c r="E327" s="21"/>
    </row>
    <row r="328" spans="1:5" x14ac:dyDescent="0.35">
      <c r="A328" s="190"/>
      <c r="B328" s="11" t="s">
        <v>250</v>
      </c>
      <c r="C328" s="14"/>
      <c r="D328" s="14"/>
      <c r="E328" s="21"/>
    </row>
    <row r="329" spans="1:5" x14ac:dyDescent="0.35">
      <c r="A329" s="190"/>
      <c r="B329" s="11" t="s">
        <v>251</v>
      </c>
      <c r="C329" s="12">
        <v>0</v>
      </c>
      <c r="D329" s="12">
        <v>7</v>
      </c>
      <c r="E329" s="22">
        <v>2</v>
      </c>
    </row>
    <row r="330" spans="1:5" x14ac:dyDescent="0.35">
      <c r="A330" s="190"/>
      <c r="B330" s="11" t="s">
        <v>252</v>
      </c>
      <c r="C330" s="12">
        <v>22</v>
      </c>
      <c r="D330" s="12">
        <v>49</v>
      </c>
      <c r="E330" s="22">
        <v>10</v>
      </c>
    </row>
    <row r="331" spans="1:5" x14ac:dyDescent="0.35">
      <c r="A331" s="190"/>
      <c r="B331" s="11" t="s">
        <v>253</v>
      </c>
      <c r="C331" s="14"/>
      <c r="D331" s="14"/>
      <c r="E331" s="21"/>
    </row>
    <row r="332" spans="1:5" x14ac:dyDescent="0.35">
      <c r="A332" s="190"/>
      <c r="B332" s="11" t="s">
        <v>254</v>
      </c>
      <c r="C332" s="12">
        <v>6</v>
      </c>
      <c r="D332" s="12">
        <v>6</v>
      </c>
      <c r="E332" s="22">
        <v>0</v>
      </c>
    </row>
    <row r="333" spans="1:5" x14ac:dyDescent="0.35">
      <c r="A333" s="190"/>
      <c r="B333" s="11" t="s">
        <v>255</v>
      </c>
      <c r="C333" s="14"/>
      <c r="D333" s="14"/>
      <c r="E333" s="21"/>
    </row>
    <row r="334" spans="1:5" x14ac:dyDescent="0.35">
      <c r="A334" s="190"/>
      <c r="B334" s="11" t="s">
        <v>256</v>
      </c>
      <c r="C334" s="12">
        <v>14</v>
      </c>
      <c r="D334" s="12">
        <v>26</v>
      </c>
      <c r="E334" s="22">
        <v>2</v>
      </c>
    </row>
    <row r="335" spans="1:5" x14ac:dyDescent="0.35">
      <c r="A335" s="190"/>
      <c r="B335" s="11" t="s">
        <v>257</v>
      </c>
      <c r="C335" s="12">
        <v>13</v>
      </c>
      <c r="D335" s="12">
        <v>24</v>
      </c>
      <c r="E335" s="22">
        <v>5</v>
      </c>
    </row>
    <row r="336" spans="1:5" x14ac:dyDescent="0.35">
      <c r="A336" s="190"/>
      <c r="B336" s="11" t="s">
        <v>258</v>
      </c>
      <c r="C336" s="12">
        <v>26</v>
      </c>
      <c r="D336" s="12">
        <v>67</v>
      </c>
      <c r="E336" s="22">
        <v>14</v>
      </c>
    </row>
    <row r="337" spans="1:5" x14ac:dyDescent="0.35">
      <c r="A337" s="190"/>
      <c r="B337" s="11" t="s">
        <v>259</v>
      </c>
      <c r="C337" s="14"/>
      <c r="D337" s="14"/>
      <c r="E337" s="21"/>
    </row>
    <row r="338" spans="1:5" x14ac:dyDescent="0.35">
      <c r="A338" s="190"/>
      <c r="B338" s="11" t="s">
        <v>260</v>
      </c>
      <c r="C338" s="14"/>
      <c r="D338" s="14"/>
      <c r="E338" s="21"/>
    </row>
    <row r="339" spans="1:5" x14ac:dyDescent="0.35">
      <c r="A339" s="190"/>
      <c r="B339" s="11" t="s">
        <v>261</v>
      </c>
      <c r="C339" s="14"/>
      <c r="D339" s="14"/>
      <c r="E339" s="21"/>
    </row>
    <row r="340" spans="1:5" x14ac:dyDescent="0.35">
      <c r="A340" s="190"/>
      <c r="B340" s="11" t="s">
        <v>262</v>
      </c>
      <c r="C340" s="14"/>
      <c r="D340" s="14"/>
      <c r="E340" s="21"/>
    </row>
    <row r="341" spans="1:5" x14ac:dyDescent="0.35">
      <c r="A341" s="190"/>
      <c r="B341" s="11" t="s">
        <v>263</v>
      </c>
      <c r="C341" s="14"/>
      <c r="D341" s="14"/>
      <c r="E341" s="21"/>
    </row>
    <row r="342" spans="1:5" x14ac:dyDescent="0.35">
      <c r="A342" s="190"/>
      <c r="B342" s="11" t="s">
        <v>264</v>
      </c>
      <c r="C342" s="12">
        <v>1</v>
      </c>
      <c r="D342" s="12">
        <v>5</v>
      </c>
      <c r="E342" s="22">
        <v>4</v>
      </c>
    </row>
    <row r="343" spans="1:5" x14ac:dyDescent="0.35">
      <c r="A343" s="190"/>
      <c r="B343" s="11" t="s">
        <v>265</v>
      </c>
      <c r="C343" s="14"/>
      <c r="D343" s="14"/>
      <c r="E343" s="21"/>
    </row>
    <row r="344" spans="1:5" x14ac:dyDescent="0.35">
      <c r="A344" s="191"/>
      <c r="B344" s="11" t="s">
        <v>266</v>
      </c>
      <c r="C344" s="12">
        <v>4</v>
      </c>
      <c r="D344" s="12">
        <v>21</v>
      </c>
      <c r="E344" s="22">
        <v>0</v>
      </c>
    </row>
    <row r="345" spans="1:5" x14ac:dyDescent="0.35">
      <c r="A345" s="189" t="s">
        <v>267</v>
      </c>
      <c r="B345" s="11" t="s">
        <v>268</v>
      </c>
      <c r="C345" s="14"/>
      <c r="D345" s="14"/>
      <c r="E345" s="21"/>
    </row>
    <row r="346" spans="1:5" x14ac:dyDescent="0.35">
      <c r="A346" s="190"/>
      <c r="B346" s="11" t="s">
        <v>269</v>
      </c>
      <c r="C346" s="12">
        <v>2</v>
      </c>
      <c r="D346" s="12">
        <v>8</v>
      </c>
      <c r="E346" s="22">
        <v>2</v>
      </c>
    </row>
    <row r="347" spans="1:5" x14ac:dyDescent="0.35">
      <c r="A347" s="190"/>
      <c r="B347" s="11" t="s">
        <v>270</v>
      </c>
      <c r="C347" s="12">
        <v>2</v>
      </c>
      <c r="D347" s="12">
        <v>3</v>
      </c>
      <c r="E347" s="22">
        <v>1</v>
      </c>
    </row>
    <row r="348" spans="1:5" x14ac:dyDescent="0.35">
      <c r="A348" s="190"/>
      <c r="B348" s="11" t="s">
        <v>271</v>
      </c>
      <c r="C348" s="14"/>
      <c r="D348" s="14"/>
      <c r="E348" s="21"/>
    </row>
    <row r="349" spans="1:5" x14ac:dyDescent="0.35">
      <c r="A349" s="190"/>
      <c r="B349" s="11" t="s">
        <v>272</v>
      </c>
      <c r="C349" s="14"/>
      <c r="D349" s="14"/>
      <c r="E349" s="21"/>
    </row>
    <row r="350" spans="1:5" x14ac:dyDescent="0.35">
      <c r="A350" s="190"/>
      <c r="B350" s="11" t="s">
        <v>273</v>
      </c>
      <c r="C350" s="14"/>
      <c r="D350" s="14"/>
      <c r="E350" s="21"/>
    </row>
    <row r="351" spans="1:5" x14ac:dyDescent="0.35">
      <c r="A351" s="190"/>
      <c r="B351" s="11" t="s">
        <v>274</v>
      </c>
      <c r="C351" s="14"/>
      <c r="D351" s="14"/>
      <c r="E351" s="21"/>
    </row>
    <row r="352" spans="1:5" x14ac:dyDescent="0.35">
      <c r="A352" s="190"/>
      <c r="B352" s="11" t="s">
        <v>275</v>
      </c>
      <c r="C352" s="14"/>
      <c r="D352" s="14"/>
      <c r="E352" s="21"/>
    </row>
    <row r="353" spans="1:5" x14ac:dyDescent="0.35">
      <c r="A353" s="190"/>
      <c r="B353" s="11" t="s">
        <v>276</v>
      </c>
      <c r="C353" s="14"/>
      <c r="D353" s="14"/>
      <c r="E353" s="21"/>
    </row>
    <row r="354" spans="1:5" x14ac:dyDescent="0.35">
      <c r="A354" s="190"/>
      <c r="B354" s="11" t="s">
        <v>277</v>
      </c>
      <c r="C354" s="14"/>
      <c r="D354" s="14"/>
      <c r="E354" s="21"/>
    </row>
    <row r="355" spans="1:5" x14ac:dyDescent="0.35">
      <c r="A355" s="191"/>
      <c r="B355" s="11" t="s">
        <v>278</v>
      </c>
      <c r="C355" s="14"/>
      <c r="D355" s="14"/>
      <c r="E355" s="21"/>
    </row>
    <row r="356" spans="1:5" x14ac:dyDescent="0.35">
      <c r="A356" s="189" t="s">
        <v>279</v>
      </c>
      <c r="B356" s="11" t="s">
        <v>280</v>
      </c>
      <c r="C356" s="12">
        <v>20</v>
      </c>
      <c r="D356" s="12">
        <v>41</v>
      </c>
      <c r="E356" s="22">
        <v>2</v>
      </c>
    </row>
    <row r="357" spans="1:5" x14ac:dyDescent="0.35">
      <c r="A357" s="190"/>
      <c r="B357" s="11" t="s">
        <v>281</v>
      </c>
      <c r="C357" s="14"/>
      <c r="D357" s="14"/>
      <c r="E357" s="21"/>
    </row>
    <row r="358" spans="1:5" x14ac:dyDescent="0.35">
      <c r="A358" s="190"/>
      <c r="B358" s="11" t="s">
        <v>282</v>
      </c>
      <c r="C358" s="14"/>
      <c r="D358" s="14"/>
      <c r="E358" s="21"/>
    </row>
    <row r="359" spans="1:5" x14ac:dyDescent="0.35">
      <c r="A359" s="190"/>
      <c r="B359" s="11" t="s">
        <v>283</v>
      </c>
      <c r="C359" s="12">
        <v>6</v>
      </c>
      <c r="D359" s="12">
        <v>8</v>
      </c>
      <c r="E359" s="22">
        <v>1</v>
      </c>
    </row>
    <row r="360" spans="1:5" x14ac:dyDescent="0.35">
      <c r="A360" s="190"/>
      <c r="B360" s="11" t="s">
        <v>284</v>
      </c>
      <c r="C360" s="14"/>
      <c r="D360" s="14"/>
      <c r="E360" s="21"/>
    </row>
    <row r="361" spans="1:5" x14ac:dyDescent="0.35">
      <c r="A361" s="190"/>
      <c r="B361" s="11" t="s">
        <v>285</v>
      </c>
      <c r="C361" s="14"/>
      <c r="D361" s="14"/>
      <c r="E361" s="21"/>
    </row>
    <row r="362" spans="1:5" x14ac:dyDescent="0.35">
      <c r="A362" s="190"/>
      <c r="B362" s="11" t="s">
        <v>286</v>
      </c>
      <c r="C362" s="14"/>
      <c r="D362" s="14"/>
      <c r="E362" s="21"/>
    </row>
    <row r="363" spans="1:5" x14ac:dyDescent="0.35">
      <c r="A363" s="190"/>
      <c r="B363" s="11" t="s">
        <v>287</v>
      </c>
      <c r="C363" s="14"/>
      <c r="D363" s="14"/>
      <c r="E363" s="21"/>
    </row>
    <row r="364" spans="1:5" x14ac:dyDescent="0.35">
      <c r="A364" s="191"/>
      <c r="B364" s="11" t="s">
        <v>288</v>
      </c>
      <c r="C364" s="14"/>
      <c r="D364" s="14"/>
      <c r="E364" s="21"/>
    </row>
    <row r="365" spans="1:5" x14ac:dyDescent="0.35">
      <c r="A365" s="189" t="s">
        <v>289</v>
      </c>
      <c r="B365" s="11" t="s">
        <v>290</v>
      </c>
      <c r="C365" s="14"/>
      <c r="D365" s="14"/>
      <c r="E365" s="21"/>
    </row>
    <row r="366" spans="1:5" x14ac:dyDescent="0.35">
      <c r="A366" s="190"/>
      <c r="B366" s="11" t="s">
        <v>291</v>
      </c>
      <c r="C366" s="12">
        <v>2</v>
      </c>
      <c r="D366" s="12">
        <v>4</v>
      </c>
      <c r="E366" s="22">
        <v>0</v>
      </c>
    </row>
    <row r="367" spans="1:5" x14ac:dyDescent="0.35">
      <c r="A367" s="190"/>
      <c r="B367" s="11" t="s">
        <v>292</v>
      </c>
      <c r="C367" s="14"/>
      <c r="D367" s="14"/>
      <c r="E367" s="21"/>
    </row>
    <row r="368" spans="1:5" x14ac:dyDescent="0.35">
      <c r="A368" s="190"/>
      <c r="B368" s="11" t="s">
        <v>293</v>
      </c>
      <c r="C368" s="12">
        <v>7</v>
      </c>
      <c r="D368" s="12">
        <v>8</v>
      </c>
      <c r="E368" s="22">
        <v>0</v>
      </c>
    </row>
    <row r="369" spans="1:5" x14ac:dyDescent="0.35">
      <c r="A369" s="190"/>
      <c r="B369" s="11" t="s">
        <v>209</v>
      </c>
      <c r="C369" s="14"/>
      <c r="D369" s="14"/>
      <c r="E369" s="21"/>
    </row>
    <row r="370" spans="1:5" x14ac:dyDescent="0.35">
      <c r="A370" s="190"/>
      <c r="B370" s="11" t="s">
        <v>294</v>
      </c>
      <c r="C370" s="14"/>
      <c r="D370" s="14"/>
      <c r="E370" s="21"/>
    </row>
    <row r="371" spans="1:5" x14ac:dyDescent="0.35">
      <c r="A371" s="190"/>
      <c r="B371" s="11" t="s">
        <v>295</v>
      </c>
      <c r="C371" s="14"/>
      <c r="D371" s="14"/>
      <c r="E371" s="21"/>
    </row>
    <row r="372" spans="1:5" x14ac:dyDescent="0.35">
      <c r="A372" s="190"/>
      <c r="B372" s="11" t="s">
        <v>296</v>
      </c>
      <c r="C372" s="12">
        <v>7</v>
      </c>
      <c r="D372" s="12">
        <v>9</v>
      </c>
      <c r="E372" s="22">
        <v>0</v>
      </c>
    </row>
    <row r="373" spans="1:5" x14ac:dyDescent="0.35">
      <c r="A373" s="190"/>
      <c r="B373" s="11" t="s">
        <v>297</v>
      </c>
      <c r="C373" s="12">
        <v>6</v>
      </c>
      <c r="D373" s="12">
        <v>6</v>
      </c>
      <c r="E373" s="22">
        <v>0</v>
      </c>
    </row>
    <row r="374" spans="1:5" x14ac:dyDescent="0.35">
      <c r="A374" s="190"/>
      <c r="B374" s="11" t="s">
        <v>298</v>
      </c>
      <c r="C374" s="14"/>
      <c r="D374" s="14"/>
      <c r="E374" s="21"/>
    </row>
    <row r="375" spans="1:5" x14ac:dyDescent="0.35">
      <c r="A375" s="190"/>
      <c r="B375" s="11" t="s">
        <v>299</v>
      </c>
      <c r="C375" s="14"/>
      <c r="D375" s="14"/>
      <c r="E375" s="21"/>
    </row>
    <row r="376" spans="1:5" x14ac:dyDescent="0.35">
      <c r="A376" s="190"/>
      <c r="B376" s="11" t="s">
        <v>300</v>
      </c>
      <c r="C376" s="14"/>
      <c r="D376" s="14"/>
      <c r="E376" s="21"/>
    </row>
    <row r="377" spans="1:5" x14ac:dyDescent="0.35">
      <c r="A377" s="191"/>
      <c r="B377" s="11" t="s">
        <v>301</v>
      </c>
      <c r="C377" s="12">
        <v>18</v>
      </c>
      <c r="D377" s="12">
        <v>17</v>
      </c>
      <c r="E377" s="22">
        <v>0</v>
      </c>
    </row>
  </sheetData>
  <sheetProtection algorithmName="SHA-512" hashValue="kLqKkcpucHwL20zyI8vcVZabi+gY6EzSctitVQaGHgPhNwtWrYwUYLcfjNw/013VRictv7ACC6SBXg874ImiRQ==" saltValue="TdOAxiGiwgIBfgLBpQSQSQ==" spinCount="100000" sheet="1" objects="1" scenarios="1"/>
  <mergeCells count="43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93:B93"/>
    <mergeCell ref="A104:B104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3:A255"/>
    <mergeCell ref="A263:A264"/>
    <mergeCell ref="A271:A272"/>
    <mergeCell ref="A312:A344"/>
    <mergeCell ref="A345:A355"/>
    <mergeCell ref="A356:A364"/>
    <mergeCell ref="A365:A377"/>
    <mergeCell ref="A283:A285"/>
    <mergeCell ref="A286:A288"/>
    <mergeCell ref="A290:A292"/>
    <mergeCell ref="A294:A296"/>
    <mergeCell ref="A297:A31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2998F-DD34-4A55-90AA-6E1BE7926A15}">
  <sheetPr codeName="Hoja26"/>
  <dimension ref="A1:Z25"/>
  <sheetViews>
    <sheetView showGridLines="0" showRowColHeaders="0" workbookViewId="0"/>
  </sheetViews>
  <sheetFormatPr baseColWidth="10" defaultColWidth="11.453125" defaultRowHeight="13" x14ac:dyDescent="0.25"/>
  <cols>
    <col min="1" max="1" width="2.54296875" style="134" customWidth="1"/>
    <col min="2" max="2" width="4.453125" style="134" customWidth="1"/>
    <col min="3" max="4" width="11.453125" style="134"/>
    <col min="5" max="5" width="52.81640625" style="134" customWidth="1"/>
    <col min="6" max="6" width="2.54296875" style="134" customWidth="1"/>
    <col min="7" max="7" width="7.81640625" style="134" customWidth="1"/>
    <col min="8" max="9" width="11.453125" style="134"/>
    <col min="10" max="10" width="54.453125" style="134" customWidth="1"/>
    <col min="11" max="11" width="2.54296875" style="134" customWidth="1"/>
    <col min="12" max="12" width="7.81640625" style="134" customWidth="1"/>
    <col min="13" max="14" width="11.453125" style="134"/>
    <col min="15" max="15" width="54.453125" style="134" customWidth="1"/>
    <col min="16" max="16" width="2.54296875" style="134" customWidth="1"/>
    <col min="17" max="17" width="7.81640625" style="134" customWidth="1"/>
    <col min="18" max="19" width="11.453125" style="134"/>
    <col min="20" max="20" width="54.453125" style="134" customWidth="1"/>
    <col min="21" max="21" width="2.54296875" style="134" customWidth="1"/>
    <col min="22" max="22" width="7.81640625" style="134" customWidth="1"/>
    <col min="23" max="24" width="11.453125" style="134"/>
    <col min="25" max="25" width="54.453125" style="134" customWidth="1"/>
    <col min="26" max="26" width="2.54296875" style="134" customWidth="1"/>
    <col min="27" max="16384" width="11.453125" style="101"/>
  </cols>
  <sheetData>
    <row r="1" spans="1:26" x14ac:dyDescent="0.25">
      <c r="A1" s="133"/>
      <c r="C1" s="237" t="s">
        <v>1838</v>
      </c>
      <c r="D1" s="237"/>
      <c r="E1" s="237"/>
      <c r="F1" s="133"/>
      <c r="H1" s="179"/>
      <c r="I1" s="179"/>
      <c r="J1" s="179"/>
      <c r="K1" s="133"/>
      <c r="P1" s="133"/>
      <c r="U1" s="133"/>
      <c r="Z1" s="133"/>
    </row>
    <row r="2" spans="1:26" s="103" customFormat="1" ht="11.5" x14ac:dyDescent="0.2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 spans="1:26" ht="13" customHeight="1" x14ac:dyDescent="0.25">
      <c r="A3" s="125"/>
      <c r="B3" s="125"/>
      <c r="C3" s="125" t="s">
        <v>1839</v>
      </c>
      <c r="D3" s="125"/>
      <c r="E3" s="125"/>
      <c r="F3" s="125"/>
      <c r="G3" s="125"/>
      <c r="H3" s="125" t="s">
        <v>1840</v>
      </c>
      <c r="I3" s="125"/>
      <c r="J3" s="125"/>
      <c r="K3" s="125"/>
      <c r="L3" s="125"/>
      <c r="M3" s="125" t="s">
        <v>1828</v>
      </c>
      <c r="N3" s="125"/>
      <c r="O3" s="125"/>
      <c r="P3" s="125"/>
      <c r="Q3" s="125"/>
      <c r="R3" s="125" t="s">
        <v>1841</v>
      </c>
      <c r="S3" s="125"/>
      <c r="T3" s="125"/>
      <c r="U3" s="125"/>
      <c r="V3" s="125"/>
      <c r="W3" s="125" t="s">
        <v>1842</v>
      </c>
      <c r="X3" s="125"/>
      <c r="Y3" s="125"/>
      <c r="Z3" s="125"/>
    </row>
    <row r="7" spans="1:26" ht="25.5" customHeight="1" x14ac:dyDescent="0.25"/>
    <row r="8" spans="1:26" ht="25.5" customHeight="1" x14ac:dyDescent="0.25"/>
    <row r="9" spans="1:26" ht="25.5" customHeight="1" x14ac:dyDescent="0.25"/>
    <row r="22" spans="1:26" s="105" customFormat="1" ht="12.75" customHeight="1" x14ac:dyDescent="0.25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</row>
    <row r="23" spans="1:26" s="117" customFormat="1" ht="11.5" x14ac:dyDescent="0.25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</row>
    <row r="25" spans="1:26" ht="15.5" x14ac:dyDescent="0.35">
      <c r="A25" s="136"/>
      <c r="B25" s="136"/>
      <c r="C25" s="131" t="s">
        <v>1784</v>
      </c>
      <c r="D25" s="132">
        <v>0</v>
      </c>
      <c r="E25" s="136"/>
      <c r="F25" s="136"/>
      <c r="G25" s="136"/>
      <c r="H25" s="131" t="s">
        <v>1784</v>
      </c>
      <c r="I25" s="132">
        <v>0</v>
      </c>
      <c r="J25" s="136"/>
      <c r="K25" s="136"/>
      <c r="L25" s="136"/>
      <c r="M25" s="131" t="s">
        <v>1784</v>
      </c>
      <c r="N25" s="132">
        <v>0</v>
      </c>
      <c r="O25" s="136"/>
      <c r="P25" s="136"/>
      <c r="Q25" s="136"/>
      <c r="R25" s="131" t="s">
        <v>1784</v>
      </c>
      <c r="S25" s="132">
        <v>0</v>
      </c>
      <c r="T25" s="136"/>
      <c r="U25" s="136"/>
      <c r="V25" s="136"/>
      <c r="W25" s="131" t="s">
        <v>1784</v>
      </c>
      <c r="X25" s="132">
        <v>0</v>
      </c>
      <c r="Y25" s="136"/>
      <c r="Z25" s="136"/>
    </row>
  </sheetData>
  <sheetProtection algorithmName="SHA-512" hashValue="Lx3MRWAosLt61JcCJ6BpmD913Si9TfGguCyeJATDfSlHZUBgBA7sZa66NrwxG68nNSKFQhbKVFAzxreBGLpAfA==" saltValue="OcI4+Gk1UX/AURQAjWTDk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FDB1E-9400-459D-ACD6-FE7681D648D4}">
  <sheetPr codeName="Hoja27"/>
  <dimension ref="A1:BI25"/>
  <sheetViews>
    <sheetView showGridLines="0" showRowColHeaders="0" workbookViewId="0">
      <selection activeCell="A2" sqref="A2"/>
    </sheetView>
  </sheetViews>
  <sheetFormatPr baseColWidth="10" defaultColWidth="11.453125" defaultRowHeight="13" x14ac:dyDescent="0.25"/>
  <cols>
    <col min="1" max="1" width="2.54296875" style="134" customWidth="1"/>
    <col min="2" max="2" width="4.453125" style="134" customWidth="1"/>
    <col min="3" max="4" width="11.453125" style="134"/>
    <col min="5" max="5" width="52.81640625" style="134" customWidth="1"/>
    <col min="6" max="6" width="2.54296875" style="134" customWidth="1"/>
    <col min="7" max="7" width="7.81640625" style="134" customWidth="1"/>
    <col min="8" max="9" width="11.453125" style="134"/>
    <col min="10" max="10" width="54.453125" style="134" customWidth="1"/>
    <col min="11" max="11" width="2.54296875" style="134" customWidth="1"/>
    <col min="12" max="12" width="7.81640625" style="134" customWidth="1"/>
    <col min="13" max="14" width="11.453125" style="134"/>
    <col min="15" max="15" width="54.453125" style="134" customWidth="1"/>
    <col min="16" max="16" width="2.54296875" style="134" customWidth="1"/>
    <col min="17" max="17" width="7.81640625" style="134" customWidth="1"/>
    <col min="18" max="19" width="11.453125" style="134"/>
    <col min="20" max="20" width="54.453125" style="134" customWidth="1"/>
    <col min="21" max="21" width="2.54296875" style="134" customWidth="1"/>
    <col min="22" max="22" width="7.81640625" style="134" customWidth="1"/>
    <col min="23" max="24" width="11.453125" style="134"/>
    <col min="25" max="25" width="54.453125" style="134" customWidth="1"/>
    <col min="26" max="26" width="2.54296875" style="134" customWidth="1"/>
    <col min="27" max="27" width="7.81640625" style="134" customWidth="1"/>
    <col min="28" max="29" width="11.453125" style="134"/>
    <col min="30" max="30" width="54.453125" style="134" customWidth="1"/>
    <col min="31" max="31" width="2.54296875" style="134" customWidth="1"/>
    <col min="32" max="32" width="7.81640625" style="134" customWidth="1"/>
    <col min="33" max="34" width="11.453125" style="134"/>
    <col min="35" max="35" width="54.453125" style="134" customWidth="1"/>
    <col min="36" max="36" width="2.54296875" style="134" customWidth="1"/>
    <col min="37" max="37" width="7.81640625" style="134" customWidth="1"/>
    <col min="38" max="39" width="11.453125" style="134"/>
    <col min="40" max="40" width="54.453125" style="134" customWidth="1"/>
    <col min="41" max="41" width="2.54296875" style="134" customWidth="1"/>
    <col min="42" max="42" width="7.81640625" style="134" customWidth="1"/>
    <col min="43" max="44" width="11.453125" style="134"/>
    <col min="45" max="45" width="54.453125" style="134" customWidth="1"/>
    <col min="46" max="46" width="2.54296875" style="134" customWidth="1"/>
    <col min="47" max="47" width="7.81640625" style="134" customWidth="1"/>
    <col min="48" max="49" width="11.453125" style="134"/>
    <col min="50" max="50" width="54.453125" style="134" customWidth="1"/>
    <col min="51" max="51" width="2.54296875" style="134" customWidth="1"/>
    <col min="52" max="52" width="7.81640625" style="134" customWidth="1"/>
    <col min="53" max="54" width="11.453125" style="134"/>
    <col min="55" max="55" width="54.453125" style="134" customWidth="1"/>
    <col min="56" max="56" width="2.54296875" style="134" customWidth="1"/>
    <col min="57" max="57" width="7.81640625" style="134" customWidth="1"/>
    <col min="58" max="59" width="11.453125" style="134"/>
    <col min="60" max="60" width="54.453125" style="134" customWidth="1"/>
    <col min="61" max="61" width="2.54296875" style="134" customWidth="1"/>
    <col min="62" max="16384" width="11.453125" style="101"/>
  </cols>
  <sheetData>
    <row r="1" spans="1:61" x14ac:dyDescent="0.25">
      <c r="A1" s="133"/>
      <c r="C1" s="237" t="s">
        <v>1843</v>
      </c>
      <c r="D1" s="237"/>
      <c r="E1" s="237"/>
      <c r="F1" s="133"/>
      <c r="H1" s="179"/>
      <c r="I1" s="179"/>
      <c r="J1" s="179"/>
      <c r="K1" s="133"/>
      <c r="M1" s="179"/>
      <c r="N1" s="179"/>
      <c r="O1" s="179"/>
      <c r="P1" s="133"/>
      <c r="R1" s="179"/>
      <c r="S1" s="179"/>
      <c r="T1" s="179"/>
      <c r="U1" s="133"/>
      <c r="W1" s="179"/>
      <c r="X1" s="179"/>
      <c r="Y1" s="179"/>
      <c r="Z1" s="133"/>
      <c r="AB1" s="179"/>
      <c r="AC1" s="179"/>
      <c r="AD1" s="179"/>
      <c r="AE1" s="133"/>
      <c r="AG1" s="179"/>
      <c r="AH1" s="179"/>
      <c r="AI1" s="179"/>
      <c r="AJ1" s="133"/>
      <c r="AL1" s="179"/>
      <c r="AM1" s="179"/>
      <c r="AN1" s="179"/>
      <c r="AO1" s="133"/>
      <c r="AQ1" s="179"/>
      <c r="AR1" s="179"/>
      <c r="AS1" s="179"/>
      <c r="AT1" s="133"/>
      <c r="AV1" s="179"/>
      <c r="AW1" s="179"/>
      <c r="AX1" s="179"/>
      <c r="AY1" s="133"/>
      <c r="BA1" s="179"/>
      <c r="BB1" s="179"/>
      <c r="BC1" s="179"/>
      <c r="BD1" s="133"/>
      <c r="BF1" s="179"/>
      <c r="BG1" s="179"/>
      <c r="BH1" s="179"/>
      <c r="BI1" s="133"/>
    </row>
    <row r="2" spans="1:61" s="103" customFormat="1" ht="11.5" x14ac:dyDescent="0.2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</row>
    <row r="3" spans="1:61" ht="13" customHeight="1" x14ac:dyDescent="0.25">
      <c r="A3" s="125"/>
      <c r="B3" s="125"/>
      <c r="C3" s="125" t="s">
        <v>304</v>
      </c>
      <c r="D3" s="125"/>
      <c r="E3" s="125"/>
      <c r="F3" s="125"/>
      <c r="G3" s="125"/>
      <c r="H3" s="125" t="s">
        <v>1618</v>
      </c>
      <c r="I3" s="125"/>
      <c r="J3" s="125"/>
      <c r="K3" s="125"/>
      <c r="L3" s="125"/>
      <c r="M3" s="125" t="s">
        <v>1844</v>
      </c>
      <c r="N3" s="125"/>
      <c r="O3" s="125"/>
      <c r="P3" s="125"/>
      <c r="Q3" s="125"/>
      <c r="R3" s="125" t="s">
        <v>1845</v>
      </c>
      <c r="S3" s="125"/>
      <c r="T3" s="125"/>
      <c r="U3" s="125"/>
      <c r="V3" s="125"/>
      <c r="W3" s="125" t="s">
        <v>1846</v>
      </c>
      <c r="X3" s="125"/>
      <c r="Y3" s="125"/>
      <c r="Z3" s="125"/>
      <c r="AA3" s="125"/>
      <c r="AB3" s="125" t="s">
        <v>1622</v>
      </c>
      <c r="AC3" s="125"/>
      <c r="AD3" s="125"/>
      <c r="AE3" s="125"/>
      <c r="AF3" s="125"/>
      <c r="AG3" s="125" t="s">
        <v>1623</v>
      </c>
      <c r="AH3" s="125"/>
      <c r="AI3" s="125"/>
      <c r="AJ3" s="125"/>
      <c r="AK3" s="125"/>
      <c r="AL3" s="125" t="s">
        <v>1624</v>
      </c>
      <c r="AM3" s="125"/>
      <c r="AN3" s="125"/>
      <c r="AO3" s="125"/>
      <c r="AP3" s="125"/>
      <c r="AQ3" s="125" t="s">
        <v>1625</v>
      </c>
      <c r="AR3" s="125"/>
      <c r="AS3" s="125"/>
      <c r="AT3" s="125"/>
      <c r="AU3" s="125"/>
      <c r="AV3" s="125" t="s">
        <v>1828</v>
      </c>
      <c r="AW3" s="125"/>
      <c r="AX3" s="125"/>
      <c r="AY3" s="125"/>
      <c r="AZ3" s="125"/>
      <c r="BA3" s="125" t="s">
        <v>1626</v>
      </c>
      <c r="BB3" s="125"/>
      <c r="BC3" s="125"/>
      <c r="BD3" s="125"/>
      <c r="BE3" s="125"/>
      <c r="BF3" s="125" t="s">
        <v>317</v>
      </c>
      <c r="BG3" s="125"/>
      <c r="BH3" s="125"/>
      <c r="BI3" s="125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05" customFormat="1" ht="12.75" customHeight="1" x14ac:dyDescent="0.25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</row>
    <row r="23" spans="1:61" s="117" customFormat="1" ht="11.5" x14ac:dyDescent="0.25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</row>
    <row r="25" spans="1:61" ht="15.5" x14ac:dyDescent="0.35">
      <c r="A25" s="136"/>
      <c r="B25" s="136"/>
      <c r="C25" s="131" t="s">
        <v>1784</v>
      </c>
      <c r="D25" s="132">
        <v>0</v>
      </c>
      <c r="E25" s="136"/>
      <c r="F25" s="136"/>
      <c r="G25" s="136"/>
      <c r="H25" s="131" t="s">
        <v>1784</v>
      </c>
      <c r="I25" s="132">
        <v>0</v>
      </c>
      <c r="J25" s="136"/>
      <c r="K25" s="136"/>
      <c r="L25" s="136"/>
      <c r="M25" s="131" t="s">
        <v>1784</v>
      </c>
      <c r="N25" s="132">
        <v>0</v>
      </c>
      <c r="O25" s="136"/>
      <c r="P25" s="136"/>
      <c r="Q25" s="136"/>
      <c r="R25" s="131" t="s">
        <v>1784</v>
      </c>
      <c r="S25" s="132">
        <v>0</v>
      </c>
      <c r="T25" s="136"/>
      <c r="U25" s="136"/>
      <c r="V25" s="136"/>
      <c r="W25" s="131" t="s">
        <v>1784</v>
      </c>
      <c r="X25" s="132">
        <v>0</v>
      </c>
      <c r="Y25" s="136"/>
      <c r="Z25" s="136"/>
      <c r="AA25" s="136"/>
      <c r="AB25" s="131" t="s">
        <v>1784</v>
      </c>
      <c r="AC25" s="132">
        <v>0</v>
      </c>
      <c r="AD25" s="136"/>
      <c r="AE25" s="136"/>
      <c r="AF25" s="136"/>
      <c r="AG25" s="131" t="s">
        <v>1784</v>
      </c>
      <c r="AH25" s="132">
        <v>0</v>
      </c>
      <c r="AI25" s="136"/>
      <c r="AJ25" s="136"/>
      <c r="AK25" s="136"/>
      <c r="AL25" s="131" t="s">
        <v>1784</v>
      </c>
      <c r="AM25" s="132">
        <v>0</v>
      </c>
      <c r="AN25" s="136"/>
      <c r="AO25" s="136"/>
      <c r="AP25" s="136"/>
      <c r="AQ25" s="131" t="s">
        <v>1784</v>
      </c>
      <c r="AR25" s="132">
        <v>0</v>
      </c>
      <c r="AS25" s="136"/>
      <c r="AT25" s="136"/>
      <c r="AU25" s="136"/>
      <c r="AV25" s="131" t="s">
        <v>1784</v>
      </c>
      <c r="AW25" s="132">
        <v>0</v>
      </c>
      <c r="AX25" s="136"/>
      <c r="AY25" s="136"/>
      <c r="AZ25" s="136"/>
      <c r="BA25" s="131" t="s">
        <v>1784</v>
      </c>
      <c r="BB25" s="132">
        <v>0</v>
      </c>
      <c r="BC25" s="136"/>
      <c r="BD25" s="136"/>
      <c r="BE25" s="136"/>
      <c r="BF25" s="131" t="s">
        <v>1784</v>
      </c>
      <c r="BG25" s="132">
        <v>0</v>
      </c>
      <c r="BH25" s="136"/>
      <c r="BI25" s="136"/>
    </row>
  </sheetData>
  <sheetProtection algorithmName="SHA-512" hashValue="qEaRMRIePdIWM6R+bmiA5rrwQRH2QcTLEFMFH1zOCSSPRj4rdJQBuJN9pKDaKs9gl8S6GohEwFYL9axYIuoGzA==" saltValue="P9Lhv+n16MV4GUh0NxIMl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83196-DFB7-4143-8AD8-0114818BD4C0}">
  <sheetPr codeName="Hoja28"/>
  <dimension ref="A1:Z25"/>
  <sheetViews>
    <sheetView showGridLines="0" workbookViewId="0"/>
  </sheetViews>
  <sheetFormatPr baseColWidth="10" defaultColWidth="11.453125" defaultRowHeight="12.5" x14ac:dyDescent="0.25"/>
  <cols>
    <col min="1" max="1" width="2.54296875" style="134" customWidth="1"/>
    <col min="2" max="2" width="4.453125" style="134" customWidth="1"/>
    <col min="3" max="4" width="11.453125" style="134"/>
    <col min="5" max="5" width="52.81640625" style="134" customWidth="1"/>
    <col min="6" max="6" width="2.54296875" style="134" customWidth="1"/>
    <col min="7" max="7" width="7.81640625" style="134" customWidth="1"/>
    <col min="8" max="9" width="11.453125" style="134"/>
    <col min="10" max="10" width="54.453125" style="134" customWidth="1"/>
    <col min="11" max="11" width="2.54296875" style="134" customWidth="1"/>
    <col min="12" max="12" width="7.81640625" style="134" customWidth="1"/>
    <col min="13" max="17" width="11.453125" style="134"/>
    <col min="18" max="18" width="11.453125" style="76"/>
    <col min="19" max="19" width="2.54296875" style="134" customWidth="1"/>
    <col min="20" max="20" width="7.81640625" style="134" customWidth="1"/>
    <col min="21" max="25" width="11.453125" style="134"/>
    <col min="26" max="16384" width="11.453125" style="76"/>
  </cols>
  <sheetData>
    <row r="1" spans="1:26" x14ac:dyDescent="0.25">
      <c r="A1" s="133"/>
      <c r="C1" s="237" t="s">
        <v>1847</v>
      </c>
      <c r="D1" s="237"/>
      <c r="E1" s="237"/>
      <c r="F1" s="133"/>
      <c r="H1" s="179"/>
      <c r="I1" s="179"/>
      <c r="J1" s="179"/>
      <c r="K1" s="133"/>
      <c r="M1" s="179"/>
      <c r="N1" s="179"/>
      <c r="O1" s="179"/>
      <c r="P1" s="179"/>
      <c r="Q1" s="179"/>
      <c r="S1" s="133"/>
      <c r="U1" s="179"/>
      <c r="V1" s="179"/>
      <c r="W1" s="179"/>
      <c r="X1" s="179"/>
      <c r="Y1" s="179"/>
    </row>
    <row r="3" spans="1:26" x14ac:dyDescent="0.25">
      <c r="A3" s="125"/>
      <c r="B3" s="125"/>
      <c r="C3" s="125" t="s">
        <v>1828</v>
      </c>
      <c r="D3" s="125"/>
      <c r="E3" s="125"/>
      <c r="F3" s="125"/>
      <c r="G3" s="125"/>
      <c r="H3" s="125" t="s">
        <v>1848</v>
      </c>
      <c r="I3" s="125"/>
      <c r="J3" s="125"/>
      <c r="K3" s="125"/>
      <c r="L3" s="125"/>
      <c r="M3" s="125" t="s">
        <v>1057</v>
      </c>
      <c r="N3" s="125"/>
      <c r="O3" s="125"/>
      <c r="P3" s="125"/>
      <c r="Q3" s="125"/>
      <c r="S3" s="125"/>
      <c r="T3" s="125"/>
      <c r="U3" s="125" t="s">
        <v>1058</v>
      </c>
      <c r="V3" s="125"/>
      <c r="W3" s="125"/>
      <c r="X3" s="125"/>
      <c r="Y3" s="125"/>
    </row>
    <row r="5" spans="1:26" ht="34.5" x14ac:dyDescent="0.25">
      <c r="M5" s="180" t="s">
        <v>1204</v>
      </c>
      <c r="N5" s="180" t="s">
        <v>1205</v>
      </c>
      <c r="O5" s="180" t="s">
        <v>1206</v>
      </c>
      <c r="P5" s="180" t="s">
        <v>1207</v>
      </c>
      <c r="Q5" s="180" t="s">
        <v>615</v>
      </c>
      <c r="R5" s="180" t="s">
        <v>1208</v>
      </c>
      <c r="S5" s="181"/>
      <c r="U5" s="182" t="s">
        <v>1204</v>
      </c>
      <c r="V5" s="182" t="s">
        <v>1205</v>
      </c>
      <c r="W5" s="182" t="s">
        <v>1206</v>
      </c>
      <c r="X5" s="182" t="s">
        <v>1207</v>
      </c>
      <c r="Y5" s="182" t="s">
        <v>615</v>
      </c>
      <c r="Z5" s="182" t="s">
        <v>1208</v>
      </c>
    </row>
    <row r="6" spans="1:26" x14ac:dyDescent="0.25">
      <c r="M6" s="183">
        <f>DatosMedioAmbiente!C53</f>
        <v>0</v>
      </c>
      <c r="N6" s="183">
        <f>DatosMedioAmbiente!C55</f>
        <v>1</v>
      </c>
      <c r="O6" s="183">
        <f>DatosMedioAmbiente!C57</f>
        <v>3</v>
      </c>
      <c r="P6" s="183">
        <f>DatosMedioAmbiente!C59</f>
        <v>1</v>
      </c>
      <c r="Q6" s="183">
        <f>DatosMedioAmbiente!C61</f>
        <v>1</v>
      </c>
      <c r="R6" s="183">
        <f>DatosMedioAmbiente!C63</f>
        <v>4</v>
      </c>
      <c r="S6" s="181"/>
      <c r="U6" s="184">
        <f>DatosMedioAmbiente!C54</f>
        <v>0</v>
      </c>
      <c r="V6" s="184">
        <f>DatosMedioAmbiente!C56</f>
        <v>0</v>
      </c>
      <c r="W6" s="184">
        <f>DatosMedioAmbiente!C58</f>
        <v>0</v>
      </c>
      <c r="X6" s="184">
        <f>DatosMedioAmbiente!C60</f>
        <v>0</v>
      </c>
      <c r="Y6" s="184">
        <f>DatosMedioAmbiente!C62</f>
        <v>0</v>
      </c>
      <c r="Z6" s="184">
        <f>DatosMedioAmbiente!C64</f>
        <v>4</v>
      </c>
    </row>
    <row r="25" spans="1:20" s="76" customFormat="1" ht="15.5" x14ac:dyDescent="0.35">
      <c r="A25" s="136"/>
      <c r="B25" s="136"/>
      <c r="C25" s="131" t="s">
        <v>1784</v>
      </c>
      <c r="D25" s="132">
        <v>0</v>
      </c>
      <c r="E25" s="136"/>
      <c r="F25" s="136"/>
      <c r="G25" s="136"/>
      <c r="H25" s="131" t="s">
        <v>1784</v>
      </c>
      <c r="I25" s="132">
        <v>0</v>
      </c>
      <c r="J25" s="136"/>
      <c r="K25" s="136"/>
      <c r="L25" s="136"/>
      <c r="M25" s="134"/>
      <c r="N25" s="134"/>
      <c r="O25" s="134"/>
      <c r="Q25" s="136"/>
      <c r="R25" s="134"/>
      <c r="S25" s="134"/>
      <c r="T25" s="134"/>
    </row>
  </sheetData>
  <sheetProtection algorithmName="SHA-512" hashValue="ZeI9k+so3+M7aRt0dG5U+26tm12/wLkn+dYal+eJwLXWlvS9K4jD+DCWCfb5K5YV0Bbif/zsVEHiODhphOSGJQ==" saltValue="6BH+eUvLg7nP+w9n2Dznj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B3620-380C-4979-B269-4F626928FC2B}">
  <sheetPr codeName="Hoja20"/>
  <dimension ref="A1:BI17"/>
  <sheetViews>
    <sheetView topLeftCell="AP1" workbookViewId="0">
      <selection activeCell="BK1" sqref="BK1"/>
    </sheetView>
  </sheetViews>
  <sheetFormatPr baseColWidth="10" defaultColWidth="11.54296875" defaultRowHeight="12.5" x14ac:dyDescent="0.25"/>
  <cols>
    <col min="1" max="18" width="23" style="76" customWidth="1"/>
    <col min="19" max="20" width="25.1796875" style="76" customWidth="1"/>
    <col min="21" max="21" width="14.453125" style="76" customWidth="1"/>
    <col min="22" max="22" width="20.453125" style="76" customWidth="1"/>
    <col min="23" max="23" width="16.54296875" style="76" customWidth="1"/>
    <col min="24" max="24" width="5.453125" style="76" customWidth="1"/>
    <col min="25" max="25" width="4" style="76" customWidth="1"/>
    <col min="26" max="26" width="13.54296875" style="76" customWidth="1"/>
    <col min="27" max="27" width="22.1796875" style="76" customWidth="1"/>
    <col min="28" max="16384" width="11.54296875" style="76"/>
  </cols>
  <sheetData>
    <row r="1" spans="1:61" s="98" customFormat="1" ht="91" x14ac:dyDescent="0.35">
      <c r="A1" s="98" t="s">
        <v>1691</v>
      </c>
      <c r="B1" s="98" t="s">
        <v>1692</v>
      </c>
      <c r="C1" s="98" t="s">
        <v>1693</v>
      </c>
      <c r="D1" s="98" t="s">
        <v>1694</v>
      </c>
      <c r="E1" s="98" t="s">
        <v>1695</v>
      </c>
      <c r="F1" s="98" t="s">
        <v>1696</v>
      </c>
      <c r="G1" s="98" t="s">
        <v>1697</v>
      </c>
      <c r="H1" s="98" t="s">
        <v>1698</v>
      </c>
      <c r="I1" s="98" t="s">
        <v>1699</v>
      </c>
      <c r="J1" s="98" t="s">
        <v>1700</v>
      </c>
      <c r="K1" s="98" t="s">
        <v>1701</v>
      </c>
      <c r="L1" s="98" t="s">
        <v>1702</v>
      </c>
      <c r="M1" s="98" t="s">
        <v>1703</v>
      </c>
      <c r="N1" s="98" t="s">
        <v>1704</v>
      </c>
      <c r="O1" s="98" t="s">
        <v>1705</v>
      </c>
      <c r="P1" s="98" t="s">
        <v>1706</v>
      </c>
      <c r="Q1" s="98" t="s">
        <v>1707</v>
      </c>
      <c r="R1" s="98" t="s">
        <v>1708</v>
      </c>
      <c r="S1" s="98" t="s">
        <v>1709</v>
      </c>
      <c r="T1" s="98" t="s">
        <v>1710</v>
      </c>
      <c r="U1" s="98" t="s">
        <v>1711</v>
      </c>
      <c r="V1" s="98" t="s">
        <v>1712</v>
      </c>
      <c r="W1" s="98" t="s">
        <v>1713</v>
      </c>
      <c r="AA1" s="98" t="s">
        <v>1714</v>
      </c>
      <c r="AB1" s="98" t="s">
        <v>1715</v>
      </c>
      <c r="AC1" s="98" t="s">
        <v>1716</v>
      </c>
      <c r="AD1" s="98" t="s">
        <v>1717</v>
      </c>
      <c r="AE1" s="98" t="s">
        <v>1718</v>
      </c>
      <c r="AF1" s="98" t="s">
        <v>1719</v>
      </c>
      <c r="AI1" s="98" t="s">
        <v>1720</v>
      </c>
      <c r="AL1" s="98" t="s">
        <v>1721</v>
      </c>
      <c r="AM1" s="98" t="s">
        <v>1722</v>
      </c>
      <c r="AN1" s="98" t="s">
        <v>1723</v>
      </c>
      <c r="AO1" s="98" t="s">
        <v>1724</v>
      </c>
      <c r="AP1" s="98" t="s">
        <v>1725</v>
      </c>
      <c r="AQ1" s="98" t="s">
        <v>1726</v>
      </c>
      <c r="AR1" s="98" t="s">
        <v>1727</v>
      </c>
      <c r="AS1" s="98" t="s">
        <v>1728</v>
      </c>
      <c r="AT1" s="98" t="s">
        <v>1729</v>
      </c>
      <c r="AU1" s="98" t="s">
        <v>1730</v>
      </c>
      <c r="AV1" s="98" t="s">
        <v>1731</v>
      </c>
      <c r="AW1" s="98" t="s">
        <v>1732</v>
      </c>
      <c r="AX1" s="98" t="s">
        <v>1733</v>
      </c>
      <c r="AY1" s="98" t="s">
        <v>1734</v>
      </c>
      <c r="AZ1" s="98" t="s">
        <v>1735</v>
      </c>
      <c r="BA1" s="98" t="s">
        <v>1736</v>
      </c>
      <c r="BB1" s="98" t="s">
        <v>1737</v>
      </c>
      <c r="BC1" s="98" t="s">
        <v>1738</v>
      </c>
      <c r="BD1" s="98" t="s">
        <v>1739</v>
      </c>
      <c r="BE1" s="98" t="s">
        <v>1740</v>
      </c>
      <c r="BF1" s="98" t="s">
        <v>1741</v>
      </c>
      <c r="BG1" s="98" t="s">
        <v>1742</v>
      </c>
      <c r="BH1" s="98" t="s">
        <v>1743</v>
      </c>
      <c r="BI1" s="98" t="s">
        <v>1744</v>
      </c>
    </row>
    <row r="2" spans="1:61" x14ac:dyDescent="0.25">
      <c r="A2" s="76" t="s">
        <v>1267</v>
      </c>
      <c r="B2" s="76" t="s">
        <v>1762</v>
      </c>
      <c r="C2" s="76" t="s">
        <v>1751</v>
      </c>
      <c r="D2" s="76" t="s">
        <v>1628</v>
      </c>
      <c r="E2" s="76" t="s">
        <v>1628</v>
      </c>
      <c r="F2" s="76" t="s">
        <v>978</v>
      </c>
      <c r="G2" s="76" t="s">
        <v>1629</v>
      </c>
      <c r="H2" s="76" t="s">
        <v>1657</v>
      </c>
      <c r="I2" s="76" t="s">
        <v>1628</v>
      </c>
      <c r="J2" s="76" t="s">
        <v>1628</v>
      </c>
      <c r="K2" s="76" t="s">
        <v>1628</v>
      </c>
      <c r="L2" s="76" t="s">
        <v>1628</v>
      </c>
      <c r="M2" s="76" t="s">
        <v>1628</v>
      </c>
      <c r="O2" s="76" t="s">
        <v>1628</v>
      </c>
      <c r="P2" s="76" t="s">
        <v>1681</v>
      </c>
      <c r="Q2" s="76" t="s">
        <v>1681</v>
      </c>
      <c r="R2" s="76" t="s">
        <v>1060</v>
      </c>
      <c r="S2" s="76" t="s">
        <v>1681</v>
      </c>
      <c r="T2" s="76" t="s">
        <v>1681</v>
      </c>
      <c r="V2" s="76" t="s">
        <v>29</v>
      </c>
      <c r="W2" s="76" t="s">
        <v>113</v>
      </c>
      <c r="AA2" s="76" t="s">
        <v>1151</v>
      </c>
      <c r="AB2" s="76" t="s">
        <v>1151</v>
      </c>
      <c r="AC2" s="76" t="s">
        <v>1158</v>
      </c>
      <c r="AD2" s="76" t="s">
        <v>647</v>
      </c>
      <c r="AE2" s="76" t="s">
        <v>1204</v>
      </c>
      <c r="AF2" s="76" t="s">
        <v>1214</v>
      </c>
      <c r="AI2" s="76" t="s">
        <v>229</v>
      </c>
      <c r="AL2" s="76" t="s">
        <v>647</v>
      </c>
      <c r="AM2" s="76" t="s">
        <v>647</v>
      </c>
      <c r="AN2" s="76" t="s">
        <v>647</v>
      </c>
      <c r="AO2" s="76" t="s">
        <v>647</v>
      </c>
      <c r="AT2" s="76" t="s">
        <v>657</v>
      </c>
      <c r="AU2" s="76" t="s">
        <v>651</v>
      </c>
      <c r="AV2" s="76" t="s">
        <v>647</v>
      </c>
      <c r="AW2" s="76" t="s">
        <v>1205</v>
      </c>
      <c r="AX2" s="76" t="s">
        <v>1208</v>
      </c>
      <c r="BA2" s="76" t="s">
        <v>82</v>
      </c>
      <c r="BC2" s="76" t="s">
        <v>983</v>
      </c>
      <c r="BD2" s="76" t="s">
        <v>334</v>
      </c>
      <c r="BH2" s="76" t="s">
        <v>1163</v>
      </c>
      <c r="BI2" s="76" t="s">
        <v>1168</v>
      </c>
    </row>
    <row r="3" spans="1:61" x14ac:dyDescent="0.25">
      <c r="A3" s="76" t="s">
        <v>1769</v>
      </c>
      <c r="B3" s="76" t="s">
        <v>1763</v>
      </c>
      <c r="C3" s="76" t="s">
        <v>1752</v>
      </c>
      <c r="D3" s="76" t="s">
        <v>1629</v>
      </c>
      <c r="E3" s="76" t="s">
        <v>1629</v>
      </c>
      <c r="F3" s="76" t="s">
        <v>1638</v>
      </c>
      <c r="G3" s="76" t="s">
        <v>1643</v>
      </c>
      <c r="H3" s="76" t="s">
        <v>1629</v>
      </c>
      <c r="I3" s="76" t="s">
        <v>1629</v>
      </c>
      <c r="J3" s="76" t="s">
        <v>1630</v>
      </c>
      <c r="K3" s="76" t="s">
        <v>1629</v>
      </c>
      <c r="L3" s="76" t="s">
        <v>1630</v>
      </c>
      <c r="M3" s="76" t="s">
        <v>1634</v>
      </c>
      <c r="O3" s="76" t="s">
        <v>1629</v>
      </c>
      <c r="P3" s="76" t="s">
        <v>1630</v>
      </c>
      <c r="Q3" s="76" t="s">
        <v>1630</v>
      </c>
      <c r="R3" s="76" t="s">
        <v>1061</v>
      </c>
      <c r="S3" s="76" t="s">
        <v>1630</v>
      </c>
      <c r="T3" s="76" t="s">
        <v>1630</v>
      </c>
      <c r="V3" s="76" t="s">
        <v>30</v>
      </c>
      <c r="W3" s="76" t="s">
        <v>114</v>
      </c>
      <c r="AA3" s="76" t="s">
        <v>1152</v>
      </c>
      <c r="AB3" s="76" t="s">
        <v>1152</v>
      </c>
      <c r="AC3" s="76" t="s">
        <v>1159</v>
      </c>
      <c r="AD3" s="76" t="s">
        <v>649</v>
      </c>
      <c r="AE3" s="76" t="s">
        <v>1205</v>
      </c>
      <c r="AF3" s="76" t="s">
        <v>1147</v>
      </c>
      <c r="AI3" s="76" t="s">
        <v>230</v>
      </c>
      <c r="AL3" s="76" t="s">
        <v>649</v>
      </c>
      <c r="AM3" s="76" t="s">
        <v>649</v>
      </c>
      <c r="AN3" s="76" t="s">
        <v>649</v>
      </c>
      <c r="AO3" s="76" t="s">
        <v>649</v>
      </c>
      <c r="AU3" s="76" t="s">
        <v>657</v>
      </c>
      <c r="AV3" s="76" t="s">
        <v>649</v>
      </c>
      <c r="AW3" s="76" t="s">
        <v>1206</v>
      </c>
      <c r="BA3" s="76" t="s">
        <v>1812</v>
      </c>
      <c r="BC3" s="76" t="s">
        <v>1814</v>
      </c>
      <c r="BD3" s="76" t="s">
        <v>962</v>
      </c>
    </row>
    <row r="4" spans="1:61" x14ac:dyDescent="0.25">
      <c r="A4" s="76" t="s">
        <v>1770</v>
      </c>
      <c r="B4" s="76" t="s">
        <v>1764</v>
      </c>
      <c r="C4" s="76" t="s">
        <v>1753</v>
      </c>
      <c r="D4" s="76" t="s">
        <v>1630</v>
      </c>
      <c r="E4" s="76" t="s">
        <v>1630</v>
      </c>
      <c r="F4" s="76" t="s">
        <v>1652</v>
      </c>
      <c r="G4" s="76" t="s">
        <v>1646</v>
      </c>
      <c r="H4" s="76" t="s">
        <v>1630</v>
      </c>
      <c r="I4" s="76" t="s">
        <v>1630</v>
      </c>
      <c r="J4" s="76" t="s">
        <v>978</v>
      </c>
      <c r="K4" s="76" t="s">
        <v>1632</v>
      </c>
      <c r="L4" s="76" t="s">
        <v>1632</v>
      </c>
      <c r="O4" s="76" t="s">
        <v>1630</v>
      </c>
      <c r="P4" s="76" t="s">
        <v>1683</v>
      </c>
      <c r="Q4" s="76" t="s">
        <v>1686</v>
      </c>
      <c r="R4" s="76" t="s">
        <v>1062</v>
      </c>
      <c r="S4" s="76" t="s">
        <v>1682</v>
      </c>
      <c r="T4" s="76" t="s">
        <v>1683</v>
      </c>
      <c r="V4" s="76" t="s">
        <v>31</v>
      </c>
      <c r="W4" s="76" t="s">
        <v>1777</v>
      </c>
      <c r="AC4" s="76" t="s">
        <v>1160</v>
      </c>
      <c r="AD4" s="76" t="s">
        <v>651</v>
      </c>
      <c r="AE4" s="76" t="s">
        <v>1206</v>
      </c>
      <c r="AF4" s="76" t="s">
        <v>1215</v>
      </c>
      <c r="AI4" s="76" t="s">
        <v>238</v>
      </c>
      <c r="AL4" s="76" t="s">
        <v>651</v>
      </c>
      <c r="AM4" s="76" t="s">
        <v>651</v>
      </c>
      <c r="AN4" s="76" t="s">
        <v>651</v>
      </c>
      <c r="AO4" s="76" t="s">
        <v>651</v>
      </c>
      <c r="AV4" s="76" t="s">
        <v>651</v>
      </c>
      <c r="AW4" s="76" t="s">
        <v>1207</v>
      </c>
      <c r="BA4" s="76" t="s">
        <v>1813</v>
      </c>
      <c r="BC4" s="76" t="s">
        <v>989</v>
      </c>
      <c r="BD4" s="76" t="s">
        <v>964</v>
      </c>
    </row>
    <row r="5" spans="1:61" x14ac:dyDescent="0.25">
      <c r="A5" s="76" t="s">
        <v>1051</v>
      </c>
      <c r="B5" s="76" t="s">
        <v>109</v>
      </c>
      <c r="C5" s="76" t="s">
        <v>174</v>
      </c>
      <c r="D5" s="76" t="s">
        <v>1632</v>
      </c>
      <c r="E5" s="76" t="s">
        <v>1632</v>
      </c>
      <c r="F5" s="76" t="s">
        <v>111</v>
      </c>
      <c r="G5" s="76" t="s">
        <v>111</v>
      </c>
      <c r="H5" s="76" t="s">
        <v>978</v>
      </c>
      <c r="I5" s="76" t="s">
        <v>1632</v>
      </c>
      <c r="J5" s="76" t="s">
        <v>1643</v>
      </c>
      <c r="K5" s="76" t="s">
        <v>978</v>
      </c>
      <c r="L5" s="76" t="s">
        <v>978</v>
      </c>
      <c r="O5" s="76" t="s">
        <v>978</v>
      </c>
      <c r="P5" s="76" t="s">
        <v>1686</v>
      </c>
      <c r="R5" s="76" t="s">
        <v>1063</v>
      </c>
      <c r="S5" s="76" t="s">
        <v>1683</v>
      </c>
      <c r="T5" s="76" t="s">
        <v>1686</v>
      </c>
      <c r="V5" s="76" t="s">
        <v>32</v>
      </c>
      <c r="AD5" s="76" t="s">
        <v>655</v>
      </c>
      <c r="AE5" s="76" t="s">
        <v>1207</v>
      </c>
      <c r="AI5" s="76" t="s">
        <v>241</v>
      </c>
      <c r="AL5" s="76" t="s">
        <v>655</v>
      </c>
      <c r="AM5" s="76" t="s">
        <v>655</v>
      </c>
      <c r="AN5" s="76" t="s">
        <v>653</v>
      </c>
      <c r="AO5" s="76" t="s">
        <v>653</v>
      </c>
      <c r="AV5" s="76" t="s">
        <v>653</v>
      </c>
      <c r="AW5" s="76" t="s">
        <v>615</v>
      </c>
      <c r="BC5" s="76" t="s">
        <v>990</v>
      </c>
      <c r="BD5" s="76" t="s">
        <v>965</v>
      </c>
    </row>
    <row r="6" spans="1:61" x14ac:dyDescent="0.25">
      <c r="B6" s="76" t="s">
        <v>110</v>
      </c>
      <c r="C6" s="76" t="s">
        <v>1754</v>
      </c>
      <c r="D6" s="76" t="s">
        <v>1636</v>
      </c>
      <c r="E6" s="76" t="s">
        <v>978</v>
      </c>
      <c r="H6" s="76" t="s">
        <v>1641</v>
      </c>
      <c r="I6" s="76" t="s">
        <v>1636</v>
      </c>
      <c r="J6" s="76" t="s">
        <v>1646</v>
      </c>
      <c r="L6" s="76" t="s">
        <v>1644</v>
      </c>
      <c r="O6" s="76" t="s">
        <v>1643</v>
      </c>
      <c r="R6" s="76" t="s">
        <v>1064</v>
      </c>
      <c r="S6" s="76" t="s">
        <v>1686</v>
      </c>
      <c r="V6" s="76" t="s">
        <v>33</v>
      </c>
      <c r="AD6" s="76" t="s">
        <v>657</v>
      </c>
      <c r="AE6" s="76" t="s">
        <v>615</v>
      </c>
      <c r="AI6" s="76" t="s">
        <v>243</v>
      </c>
      <c r="AL6" s="76" t="s">
        <v>657</v>
      </c>
      <c r="AM6" s="76" t="s">
        <v>657</v>
      </c>
      <c r="AN6" s="76" t="s">
        <v>655</v>
      </c>
      <c r="AO6" s="76" t="s">
        <v>655</v>
      </c>
      <c r="AV6" s="76" t="s">
        <v>655</v>
      </c>
      <c r="AW6" s="76" t="s">
        <v>1208</v>
      </c>
      <c r="BC6" s="76" t="s">
        <v>993</v>
      </c>
      <c r="BD6" s="76" t="s">
        <v>966</v>
      </c>
    </row>
    <row r="7" spans="1:61" x14ac:dyDescent="0.25">
      <c r="C7" s="76" t="s">
        <v>1756</v>
      </c>
      <c r="D7" s="76" t="s">
        <v>978</v>
      </c>
      <c r="E7" s="76" t="s">
        <v>1639</v>
      </c>
      <c r="H7" s="76" t="s">
        <v>1642</v>
      </c>
      <c r="I7" s="76" t="s">
        <v>978</v>
      </c>
      <c r="J7" s="76" t="s">
        <v>1648</v>
      </c>
      <c r="L7" s="76" t="s">
        <v>1646</v>
      </c>
      <c r="O7" s="76" t="s">
        <v>1646</v>
      </c>
      <c r="R7" s="76" t="s">
        <v>1065</v>
      </c>
      <c r="AD7" s="76" t="s">
        <v>659</v>
      </c>
      <c r="AE7" s="76" t="s">
        <v>1208</v>
      </c>
      <c r="AI7" s="76" t="s">
        <v>111</v>
      </c>
      <c r="AL7" s="76" t="s">
        <v>659</v>
      </c>
      <c r="AN7" s="76" t="s">
        <v>657</v>
      </c>
      <c r="AO7" s="76" t="s">
        <v>657</v>
      </c>
      <c r="AV7" s="76" t="s">
        <v>657</v>
      </c>
      <c r="BC7" s="76" t="s">
        <v>1815</v>
      </c>
      <c r="BD7" s="76" t="s">
        <v>518</v>
      </c>
    </row>
    <row r="8" spans="1:61" x14ac:dyDescent="0.25">
      <c r="C8" s="76" t="s">
        <v>209</v>
      </c>
      <c r="D8" s="76" t="s">
        <v>1642</v>
      </c>
      <c r="E8" s="76" t="s">
        <v>1641</v>
      </c>
      <c r="H8" s="76" t="s">
        <v>1643</v>
      </c>
      <c r="I8" s="76" t="s">
        <v>1642</v>
      </c>
      <c r="J8" s="76" t="s">
        <v>111</v>
      </c>
      <c r="L8" s="76" t="s">
        <v>1648</v>
      </c>
      <c r="O8" s="76" t="s">
        <v>1648</v>
      </c>
      <c r="R8" s="76" t="s">
        <v>1066</v>
      </c>
      <c r="AN8" s="76" t="s">
        <v>659</v>
      </c>
      <c r="BC8" s="76" t="s">
        <v>995</v>
      </c>
      <c r="BD8" s="76" t="s">
        <v>967</v>
      </c>
    </row>
    <row r="9" spans="1:61" x14ac:dyDescent="0.25">
      <c r="C9" s="76" t="s">
        <v>1757</v>
      </c>
      <c r="D9" s="76" t="s">
        <v>1643</v>
      </c>
      <c r="E9" s="76" t="s">
        <v>1642</v>
      </c>
      <c r="H9" s="76" t="s">
        <v>1646</v>
      </c>
      <c r="I9" s="76" t="s">
        <v>1643</v>
      </c>
      <c r="O9" s="76" t="s">
        <v>111</v>
      </c>
      <c r="R9" s="76" t="s">
        <v>1069</v>
      </c>
      <c r="BC9" s="76" t="s">
        <v>980</v>
      </c>
      <c r="BD9" s="76" t="s">
        <v>651</v>
      </c>
    </row>
    <row r="10" spans="1:61" x14ac:dyDescent="0.25">
      <c r="C10" s="76" t="s">
        <v>289</v>
      </c>
      <c r="D10" s="76" t="s">
        <v>1644</v>
      </c>
      <c r="E10" s="76" t="s">
        <v>1643</v>
      </c>
      <c r="H10" s="76" t="s">
        <v>1648</v>
      </c>
      <c r="I10" s="76" t="s">
        <v>1644</v>
      </c>
      <c r="BD10" s="76" t="s">
        <v>969</v>
      </c>
    </row>
    <row r="11" spans="1:61" x14ac:dyDescent="0.25">
      <c r="D11" s="76" t="s">
        <v>1646</v>
      </c>
      <c r="E11" s="76" t="s">
        <v>1646</v>
      </c>
      <c r="H11" s="76" t="s">
        <v>111</v>
      </c>
      <c r="I11" s="76" t="s">
        <v>1646</v>
      </c>
      <c r="BD11" s="76" t="s">
        <v>970</v>
      </c>
    </row>
    <row r="12" spans="1:61" x14ac:dyDescent="0.25">
      <c r="D12" s="76" t="s">
        <v>1648</v>
      </c>
      <c r="E12" s="76" t="s">
        <v>1648</v>
      </c>
      <c r="I12" s="76" t="s">
        <v>1648</v>
      </c>
      <c r="BD12" s="76" t="s">
        <v>971</v>
      </c>
    </row>
    <row r="13" spans="1:61" x14ac:dyDescent="0.25">
      <c r="D13" s="76" t="s">
        <v>1652</v>
      </c>
      <c r="E13" s="76" t="s">
        <v>1652</v>
      </c>
      <c r="I13" s="76" t="s">
        <v>111</v>
      </c>
      <c r="BD13" s="76" t="s">
        <v>972</v>
      </c>
    </row>
    <row r="14" spans="1:61" x14ac:dyDescent="0.25">
      <c r="D14" s="76" t="s">
        <v>111</v>
      </c>
      <c r="BD14" s="76" t="s">
        <v>973</v>
      </c>
    </row>
    <row r="15" spans="1:61" x14ac:dyDescent="0.25">
      <c r="BD15" s="76" t="s">
        <v>974</v>
      </c>
    </row>
    <row r="16" spans="1:61" x14ac:dyDescent="0.25">
      <c r="BD16" s="76" t="s">
        <v>111</v>
      </c>
    </row>
    <row r="17" spans="56:56" x14ac:dyDescent="0.25">
      <c r="BD17" s="76" t="s">
        <v>975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93E2C-8E89-4332-8C64-B0FA6A5C7DBF}">
  <sheetPr codeName="Hoja24"/>
  <dimension ref="B3:D16"/>
  <sheetViews>
    <sheetView workbookViewId="0">
      <selection activeCell="I32" sqref="I32"/>
    </sheetView>
  </sheetViews>
  <sheetFormatPr baseColWidth="10" defaultColWidth="11.453125" defaultRowHeight="12.5" x14ac:dyDescent="0.25"/>
  <cols>
    <col min="1" max="1" width="11.453125" style="91"/>
    <col min="2" max="2" width="27.54296875" style="91" customWidth="1"/>
    <col min="3" max="16384" width="11.453125" style="91"/>
  </cols>
  <sheetData>
    <row r="3" spans="2:4" ht="13" x14ac:dyDescent="0.25">
      <c r="B3" s="89"/>
      <c r="C3" s="90" t="s">
        <v>104</v>
      </c>
      <c r="D3" s="90" t="s">
        <v>1082</v>
      </c>
    </row>
    <row r="4" spans="2:4" ht="12.75" customHeight="1" x14ac:dyDescent="0.3">
      <c r="B4" s="92" t="s">
        <v>1681</v>
      </c>
      <c r="C4" s="93">
        <f>SUM(DatosViolenciaGénero!C63:C69)</f>
        <v>774</v>
      </c>
      <c r="D4" s="93">
        <f>SUM(DatosViolenciaGénero!D63:D69)</f>
        <v>314</v>
      </c>
    </row>
    <row r="5" spans="2:4" ht="13" x14ac:dyDescent="0.3">
      <c r="B5" s="92" t="s">
        <v>1630</v>
      </c>
      <c r="C5" s="93">
        <f>SUM(DatosViolenciaGénero!C70:C73)</f>
        <v>317</v>
      </c>
      <c r="D5" s="93">
        <f>SUM(DatosViolenciaGénero!D70:D73)</f>
        <v>276</v>
      </c>
    </row>
    <row r="6" spans="2:4" ht="12.75" customHeight="1" x14ac:dyDescent="0.3">
      <c r="B6" s="92" t="s">
        <v>1682</v>
      </c>
      <c r="C6" s="93">
        <f>DatosViolenciaGénero!C74</f>
        <v>1</v>
      </c>
      <c r="D6" s="93">
        <f>DatosViolenciaGénero!D74</f>
        <v>0</v>
      </c>
    </row>
    <row r="7" spans="2:4" ht="12.75" customHeight="1" x14ac:dyDescent="0.3">
      <c r="B7" s="92" t="s">
        <v>1683</v>
      </c>
      <c r="C7" s="93">
        <f>SUM(DatosViolenciaGénero!C75:C77)</f>
        <v>2</v>
      </c>
      <c r="D7" s="93">
        <f>SUM(DatosViolenciaGénero!D75:D77)</f>
        <v>1</v>
      </c>
    </row>
    <row r="8" spans="2:4" ht="12.75" customHeight="1" x14ac:dyDescent="0.3">
      <c r="B8" s="92" t="s">
        <v>1684</v>
      </c>
      <c r="C8" s="93">
        <f>DatosViolenciaGénero!C81</f>
        <v>0</v>
      </c>
      <c r="D8" s="93">
        <f>DatosViolenciaGénero!D81</f>
        <v>0</v>
      </c>
    </row>
    <row r="9" spans="2:4" ht="12.75" customHeight="1" x14ac:dyDescent="0.3">
      <c r="B9" s="92" t="s">
        <v>1685</v>
      </c>
      <c r="C9" s="93">
        <f>DatosViolenciaGénero!C78</f>
        <v>0</v>
      </c>
      <c r="D9" s="93">
        <f>DatosViolenciaGénero!D78</f>
        <v>0</v>
      </c>
    </row>
    <row r="10" spans="2:4" ht="12.75" customHeight="1" x14ac:dyDescent="0.3">
      <c r="B10" s="92" t="s">
        <v>1686</v>
      </c>
      <c r="C10" s="93">
        <f>SUM(DatosViolenciaGénero!C79:C80)</f>
        <v>243</v>
      </c>
      <c r="D10" s="93">
        <f>SUM(DatosViolenciaGénero!D79:D80)</f>
        <v>143</v>
      </c>
    </row>
    <row r="14" spans="2:4" ht="13" customHeight="1" thickTop="1" thickBot="1" x14ac:dyDescent="0.35">
      <c r="B14" s="238" t="s">
        <v>1690</v>
      </c>
      <c r="C14" s="238"/>
    </row>
    <row r="15" spans="2:4" ht="13.5" thickTop="1" x14ac:dyDescent="0.3">
      <c r="B15" s="94" t="s">
        <v>1688</v>
      </c>
      <c r="C15" s="95">
        <f>DatosViolenciaGénero!C38</f>
        <v>45</v>
      </c>
    </row>
    <row r="16" spans="2:4" ht="13.5" thickBot="1" x14ac:dyDescent="0.35">
      <c r="B16" s="96" t="s">
        <v>1689</v>
      </c>
      <c r="C16" s="97">
        <f>DatosViolenciaGénero!C39</f>
        <v>231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107B9-3A2D-4054-A74E-C00CDC92A1A7}">
  <sheetPr codeName="Hoja23"/>
  <dimension ref="B3:D16"/>
  <sheetViews>
    <sheetView workbookViewId="0">
      <selection activeCell="I34" sqref="I34"/>
    </sheetView>
  </sheetViews>
  <sheetFormatPr baseColWidth="10" defaultColWidth="11.453125" defaultRowHeight="12.5" x14ac:dyDescent="0.25"/>
  <cols>
    <col min="1" max="1" width="11.453125" style="91"/>
    <col min="2" max="2" width="27.54296875" style="91" customWidth="1"/>
    <col min="3" max="16384" width="11.453125" style="91"/>
  </cols>
  <sheetData>
    <row r="3" spans="2:4" ht="13" x14ac:dyDescent="0.25">
      <c r="B3" s="89"/>
      <c r="C3" s="90" t="s">
        <v>104</v>
      </c>
      <c r="D3" s="90" t="s">
        <v>1082</v>
      </c>
    </row>
    <row r="4" spans="2:4" ht="12.75" customHeight="1" x14ac:dyDescent="0.3">
      <c r="B4" s="92" t="s">
        <v>1681</v>
      </c>
      <c r="C4" s="93">
        <f>SUM(DatosViolenciaDoméstica!C48:C54)</f>
        <v>109</v>
      </c>
      <c r="D4" s="93">
        <f>SUM(DatosViolenciaDoméstica!D48:D54)</f>
        <v>53</v>
      </c>
    </row>
    <row r="5" spans="2:4" ht="13" x14ac:dyDescent="0.3">
      <c r="B5" s="92" t="s">
        <v>1630</v>
      </c>
      <c r="C5" s="93">
        <f>SUM(DatosViolenciaDoméstica!C55:C58)</f>
        <v>3</v>
      </c>
      <c r="D5" s="93">
        <f>SUM(DatosViolenciaDoméstica!D55:D58)</f>
        <v>5</v>
      </c>
    </row>
    <row r="6" spans="2:4" ht="12.75" customHeight="1" x14ac:dyDescent="0.3">
      <c r="B6" s="92" t="s">
        <v>1682</v>
      </c>
      <c r="C6" s="93">
        <f>DatosViolenciaDoméstica!C59</f>
        <v>0</v>
      </c>
      <c r="D6" s="93">
        <f>DatosViolenciaDoméstica!D59</f>
        <v>0</v>
      </c>
    </row>
    <row r="7" spans="2:4" ht="12.75" customHeight="1" x14ac:dyDescent="0.3">
      <c r="B7" s="92" t="s">
        <v>1683</v>
      </c>
      <c r="C7" s="93">
        <f>SUM(DatosViolenciaDoméstica!C60:C62)</f>
        <v>2</v>
      </c>
      <c r="D7" s="93">
        <f>SUM(DatosViolenciaDoméstica!D60:D62)</f>
        <v>0</v>
      </c>
    </row>
    <row r="8" spans="2:4" ht="12.75" customHeight="1" x14ac:dyDescent="0.3">
      <c r="B8" s="92" t="s">
        <v>1684</v>
      </c>
      <c r="C8" s="93">
        <f>DatosViolenciaDoméstica!C66</f>
        <v>0</v>
      </c>
      <c r="D8" s="93">
        <f>DatosViolenciaDoméstica!D66</f>
        <v>0</v>
      </c>
    </row>
    <row r="9" spans="2:4" ht="12.75" customHeight="1" x14ac:dyDescent="0.3">
      <c r="B9" s="92" t="s">
        <v>1685</v>
      </c>
      <c r="C9" s="93">
        <f>DatosViolenciaDoméstica!C63</f>
        <v>0</v>
      </c>
      <c r="D9" s="93">
        <f>DatosViolenciaDoméstica!D63</f>
        <v>0</v>
      </c>
    </row>
    <row r="10" spans="2:4" ht="12.75" customHeight="1" x14ac:dyDescent="0.3">
      <c r="B10" s="92" t="s">
        <v>1686</v>
      </c>
      <c r="C10" s="93">
        <f>SUM(DatosViolenciaDoméstica!C64:C65)</f>
        <v>14</v>
      </c>
      <c r="D10" s="93">
        <f>SUM(DatosViolenciaDoméstica!D64:D65)</f>
        <v>11</v>
      </c>
    </row>
    <row r="14" spans="2:4" ht="13" customHeight="1" thickTop="1" thickBot="1" x14ac:dyDescent="0.35">
      <c r="B14" s="238" t="s">
        <v>1687</v>
      </c>
      <c r="C14" s="238"/>
    </row>
    <row r="15" spans="2:4" ht="13.5" thickTop="1" x14ac:dyDescent="0.3">
      <c r="B15" s="94" t="s">
        <v>1688</v>
      </c>
      <c r="C15" s="95">
        <f>DatosViolenciaDoméstica!C33</f>
        <v>10</v>
      </c>
    </row>
    <row r="16" spans="2:4" ht="13.5" thickBot="1" x14ac:dyDescent="0.35">
      <c r="B16" s="96" t="s">
        <v>1689</v>
      </c>
      <c r="C16" s="97">
        <f>DatosViolenciaDoméstica!C34</f>
        <v>34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3597A-837E-4AC2-9040-03CF9652D286}">
  <sheetPr codeName="Hoja22"/>
  <dimension ref="B2:F22"/>
  <sheetViews>
    <sheetView workbookViewId="0">
      <selection activeCell="D19" sqref="D19"/>
    </sheetView>
  </sheetViews>
  <sheetFormatPr baseColWidth="10" defaultColWidth="11.453125" defaultRowHeight="12.5" x14ac:dyDescent="0.25"/>
  <cols>
    <col min="1" max="1" width="3" style="76" customWidth="1"/>
    <col min="2" max="2" width="20.81640625" style="76" customWidth="1"/>
    <col min="3" max="3" width="21.26953125" style="76" bestFit="1" customWidth="1"/>
    <col min="4" max="4" width="6.453125" style="76" customWidth="1"/>
    <col min="5" max="5" width="22.1796875" style="76" bestFit="1" customWidth="1"/>
    <col min="6" max="16384" width="11.453125" style="76"/>
  </cols>
  <sheetData>
    <row r="2" spans="2:6" ht="14.5" x14ac:dyDescent="0.25">
      <c r="B2" s="74" t="s">
        <v>1025</v>
      </c>
      <c r="C2" s="75"/>
      <c r="D2" s="75"/>
    </row>
    <row r="3" spans="2:6" ht="13" customHeight="1" x14ac:dyDescent="0.25">
      <c r="B3" s="77" t="s">
        <v>1026</v>
      </c>
      <c r="C3" s="75"/>
      <c r="D3" s="75"/>
    </row>
    <row r="4" spans="2:6" ht="13" x14ac:dyDescent="0.3">
      <c r="B4" s="78" t="s">
        <v>14</v>
      </c>
      <c r="C4" s="78" t="s">
        <v>15</v>
      </c>
      <c r="D4" s="79" t="s">
        <v>3</v>
      </c>
      <c r="E4" s="241" t="s">
        <v>1665</v>
      </c>
      <c r="F4" s="241"/>
    </row>
    <row r="5" spans="2:6" ht="12.75" customHeight="1" x14ac:dyDescent="0.25">
      <c r="B5" s="239" t="s">
        <v>1666</v>
      </c>
      <c r="C5" s="80" t="s">
        <v>1018</v>
      </c>
      <c r="D5" s="81">
        <f>DatosMenores!C86</f>
        <v>311</v>
      </c>
      <c r="E5" s="82" t="s">
        <v>1667</v>
      </c>
      <c r="F5" s="83">
        <f>DatosMenores!C105+DatosMenores!C106</f>
        <v>13</v>
      </c>
    </row>
    <row r="6" spans="2:6" ht="21" x14ac:dyDescent="0.25">
      <c r="B6" s="240"/>
      <c r="C6" s="80" t="s">
        <v>1012</v>
      </c>
      <c r="D6" s="81">
        <f>DatosMenores!C87</f>
        <v>644</v>
      </c>
      <c r="E6" s="84" t="s">
        <v>1668</v>
      </c>
      <c r="F6" s="83">
        <f>DatosMenores!C107</f>
        <v>10</v>
      </c>
    </row>
    <row r="7" spans="2:6" ht="21" x14ac:dyDescent="0.25">
      <c r="B7" s="239" t="s">
        <v>1669</v>
      </c>
      <c r="C7" s="80" t="s">
        <v>1018</v>
      </c>
      <c r="D7" s="81">
        <f>DatosMenores!C88</f>
        <v>29</v>
      </c>
      <c r="E7" s="84" t="s">
        <v>1670</v>
      </c>
      <c r="F7" s="83">
        <f>DatosMenores!C108</f>
        <v>0</v>
      </c>
    </row>
    <row r="8" spans="2:6" ht="31.5" x14ac:dyDescent="0.25">
      <c r="B8" s="240"/>
      <c r="C8" s="80" t="s">
        <v>1012</v>
      </c>
      <c r="D8" s="81">
        <f>DatosMenores!C89</f>
        <v>21</v>
      </c>
      <c r="E8" s="84" t="s">
        <v>1671</v>
      </c>
      <c r="F8" s="83">
        <f>DatosMenores!C109</f>
        <v>0</v>
      </c>
    </row>
    <row r="9" spans="2:6" ht="31.5" x14ac:dyDescent="0.25">
      <c r="B9" s="239" t="s">
        <v>266</v>
      </c>
      <c r="C9" s="80" t="s">
        <v>1018</v>
      </c>
      <c r="D9" s="81">
        <f>DatosMenores!C90</f>
        <v>28</v>
      </c>
      <c r="E9" s="84" t="s">
        <v>1672</v>
      </c>
      <c r="F9" s="83">
        <f>DatosMenores!C110</f>
        <v>0</v>
      </c>
    </row>
    <row r="10" spans="2:6" ht="21" x14ac:dyDescent="0.25">
      <c r="B10" s="240"/>
      <c r="C10" s="80" t="s">
        <v>1012</v>
      </c>
      <c r="D10" s="81">
        <f>DatosMenores!C91</f>
        <v>151</v>
      </c>
      <c r="E10" s="84" t="s">
        <v>1673</v>
      </c>
      <c r="F10" s="83">
        <f>DatosMenores!C111</f>
        <v>0</v>
      </c>
    </row>
    <row r="11" spans="2:6" ht="31.5" x14ac:dyDescent="0.25">
      <c r="B11" s="239" t="s">
        <v>1674</v>
      </c>
      <c r="C11" s="80" t="s">
        <v>1018</v>
      </c>
      <c r="D11" s="81">
        <f>DatosMenores!C92</f>
        <v>0</v>
      </c>
      <c r="E11" s="84" t="s">
        <v>1675</v>
      </c>
      <c r="F11" s="83">
        <f>DatosMenores!C112</f>
        <v>0</v>
      </c>
    </row>
    <row r="12" spans="2:6" x14ac:dyDescent="0.25">
      <c r="B12" s="240"/>
      <c r="C12" s="80" t="s">
        <v>1012</v>
      </c>
      <c r="D12" s="81">
        <f>DatosMenores!C93</f>
        <v>0</v>
      </c>
    </row>
    <row r="13" spans="2:6" x14ac:dyDescent="0.25">
      <c r="B13" s="239" t="s">
        <v>1676</v>
      </c>
      <c r="C13" s="80" t="s">
        <v>1018</v>
      </c>
      <c r="D13" s="81">
        <f>DatosMenores!C94</f>
        <v>17</v>
      </c>
    </row>
    <row r="14" spans="2:6" x14ac:dyDescent="0.25">
      <c r="B14" s="240"/>
      <c r="C14" s="80" t="s">
        <v>1012</v>
      </c>
      <c r="D14" s="81">
        <f>DatosMenores!C95</f>
        <v>3</v>
      </c>
    </row>
    <row r="15" spans="2:6" x14ac:dyDescent="0.25">
      <c r="B15" s="239" t="s">
        <v>1677</v>
      </c>
      <c r="C15" s="80" t="s">
        <v>1018</v>
      </c>
      <c r="D15" s="81">
        <f>DatosMenores!C96</f>
        <v>0</v>
      </c>
    </row>
    <row r="16" spans="2:6" x14ac:dyDescent="0.25">
      <c r="B16" s="240"/>
      <c r="C16" s="80" t="s">
        <v>1012</v>
      </c>
      <c r="D16" s="81">
        <f>DatosMenores!C97</f>
        <v>0</v>
      </c>
    </row>
    <row r="17" spans="2:4" x14ac:dyDescent="0.25">
      <c r="B17" s="239" t="s">
        <v>1678</v>
      </c>
      <c r="C17" s="80" t="s">
        <v>1018</v>
      </c>
      <c r="D17" s="81">
        <f>DatosMenores!C98</f>
        <v>0</v>
      </c>
    </row>
    <row r="18" spans="2:4" x14ac:dyDescent="0.25">
      <c r="B18" s="240"/>
      <c r="C18" s="80" t="s">
        <v>1012</v>
      </c>
      <c r="D18" s="81">
        <f>DatosMenores!C99</f>
        <v>0</v>
      </c>
    </row>
    <row r="19" spans="2:4" x14ac:dyDescent="0.25">
      <c r="B19" s="85" t="s">
        <v>1679</v>
      </c>
      <c r="C19" s="86"/>
      <c r="D19" s="81">
        <f>DatosMenores!C100</f>
        <v>4</v>
      </c>
    </row>
    <row r="20" spans="2:4" ht="21" x14ac:dyDescent="0.25">
      <c r="B20" s="85" t="s">
        <v>1680</v>
      </c>
      <c r="C20" s="86"/>
      <c r="D20" s="81">
        <f>DatosMenores!C101</f>
        <v>0</v>
      </c>
    </row>
    <row r="21" spans="2:4" x14ac:dyDescent="0.25">
      <c r="B21" s="87"/>
      <c r="C21" s="75"/>
      <c r="D21" s="75"/>
    </row>
    <row r="22" spans="2:4" x14ac:dyDescent="0.25">
      <c r="B22" s="88"/>
      <c r="C22" s="75"/>
      <c r="D22" s="75"/>
    </row>
  </sheetData>
  <sheetProtection selectLockedCells="1" selectUnlockedCells="1"/>
  <mergeCells count="8">
    <mergeCell ref="B15:B16"/>
    <mergeCell ref="B17:B18"/>
    <mergeCell ref="E4:F4"/>
    <mergeCell ref="B5:B6"/>
    <mergeCell ref="B7:B8"/>
    <mergeCell ref="B9:B10"/>
    <mergeCell ref="B11:B12"/>
    <mergeCell ref="B13:B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E0252-669D-4362-8491-502364FCB59A}">
  <sheetPr codeName="Hoja21"/>
  <dimension ref="B2:M123"/>
  <sheetViews>
    <sheetView topLeftCell="A4" zoomScale="120" zoomScaleNormal="120" workbookViewId="0">
      <selection activeCell="G23" sqref="G23"/>
    </sheetView>
  </sheetViews>
  <sheetFormatPr baseColWidth="10" defaultColWidth="11.453125" defaultRowHeight="12.5" x14ac:dyDescent="0.25"/>
  <cols>
    <col min="1" max="1" width="2" style="46" customWidth="1"/>
    <col min="2" max="4" width="13.81640625" style="46" customWidth="1"/>
    <col min="5" max="6" width="15" style="46" customWidth="1"/>
    <col min="7" max="13" width="13.81640625" style="46" customWidth="1"/>
    <col min="14" max="16384" width="11.453125" style="46"/>
  </cols>
  <sheetData>
    <row r="2" spans="2:13" s="42" customFormat="1" ht="15.5" x14ac:dyDescent="0.35">
      <c r="B2" s="42" t="s">
        <v>1617</v>
      </c>
    </row>
    <row r="4" spans="2:13" ht="39.5" thickBot="1" x14ac:dyDescent="0.3">
      <c r="B4" s="43" t="s">
        <v>304</v>
      </c>
      <c r="C4" s="44" t="s">
        <v>1618</v>
      </c>
      <c r="D4" s="44" t="s">
        <v>1619</v>
      </c>
      <c r="E4" s="44" t="s">
        <v>1620</v>
      </c>
      <c r="F4" s="44" t="s">
        <v>1621</v>
      </c>
      <c r="G4" s="44" t="s">
        <v>1622</v>
      </c>
      <c r="H4" s="44" t="s">
        <v>1623</v>
      </c>
      <c r="I4" s="44" t="s">
        <v>1624</v>
      </c>
      <c r="J4" s="44" t="s">
        <v>1625</v>
      </c>
      <c r="K4" s="44" t="s">
        <v>315</v>
      </c>
      <c r="L4" s="44" t="s">
        <v>1626</v>
      </c>
      <c r="M4" s="45" t="s">
        <v>317</v>
      </c>
    </row>
    <row r="5" spans="2:13" s="52" customFormat="1" ht="22.5" customHeight="1" thickBot="1" x14ac:dyDescent="0.4">
      <c r="B5" s="47">
        <v>1</v>
      </c>
      <c r="C5" s="48">
        <v>2</v>
      </c>
      <c r="D5" s="48">
        <v>2</v>
      </c>
      <c r="E5" s="49">
        <v>1</v>
      </c>
      <c r="F5" s="49">
        <v>1</v>
      </c>
      <c r="G5" s="49">
        <v>1</v>
      </c>
      <c r="H5" s="49">
        <v>1</v>
      </c>
      <c r="I5" s="49">
        <v>1</v>
      </c>
      <c r="J5" s="49">
        <v>1</v>
      </c>
      <c r="K5" s="50">
        <v>3</v>
      </c>
      <c r="L5" s="49">
        <v>1</v>
      </c>
      <c r="M5" s="51">
        <v>1</v>
      </c>
    </row>
    <row r="8" spans="2:13" ht="15.5" x14ac:dyDescent="0.35">
      <c r="B8" s="53" t="s">
        <v>1627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</row>
    <row r="10" spans="2:13" ht="39.5" thickBot="1" x14ac:dyDescent="0.3">
      <c r="D10" s="55" t="s">
        <v>304</v>
      </c>
      <c r="E10" s="56" t="s">
        <v>1620</v>
      </c>
      <c r="F10" s="56" t="s">
        <v>1621</v>
      </c>
      <c r="G10" s="56" t="s">
        <v>1622</v>
      </c>
      <c r="H10" s="56" t="s">
        <v>1623</v>
      </c>
      <c r="I10" s="56" t="s">
        <v>1624</v>
      </c>
      <c r="J10" s="56" t="s">
        <v>1625</v>
      </c>
      <c r="K10" s="56" t="s">
        <v>1626</v>
      </c>
      <c r="L10" s="57" t="s">
        <v>317</v>
      </c>
      <c r="M10" s="58"/>
    </row>
    <row r="11" spans="2:13" ht="13.4" customHeight="1" x14ac:dyDescent="0.3">
      <c r="B11" s="242" t="s">
        <v>1628</v>
      </c>
      <c r="C11" s="242"/>
      <c r="D11" s="59">
        <f>DatosDelitos!C5+DatosDelitos!C13-DatosDelitos!C17</f>
        <v>2809</v>
      </c>
      <c r="E11" s="60">
        <f>DatosDelitos!H5+DatosDelitos!H13-DatosDelitos!H17</f>
        <v>302</v>
      </c>
      <c r="F11" s="60">
        <f>DatosDelitos!I5+DatosDelitos!I13-DatosDelitos!I17</f>
        <v>205</v>
      </c>
      <c r="G11" s="60">
        <f>DatosDelitos!J5+DatosDelitos!J13-DatosDelitos!J17</f>
        <v>2</v>
      </c>
      <c r="H11" s="61">
        <f>DatosDelitos!K5+DatosDelitos!K13-DatosDelitos!K17</f>
        <v>4</v>
      </c>
      <c r="I11" s="61">
        <f>DatosDelitos!L5+DatosDelitos!L13-DatosDelitos!L17</f>
        <v>1</v>
      </c>
      <c r="J11" s="61">
        <f>DatosDelitos!M5+DatosDelitos!M13-DatosDelitos!M17</f>
        <v>0</v>
      </c>
      <c r="K11" s="61">
        <f>DatosDelitos!O5+DatosDelitos!O13-DatosDelitos!O17</f>
        <v>10</v>
      </c>
      <c r="L11" s="62">
        <f>DatosDelitos!P5+DatosDelitos!P13-DatosDelitos!P17</f>
        <v>254</v>
      </c>
    </row>
    <row r="12" spans="2:13" ht="13.4" customHeight="1" x14ac:dyDescent="0.3">
      <c r="B12" s="243" t="s">
        <v>329</v>
      </c>
      <c r="C12" s="243"/>
      <c r="D12" s="63">
        <f>DatosDelitos!C10</f>
        <v>0</v>
      </c>
      <c r="E12" s="64">
        <f>DatosDelitos!H10</f>
        <v>0</v>
      </c>
      <c r="F12" s="64">
        <f>DatosDelitos!I10</f>
        <v>0</v>
      </c>
      <c r="G12" s="64">
        <f>DatosDelitos!J10</f>
        <v>0</v>
      </c>
      <c r="H12" s="64">
        <f>DatosDelitos!K10</f>
        <v>0</v>
      </c>
      <c r="I12" s="64">
        <f>DatosDelitos!L10</f>
        <v>0</v>
      </c>
      <c r="J12" s="64">
        <f>DatosDelitos!M10</f>
        <v>0</v>
      </c>
      <c r="K12" s="64">
        <f>DatosDelitos!O10</f>
        <v>0</v>
      </c>
      <c r="L12" s="65">
        <f>DatosDelitos!P10</f>
        <v>0</v>
      </c>
    </row>
    <row r="13" spans="2:13" ht="13.4" customHeight="1" x14ac:dyDescent="0.3">
      <c r="B13" s="243" t="s">
        <v>347</v>
      </c>
      <c r="C13" s="243"/>
      <c r="D13" s="63">
        <f>DatosDelitos!C20</f>
        <v>0</v>
      </c>
      <c r="E13" s="64">
        <f>DatosDelitos!H20</f>
        <v>0</v>
      </c>
      <c r="F13" s="64">
        <f>DatosDelitos!I20</f>
        <v>2</v>
      </c>
      <c r="G13" s="64">
        <f>DatosDelitos!J20</f>
        <v>0</v>
      </c>
      <c r="H13" s="64">
        <f>DatosDelitos!K20</f>
        <v>0</v>
      </c>
      <c r="I13" s="64">
        <f>DatosDelitos!L20</f>
        <v>0</v>
      </c>
      <c r="J13" s="64">
        <f>DatosDelitos!M20</f>
        <v>0</v>
      </c>
      <c r="K13" s="64">
        <f>DatosDelitos!O20</f>
        <v>0</v>
      </c>
      <c r="L13" s="65">
        <f>DatosDelitos!P20</f>
        <v>0</v>
      </c>
    </row>
    <row r="14" spans="2:13" ht="13.4" customHeight="1" x14ac:dyDescent="0.3">
      <c r="B14" s="243" t="s">
        <v>352</v>
      </c>
      <c r="C14" s="243"/>
      <c r="D14" s="63">
        <f>DatosDelitos!C23</f>
        <v>0</v>
      </c>
      <c r="E14" s="64">
        <f>DatosDelitos!H23</f>
        <v>0</v>
      </c>
      <c r="F14" s="64">
        <f>DatosDelitos!I23</f>
        <v>0</v>
      </c>
      <c r="G14" s="64">
        <f>DatosDelitos!J23</f>
        <v>0</v>
      </c>
      <c r="H14" s="64">
        <f>DatosDelitos!K23</f>
        <v>0</v>
      </c>
      <c r="I14" s="64">
        <f>DatosDelitos!L23</f>
        <v>0</v>
      </c>
      <c r="J14" s="64">
        <f>DatosDelitos!M23</f>
        <v>0</v>
      </c>
      <c r="K14" s="64">
        <f>DatosDelitos!O23</f>
        <v>0</v>
      </c>
      <c r="L14" s="65">
        <f>DatosDelitos!P23</f>
        <v>0</v>
      </c>
    </row>
    <row r="15" spans="2:13" ht="13.4" customHeight="1" x14ac:dyDescent="0.3">
      <c r="B15" s="243" t="s">
        <v>1629</v>
      </c>
      <c r="C15" s="243"/>
      <c r="D15" s="63">
        <f>DatosDelitos!C17+DatosDelitos!C44</f>
        <v>897</v>
      </c>
      <c r="E15" s="64">
        <f>DatosDelitos!H17+DatosDelitos!H44</f>
        <v>310</v>
      </c>
      <c r="F15" s="64">
        <f>DatosDelitos!I16+DatosDelitos!I44</f>
        <v>40</v>
      </c>
      <c r="G15" s="64">
        <f>DatosDelitos!J17+DatosDelitos!J44</f>
        <v>2</v>
      </c>
      <c r="H15" s="64">
        <f>DatosDelitos!K17+DatosDelitos!K44</f>
        <v>0</v>
      </c>
      <c r="I15" s="64">
        <f>DatosDelitos!L17+DatosDelitos!L44</f>
        <v>0</v>
      </c>
      <c r="J15" s="64">
        <f>DatosDelitos!M17+DatosDelitos!M44</f>
        <v>0</v>
      </c>
      <c r="K15" s="64">
        <f>DatosDelitos!O17+DatosDelitos!O44</f>
        <v>18</v>
      </c>
      <c r="L15" s="65">
        <f>DatosDelitos!P17+DatosDelitos!P44</f>
        <v>242</v>
      </c>
    </row>
    <row r="16" spans="2:13" ht="13.4" customHeight="1" x14ac:dyDescent="0.3">
      <c r="B16" s="243" t="s">
        <v>1630</v>
      </c>
      <c r="C16" s="243"/>
      <c r="D16" s="63">
        <f>DatosDelitos!C30</f>
        <v>443</v>
      </c>
      <c r="E16" s="64">
        <f>DatosDelitos!H30</f>
        <v>102</v>
      </c>
      <c r="F16" s="64">
        <f>DatosDelitos!I30</f>
        <v>160</v>
      </c>
      <c r="G16" s="64">
        <f>DatosDelitos!J30</f>
        <v>0</v>
      </c>
      <c r="H16" s="64">
        <f>DatosDelitos!K30</f>
        <v>1</v>
      </c>
      <c r="I16" s="64">
        <f>DatosDelitos!L30</f>
        <v>0</v>
      </c>
      <c r="J16" s="64">
        <f>DatosDelitos!M30</f>
        <v>0</v>
      </c>
      <c r="K16" s="64">
        <f>DatosDelitos!O30</f>
        <v>7</v>
      </c>
      <c r="L16" s="65">
        <f>DatosDelitos!P30</f>
        <v>247</v>
      </c>
    </row>
    <row r="17" spans="2:12" ht="13.4" customHeight="1" x14ac:dyDescent="0.3">
      <c r="B17" s="244" t="s">
        <v>1631</v>
      </c>
      <c r="C17" s="244"/>
      <c r="D17" s="63">
        <f>DatosDelitos!C42-DatosDelitos!C44</f>
        <v>9</v>
      </c>
      <c r="E17" s="64">
        <f>DatosDelitos!H42-DatosDelitos!H44</f>
        <v>6</v>
      </c>
      <c r="F17" s="64">
        <f>DatosDelitos!I42-DatosDelitos!I44</f>
        <v>1</v>
      </c>
      <c r="G17" s="64">
        <f>DatosDelitos!J42-DatosDelitos!J44</f>
        <v>0</v>
      </c>
      <c r="H17" s="64">
        <f>DatosDelitos!K42-DatosDelitos!K44</f>
        <v>0</v>
      </c>
      <c r="I17" s="64">
        <f>DatosDelitos!L42-DatosDelitos!L44</f>
        <v>0</v>
      </c>
      <c r="J17" s="64">
        <f>DatosDelitos!M42-DatosDelitos!M44</f>
        <v>0</v>
      </c>
      <c r="K17" s="64">
        <f>DatosDelitos!O42-DatosDelitos!O44</f>
        <v>0</v>
      </c>
      <c r="L17" s="65">
        <f>DatosDelitos!P42-DatosDelitos!P44</f>
        <v>0</v>
      </c>
    </row>
    <row r="18" spans="2:12" ht="13.4" customHeight="1" x14ac:dyDescent="0.3">
      <c r="B18" s="243" t="s">
        <v>1632</v>
      </c>
      <c r="C18" s="243"/>
      <c r="D18" s="63">
        <f>DatosDelitos!C50</f>
        <v>163</v>
      </c>
      <c r="E18" s="64">
        <f>DatosDelitos!H50</f>
        <v>85</v>
      </c>
      <c r="F18" s="64">
        <f>DatosDelitos!I50</f>
        <v>31</v>
      </c>
      <c r="G18" s="64">
        <f>DatosDelitos!J50</f>
        <v>18</v>
      </c>
      <c r="H18" s="64">
        <f>DatosDelitos!K50</f>
        <v>10</v>
      </c>
      <c r="I18" s="64">
        <f>DatosDelitos!L50</f>
        <v>0</v>
      </c>
      <c r="J18" s="64">
        <f>DatosDelitos!M50</f>
        <v>0</v>
      </c>
      <c r="K18" s="64">
        <f>DatosDelitos!O50</f>
        <v>8</v>
      </c>
      <c r="L18" s="65">
        <f>DatosDelitos!P50</f>
        <v>40</v>
      </c>
    </row>
    <row r="19" spans="2:12" ht="13.4" customHeight="1" x14ac:dyDescent="0.3">
      <c r="B19" s="243" t="s">
        <v>1633</v>
      </c>
      <c r="C19" s="243"/>
      <c r="D19" s="63">
        <f>DatosDelitos!C72</f>
        <v>1</v>
      </c>
      <c r="E19" s="64">
        <f>DatosDelitos!H72</f>
        <v>7</v>
      </c>
      <c r="F19" s="64">
        <f>DatosDelitos!I72</f>
        <v>7</v>
      </c>
      <c r="G19" s="64">
        <f>DatosDelitos!J72</f>
        <v>0</v>
      </c>
      <c r="H19" s="64">
        <f>DatosDelitos!K72</f>
        <v>0</v>
      </c>
      <c r="I19" s="64">
        <f>DatosDelitos!L72</f>
        <v>0</v>
      </c>
      <c r="J19" s="64">
        <f>DatosDelitos!M72</f>
        <v>0</v>
      </c>
      <c r="K19" s="64">
        <f>DatosDelitos!O72</f>
        <v>0</v>
      </c>
      <c r="L19" s="65">
        <f>DatosDelitos!P72</f>
        <v>2</v>
      </c>
    </row>
    <row r="20" spans="2:12" ht="27" customHeight="1" x14ac:dyDescent="0.3">
      <c r="B20" s="243" t="s">
        <v>1634</v>
      </c>
      <c r="C20" s="243"/>
      <c r="D20" s="63">
        <f>DatosDelitos!C74</f>
        <v>32</v>
      </c>
      <c r="E20" s="64">
        <f>DatosDelitos!H74</f>
        <v>10</v>
      </c>
      <c r="F20" s="64">
        <f>DatosDelitos!I74</f>
        <v>5</v>
      </c>
      <c r="G20" s="64">
        <f>DatosDelitos!J74</f>
        <v>0</v>
      </c>
      <c r="H20" s="64">
        <f>DatosDelitos!K74</f>
        <v>0</v>
      </c>
      <c r="I20" s="64">
        <f>DatosDelitos!L74</f>
        <v>1</v>
      </c>
      <c r="J20" s="64">
        <f>DatosDelitos!M74</f>
        <v>0</v>
      </c>
      <c r="K20" s="64">
        <f>DatosDelitos!O74</f>
        <v>0</v>
      </c>
      <c r="L20" s="65">
        <f>DatosDelitos!P74</f>
        <v>1</v>
      </c>
    </row>
    <row r="21" spans="2:12" ht="13.4" customHeight="1" x14ac:dyDescent="0.3">
      <c r="B21" s="244" t="s">
        <v>1635</v>
      </c>
      <c r="C21" s="244"/>
      <c r="D21" s="63">
        <f>DatosDelitos!C82</f>
        <v>40</v>
      </c>
      <c r="E21" s="64">
        <f>DatosDelitos!H82</f>
        <v>11</v>
      </c>
      <c r="F21" s="64">
        <f>DatosDelitos!I82</f>
        <v>5</v>
      </c>
      <c r="G21" s="64">
        <f>DatosDelitos!J82</f>
        <v>0</v>
      </c>
      <c r="H21" s="64">
        <f>DatosDelitos!K82</f>
        <v>0</v>
      </c>
      <c r="I21" s="64">
        <f>DatosDelitos!L82</f>
        <v>0</v>
      </c>
      <c r="J21" s="64">
        <f>DatosDelitos!M82</f>
        <v>0</v>
      </c>
      <c r="K21" s="64">
        <f>DatosDelitos!O82</f>
        <v>0</v>
      </c>
      <c r="L21" s="65">
        <f>DatosDelitos!P82</f>
        <v>15</v>
      </c>
    </row>
    <row r="22" spans="2:12" ht="13.4" customHeight="1" x14ac:dyDescent="0.3">
      <c r="B22" s="243" t="s">
        <v>1636</v>
      </c>
      <c r="C22" s="243"/>
      <c r="D22" s="63">
        <f>DatosDelitos!C85</f>
        <v>171</v>
      </c>
      <c r="E22" s="64">
        <f>DatosDelitos!H85</f>
        <v>51</v>
      </c>
      <c r="F22" s="64">
        <f>DatosDelitos!I85</f>
        <v>17</v>
      </c>
      <c r="G22" s="64">
        <f>DatosDelitos!J85</f>
        <v>0</v>
      </c>
      <c r="H22" s="64">
        <f>DatosDelitos!K85</f>
        <v>0</v>
      </c>
      <c r="I22" s="64">
        <f>DatosDelitos!L85</f>
        <v>0</v>
      </c>
      <c r="J22" s="64">
        <f>DatosDelitos!M85</f>
        <v>0</v>
      </c>
      <c r="K22" s="64">
        <f>DatosDelitos!O85</f>
        <v>0</v>
      </c>
      <c r="L22" s="65">
        <f>DatosDelitos!P85</f>
        <v>19</v>
      </c>
    </row>
    <row r="23" spans="2:12" ht="13.4" customHeight="1" x14ac:dyDescent="0.3">
      <c r="B23" s="243" t="s">
        <v>978</v>
      </c>
      <c r="C23" s="243"/>
      <c r="D23" s="63">
        <f>DatosDelitos!C97</f>
        <v>2619</v>
      </c>
      <c r="E23" s="64">
        <f>DatosDelitos!H97</f>
        <v>1230</v>
      </c>
      <c r="F23" s="64">
        <f>DatosDelitos!I97</f>
        <v>544</v>
      </c>
      <c r="G23" s="64">
        <f>DatosDelitos!J97</f>
        <v>1</v>
      </c>
      <c r="H23" s="64">
        <f>DatosDelitos!K97</f>
        <v>2</v>
      </c>
      <c r="I23" s="64">
        <f>DatosDelitos!L97</f>
        <v>0</v>
      </c>
      <c r="J23" s="64">
        <f>DatosDelitos!M97</f>
        <v>0</v>
      </c>
      <c r="K23" s="64">
        <f>DatosDelitos!O97</f>
        <v>21</v>
      </c>
      <c r="L23" s="65">
        <f>DatosDelitos!P97</f>
        <v>320</v>
      </c>
    </row>
    <row r="24" spans="2:12" ht="27" customHeight="1" x14ac:dyDescent="0.3">
      <c r="B24" s="243" t="s">
        <v>1637</v>
      </c>
      <c r="C24" s="243"/>
      <c r="D24" s="63">
        <f>DatosDelitos!C131</f>
        <v>6</v>
      </c>
      <c r="E24" s="64">
        <f>DatosDelitos!H131</f>
        <v>8</v>
      </c>
      <c r="F24" s="64">
        <f>DatosDelitos!I131</f>
        <v>1</v>
      </c>
      <c r="G24" s="64">
        <f>DatosDelitos!J131</f>
        <v>0</v>
      </c>
      <c r="H24" s="64">
        <f>DatosDelitos!K131</f>
        <v>0</v>
      </c>
      <c r="I24" s="64">
        <f>DatosDelitos!L131</f>
        <v>0</v>
      </c>
      <c r="J24" s="64">
        <f>DatosDelitos!M131</f>
        <v>0</v>
      </c>
      <c r="K24" s="64">
        <f>DatosDelitos!O131</f>
        <v>0</v>
      </c>
      <c r="L24" s="65">
        <f>DatosDelitos!P131</f>
        <v>5</v>
      </c>
    </row>
    <row r="25" spans="2:12" ht="13.4" customHeight="1" x14ac:dyDescent="0.3">
      <c r="B25" s="243" t="s">
        <v>1638</v>
      </c>
      <c r="C25" s="243"/>
      <c r="D25" s="63">
        <f>DatosDelitos!C137</f>
        <v>45</v>
      </c>
      <c r="E25" s="64">
        <f>DatosDelitos!H137</f>
        <v>11</v>
      </c>
      <c r="F25" s="64">
        <f>DatosDelitos!I137</f>
        <v>3</v>
      </c>
      <c r="G25" s="64">
        <f>DatosDelitos!J137</f>
        <v>0</v>
      </c>
      <c r="H25" s="64">
        <f>DatosDelitos!K137</f>
        <v>0</v>
      </c>
      <c r="I25" s="64">
        <f>DatosDelitos!L137</f>
        <v>0</v>
      </c>
      <c r="J25" s="64">
        <f>DatosDelitos!M137</f>
        <v>0</v>
      </c>
      <c r="K25" s="64">
        <f>DatosDelitos!O137</f>
        <v>0</v>
      </c>
      <c r="L25" s="65">
        <f>DatosDelitos!P137</f>
        <v>2</v>
      </c>
    </row>
    <row r="26" spans="2:12" ht="13.4" customHeight="1" x14ac:dyDescent="0.3">
      <c r="B26" s="244" t="s">
        <v>1639</v>
      </c>
      <c r="C26" s="244"/>
      <c r="D26" s="63">
        <f>DatosDelitos!C144</f>
        <v>5</v>
      </c>
      <c r="E26" s="64">
        <f>DatosDelitos!H144</f>
        <v>0</v>
      </c>
      <c r="F26" s="64">
        <f>DatosDelitos!I144</f>
        <v>0</v>
      </c>
      <c r="G26" s="64">
        <f>DatosDelitos!J144</f>
        <v>0</v>
      </c>
      <c r="H26" s="64">
        <f>DatosDelitos!K144</f>
        <v>0</v>
      </c>
      <c r="I26" s="64">
        <f>DatosDelitos!L144</f>
        <v>0</v>
      </c>
      <c r="J26" s="64">
        <f>DatosDelitos!M144</f>
        <v>0</v>
      </c>
      <c r="K26" s="64">
        <f>DatosDelitos!O144</f>
        <v>2</v>
      </c>
      <c r="L26" s="65">
        <f>DatosDelitos!P144</f>
        <v>0</v>
      </c>
    </row>
    <row r="27" spans="2:12" ht="38.25" customHeight="1" x14ac:dyDescent="0.3">
      <c r="B27" s="243" t="s">
        <v>1640</v>
      </c>
      <c r="C27" s="243"/>
      <c r="D27" s="63">
        <f>DatosDelitos!C147</f>
        <v>46</v>
      </c>
      <c r="E27" s="64">
        <f>DatosDelitos!H147</f>
        <v>19</v>
      </c>
      <c r="F27" s="64">
        <f>DatosDelitos!I147</f>
        <v>10</v>
      </c>
      <c r="G27" s="64">
        <f>DatosDelitos!J147</f>
        <v>0</v>
      </c>
      <c r="H27" s="64">
        <f>DatosDelitos!K147</f>
        <v>0</v>
      </c>
      <c r="I27" s="64">
        <f>DatosDelitos!L147</f>
        <v>0</v>
      </c>
      <c r="J27" s="64">
        <f>DatosDelitos!M147</f>
        <v>0</v>
      </c>
      <c r="K27" s="64">
        <f>DatosDelitos!O147</f>
        <v>0</v>
      </c>
      <c r="L27" s="65">
        <f>DatosDelitos!P147</f>
        <v>8</v>
      </c>
    </row>
    <row r="28" spans="2:12" ht="13.4" customHeight="1" x14ac:dyDescent="0.3">
      <c r="B28" s="243" t="s">
        <v>1641</v>
      </c>
      <c r="C28" s="243"/>
      <c r="D28" s="63">
        <f>DatosDelitos!C156+SUM(DatosDelitos!C167:C172)</f>
        <v>67</v>
      </c>
      <c r="E28" s="64">
        <f>DatosDelitos!H156+SUM(DatosDelitos!H167:H172)</f>
        <v>47</v>
      </c>
      <c r="F28" s="64">
        <f>DatosDelitos!I156+SUM(DatosDelitos!I167:I172)</f>
        <v>10</v>
      </c>
      <c r="G28" s="64">
        <f>DatosDelitos!J156+SUM(DatosDelitos!J167:J172)</f>
        <v>0</v>
      </c>
      <c r="H28" s="64">
        <f>DatosDelitos!K156+SUM(DatosDelitos!K167:K172)</f>
        <v>0</v>
      </c>
      <c r="I28" s="64">
        <f>DatosDelitos!L156+SUM(DatosDelitos!L167:L172)</f>
        <v>0</v>
      </c>
      <c r="J28" s="64">
        <f>DatosDelitos!M156+SUM(DatosDelitos!M167:M172)</f>
        <v>0</v>
      </c>
      <c r="K28" s="64">
        <f>DatosDelitos!O156+SUM(DatosDelitos!O167:O172)</f>
        <v>4</v>
      </c>
      <c r="L28" s="64">
        <f>DatosDelitos!P156+SUM(DatosDelitos!P167:Q172)</f>
        <v>6</v>
      </c>
    </row>
    <row r="29" spans="2:12" ht="13.4" customHeight="1" x14ac:dyDescent="0.3">
      <c r="B29" s="243" t="s">
        <v>1642</v>
      </c>
      <c r="C29" s="243"/>
      <c r="D29" s="63">
        <f>SUM(DatosDelitos!C173:C177)</f>
        <v>657</v>
      </c>
      <c r="E29" s="64">
        <f>SUM(DatosDelitos!H173:H177)</f>
        <v>106</v>
      </c>
      <c r="F29" s="64">
        <f>SUM(DatosDelitos!I173:I177)</f>
        <v>44</v>
      </c>
      <c r="G29" s="64">
        <f>SUM(DatosDelitos!J173:J177)</f>
        <v>0</v>
      </c>
      <c r="H29" s="64">
        <f>SUM(DatosDelitos!K173:K177)</f>
        <v>0</v>
      </c>
      <c r="I29" s="64">
        <f>SUM(DatosDelitos!L173:L177)</f>
        <v>0</v>
      </c>
      <c r="J29" s="64">
        <f>SUM(DatosDelitos!M173:M177)</f>
        <v>0</v>
      </c>
      <c r="K29" s="64">
        <f>SUM(DatosDelitos!O173:O177)</f>
        <v>15</v>
      </c>
      <c r="L29" s="64">
        <f>SUM(DatosDelitos!P173:P177)</f>
        <v>42</v>
      </c>
    </row>
    <row r="30" spans="2:12" ht="13.4" customHeight="1" x14ac:dyDescent="0.3">
      <c r="B30" s="243" t="s">
        <v>1643</v>
      </c>
      <c r="C30" s="243"/>
      <c r="D30" s="63">
        <f>DatosDelitos!C178</f>
        <v>244</v>
      </c>
      <c r="E30" s="64">
        <f>DatosDelitos!H178</f>
        <v>213</v>
      </c>
      <c r="F30" s="64">
        <f>DatosDelitos!I178</f>
        <v>137</v>
      </c>
      <c r="G30" s="64">
        <f>DatosDelitos!J178</f>
        <v>0</v>
      </c>
      <c r="H30" s="64">
        <f>DatosDelitos!K178</f>
        <v>0</v>
      </c>
      <c r="I30" s="64">
        <f>DatosDelitos!L178</f>
        <v>0</v>
      </c>
      <c r="J30" s="64">
        <f>DatosDelitos!M178</f>
        <v>0</v>
      </c>
      <c r="K30" s="64">
        <f>DatosDelitos!O178</f>
        <v>2</v>
      </c>
      <c r="L30" s="64">
        <f>DatosDelitos!P178</f>
        <v>476</v>
      </c>
    </row>
    <row r="31" spans="2:12" ht="13.4" customHeight="1" x14ac:dyDescent="0.3">
      <c r="B31" s="243" t="s">
        <v>1644</v>
      </c>
      <c r="C31" s="243"/>
      <c r="D31" s="63">
        <f>DatosDelitos!C186</f>
        <v>107</v>
      </c>
      <c r="E31" s="64">
        <f>DatosDelitos!H186</f>
        <v>70</v>
      </c>
      <c r="F31" s="64">
        <f>DatosDelitos!I186</f>
        <v>33</v>
      </c>
      <c r="G31" s="64">
        <f>DatosDelitos!J186</f>
        <v>0</v>
      </c>
      <c r="H31" s="64">
        <f>DatosDelitos!K186</f>
        <v>1</v>
      </c>
      <c r="I31" s="64">
        <f>DatosDelitos!L186</f>
        <v>0</v>
      </c>
      <c r="J31" s="64">
        <f>DatosDelitos!M186</f>
        <v>0</v>
      </c>
      <c r="K31" s="64">
        <f>DatosDelitos!O186</f>
        <v>0</v>
      </c>
      <c r="L31" s="64">
        <f>DatosDelitos!P186</f>
        <v>34</v>
      </c>
    </row>
    <row r="32" spans="2:12" ht="13.4" customHeight="1" x14ac:dyDescent="0.3">
      <c r="B32" s="243" t="s">
        <v>1645</v>
      </c>
      <c r="C32" s="243"/>
      <c r="D32" s="63">
        <f>DatosDelitos!C201</f>
        <v>33</v>
      </c>
      <c r="E32" s="64">
        <f>DatosDelitos!H201</f>
        <v>23</v>
      </c>
      <c r="F32" s="64">
        <f>DatosDelitos!I201</f>
        <v>15</v>
      </c>
      <c r="G32" s="64">
        <f>DatosDelitos!J201</f>
        <v>0</v>
      </c>
      <c r="H32" s="64">
        <f>DatosDelitos!K201</f>
        <v>0</v>
      </c>
      <c r="I32" s="64">
        <f>DatosDelitos!L201</f>
        <v>0</v>
      </c>
      <c r="J32" s="64">
        <f>DatosDelitos!M201</f>
        <v>0</v>
      </c>
      <c r="K32" s="64">
        <f>DatosDelitos!O201</f>
        <v>0</v>
      </c>
      <c r="L32" s="64">
        <f>DatosDelitos!P201</f>
        <v>7</v>
      </c>
    </row>
    <row r="33" spans="2:13" ht="13.4" customHeight="1" x14ac:dyDescent="0.3">
      <c r="B33" s="243" t="s">
        <v>1646</v>
      </c>
      <c r="C33" s="243"/>
      <c r="D33" s="63">
        <f>DatosDelitos!C223</f>
        <v>442</v>
      </c>
      <c r="E33" s="64">
        <f>DatosDelitos!H223</f>
        <v>405</v>
      </c>
      <c r="F33" s="64">
        <f>DatosDelitos!I223</f>
        <v>171</v>
      </c>
      <c r="G33" s="64">
        <f>DatosDelitos!J223</f>
        <v>0</v>
      </c>
      <c r="H33" s="64">
        <f>DatosDelitos!K223</f>
        <v>2</v>
      </c>
      <c r="I33" s="64">
        <f>DatosDelitos!L223</f>
        <v>0</v>
      </c>
      <c r="J33" s="64">
        <f>DatosDelitos!M223</f>
        <v>0</v>
      </c>
      <c r="K33" s="64">
        <f>DatosDelitos!O223</f>
        <v>11</v>
      </c>
      <c r="L33" s="64">
        <f>DatosDelitos!P223</f>
        <v>181</v>
      </c>
    </row>
    <row r="34" spans="2:13" ht="13.4" customHeight="1" x14ac:dyDescent="0.3">
      <c r="B34" s="243" t="s">
        <v>1647</v>
      </c>
      <c r="C34" s="243"/>
      <c r="D34" s="63">
        <f>DatosDelitos!C244</f>
        <v>3</v>
      </c>
      <c r="E34" s="64">
        <f>DatosDelitos!H244</f>
        <v>3</v>
      </c>
      <c r="F34" s="64">
        <f>DatosDelitos!I244</f>
        <v>2</v>
      </c>
      <c r="G34" s="64">
        <f>DatosDelitos!J244</f>
        <v>0</v>
      </c>
      <c r="H34" s="64">
        <f>DatosDelitos!K244</f>
        <v>0</v>
      </c>
      <c r="I34" s="64">
        <f>DatosDelitos!L244</f>
        <v>0</v>
      </c>
      <c r="J34" s="64">
        <f>DatosDelitos!M244</f>
        <v>0</v>
      </c>
      <c r="K34" s="64">
        <f>DatosDelitos!O244</f>
        <v>0</v>
      </c>
      <c r="L34" s="64">
        <f>DatosDelitos!P244</f>
        <v>2</v>
      </c>
    </row>
    <row r="35" spans="2:13" ht="13.4" customHeight="1" x14ac:dyDescent="0.3">
      <c r="B35" s="243" t="s">
        <v>1648</v>
      </c>
      <c r="C35" s="243"/>
      <c r="D35" s="63">
        <f>DatosDelitos!C271</f>
        <v>210</v>
      </c>
      <c r="E35" s="64">
        <f>DatosDelitos!H271</f>
        <v>242</v>
      </c>
      <c r="F35" s="64">
        <f>DatosDelitos!I271</f>
        <v>168</v>
      </c>
      <c r="G35" s="64">
        <f>DatosDelitos!J271</f>
        <v>0</v>
      </c>
      <c r="H35" s="64">
        <f>DatosDelitos!K271</f>
        <v>2</v>
      </c>
      <c r="I35" s="64">
        <f>DatosDelitos!L271</f>
        <v>0</v>
      </c>
      <c r="J35" s="64">
        <f>DatosDelitos!M271</f>
        <v>0</v>
      </c>
      <c r="K35" s="64">
        <f>DatosDelitos!O271</f>
        <v>2</v>
      </c>
      <c r="L35" s="64">
        <f>DatosDelitos!P271</f>
        <v>153</v>
      </c>
    </row>
    <row r="36" spans="2:13" ht="38.25" customHeight="1" x14ac:dyDescent="0.3">
      <c r="B36" s="243" t="s">
        <v>1649</v>
      </c>
      <c r="C36" s="243"/>
      <c r="D36" s="63">
        <f>DatosDelitos!C301</f>
        <v>0</v>
      </c>
      <c r="E36" s="64">
        <f>DatosDelitos!H301</f>
        <v>0</v>
      </c>
      <c r="F36" s="64">
        <f>DatosDelitos!I301</f>
        <v>0</v>
      </c>
      <c r="G36" s="64">
        <f>DatosDelitos!J301</f>
        <v>0</v>
      </c>
      <c r="H36" s="64">
        <f>DatosDelitos!K301</f>
        <v>0</v>
      </c>
      <c r="I36" s="64">
        <f>DatosDelitos!L301</f>
        <v>0</v>
      </c>
      <c r="J36" s="64">
        <f>DatosDelitos!M301</f>
        <v>0</v>
      </c>
      <c r="K36" s="64">
        <f>DatosDelitos!O301</f>
        <v>0</v>
      </c>
      <c r="L36" s="64">
        <f>DatosDelitos!P301</f>
        <v>0</v>
      </c>
    </row>
    <row r="37" spans="2:13" ht="13.4" customHeight="1" x14ac:dyDescent="0.3">
      <c r="B37" s="243" t="s">
        <v>1650</v>
      </c>
      <c r="C37" s="243"/>
      <c r="D37" s="63">
        <f>DatosDelitos!C305</f>
        <v>0</v>
      </c>
      <c r="E37" s="64">
        <f>DatosDelitos!H305</f>
        <v>0</v>
      </c>
      <c r="F37" s="64">
        <f>DatosDelitos!I305</f>
        <v>0</v>
      </c>
      <c r="G37" s="64">
        <f>DatosDelitos!J305</f>
        <v>0</v>
      </c>
      <c r="H37" s="64">
        <f>DatosDelitos!K305</f>
        <v>0</v>
      </c>
      <c r="I37" s="64">
        <f>DatosDelitos!L305</f>
        <v>0</v>
      </c>
      <c r="J37" s="64">
        <f>DatosDelitos!M305</f>
        <v>0</v>
      </c>
      <c r="K37" s="64">
        <f>DatosDelitos!O305</f>
        <v>0</v>
      </c>
      <c r="L37" s="64">
        <f>DatosDelitos!P305</f>
        <v>0</v>
      </c>
    </row>
    <row r="38" spans="2:13" ht="13.4" customHeight="1" x14ac:dyDescent="0.3">
      <c r="B38" s="243" t="s">
        <v>1651</v>
      </c>
      <c r="C38" s="243"/>
      <c r="D38" s="63">
        <f>DatosDelitos!C312+DatosDelitos!C318+DatosDelitos!C320</f>
        <v>6</v>
      </c>
      <c r="E38" s="64">
        <f>DatosDelitos!H312+DatosDelitos!H318+DatosDelitos!H320</f>
        <v>1</v>
      </c>
      <c r="F38" s="64">
        <f>DatosDelitos!I312+DatosDelitos!I318+DatosDelitos!I320</f>
        <v>0</v>
      </c>
      <c r="G38" s="64">
        <f>DatosDelitos!J312+DatosDelitos!J318+DatosDelitos!J320</f>
        <v>0</v>
      </c>
      <c r="H38" s="64">
        <f>DatosDelitos!K312+DatosDelitos!K318+DatosDelitos!K320</f>
        <v>0</v>
      </c>
      <c r="I38" s="64">
        <f>DatosDelitos!L312+DatosDelitos!L318+DatosDelitos!L320</f>
        <v>0</v>
      </c>
      <c r="J38" s="64">
        <f>DatosDelitos!M312+DatosDelitos!M318+DatosDelitos!M320</f>
        <v>0</v>
      </c>
      <c r="K38" s="64">
        <f>DatosDelitos!O312+DatosDelitos!O318+DatosDelitos!O320</f>
        <v>0</v>
      </c>
      <c r="L38" s="64">
        <f>DatosDelitos!P312+DatosDelitos!P318+DatosDelitos!P320</f>
        <v>2</v>
      </c>
    </row>
    <row r="39" spans="2:13" ht="13.4" customHeight="1" x14ac:dyDescent="0.3">
      <c r="B39" s="243" t="s">
        <v>1652</v>
      </c>
      <c r="C39" s="243"/>
      <c r="D39" s="63">
        <f>DatosDelitos!C323</f>
        <v>2102</v>
      </c>
      <c r="E39" s="64">
        <f>DatosDelitos!H323</f>
        <v>34</v>
      </c>
      <c r="F39" s="64">
        <f>DatosDelitos!I323</f>
        <v>0</v>
      </c>
      <c r="G39" s="64">
        <f>DatosDelitos!J323</f>
        <v>0</v>
      </c>
      <c r="H39" s="64">
        <f>DatosDelitos!K323</f>
        <v>0</v>
      </c>
      <c r="I39" s="64">
        <f>DatosDelitos!L323</f>
        <v>0</v>
      </c>
      <c r="J39" s="64">
        <f>DatosDelitos!M323</f>
        <v>0</v>
      </c>
      <c r="K39" s="64">
        <f>DatosDelitos!O323</f>
        <v>3</v>
      </c>
      <c r="L39" s="64">
        <f>DatosDelitos!P323</f>
        <v>0</v>
      </c>
    </row>
    <row r="40" spans="2:13" ht="13.4" customHeight="1" x14ac:dyDescent="0.3">
      <c r="B40" s="243" t="s">
        <v>1653</v>
      </c>
      <c r="C40" s="243"/>
      <c r="D40" s="63">
        <f>DatosDelitos!C325</f>
        <v>2</v>
      </c>
      <c r="E40" s="63">
        <f>DatosDelitos!H325</f>
        <v>0</v>
      </c>
      <c r="F40" s="63">
        <f>DatosDelitos!I325</f>
        <v>0</v>
      </c>
      <c r="G40" s="63">
        <f>DatosDelitos!J325</f>
        <v>0</v>
      </c>
      <c r="H40" s="63">
        <f>DatosDelitos!K325</f>
        <v>0</v>
      </c>
      <c r="I40" s="63">
        <f>DatosDelitos!L325</f>
        <v>0</v>
      </c>
      <c r="J40" s="63">
        <f>DatosDelitos!M325</f>
        <v>0</v>
      </c>
      <c r="K40" s="63">
        <f>DatosDelitos!O325</f>
        <v>0</v>
      </c>
      <c r="L40" s="63">
        <f>DatosDelitos!P325</f>
        <v>0</v>
      </c>
    </row>
    <row r="41" spans="2:13" ht="13.4" customHeight="1" x14ac:dyDescent="0.3">
      <c r="B41" s="243" t="s">
        <v>952</v>
      </c>
      <c r="C41" s="243"/>
      <c r="D41" s="63">
        <f>DatosDelitos!C337</f>
        <v>0</v>
      </c>
      <c r="E41" s="63">
        <f>DatosDelitos!H337</f>
        <v>0</v>
      </c>
      <c r="F41" s="63">
        <f>DatosDelitos!I337</f>
        <v>0</v>
      </c>
      <c r="G41" s="63">
        <f>DatosDelitos!J337</f>
        <v>0</v>
      </c>
      <c r="H41" s="63">
        <f>DatosDelitos!K337</f>
        <v>0</v>
      </c>
      <c r="I41" s="63">
        <f>DatosDelitos!L337</f>
        <v>0</v>
      </c>
      <c r="J41" s="63">
        <f>DatosDelitos!M337</f>
        <v>0</v>
      </c>
      <c r="K41" s="63">
        <f>DatosDelitos!O337</f>
        <v>0</v>
      </c>
      <c r="L41" s="63">
        <f>DatosDelitos!P337</f>
        <v>0</v>
      </c>
    </row>
    <row r="42" spans="2:13" ht="13.4" customHeight="1" x14ac:dyDescent="0.3">
      <c r="B42" s="243" t="s">
        <v>1654</v>
      </c>
      <c r="C42" s="243"/>
      <c r="D42" s="63">
        <f>DatosDelitos!C339</f>
        <v>0</v>
      </c>
      <c r="E42" s="63">
        <f>DatosDelitos!H339</f>
        <v>0</v>
      </c>
      <c r="F42" s="63">
        <f>DatosDelitos!I339</f>
        <v>0</v>
      </c>
      <c r="G42" s="63">
        <f>DatosDelitos!J339</f>
        <v>0</v>
      </c>
      <c r="H42" s="63">
        <f>DatosDelitos!K339</f>
        <v>0</v>
      </c>
      <c r="I42" s="63">
        <f>DatosDelitos!L339</f>
        <v>0</v>
      </c>
      <c r="J42" s="63">
        <f>DatosDelitos!M339</f>
        <v>0</v>
      </c>
      <c r="K42" s="63">
        <f>DatosDelitos!O339</f>
        <v>0</v>
      </c>
      <c r="L42" s="63">
        <f>DatosDelitos!P339</f>
        <v>0</v>
      </c>
    </row>
    <row r="43" spans="2:13" ht="14.15" customHeight="1" thickBot="1" x14ac:dyDescent="0.35">
      <c r="B43" s="246" t="s">
        <v>956</v>
      </c>
      <c r="C43" s="246"/>
      <c r="D43" s="66">
        <f>SUM(D11:D42)</f>
        <v>11159</v>
      </c>
      <c r="E43" s="66">
        <f t="shared" ref="E43:L43" si="0">SUM(E11:E42)</f>
        <v>3296</v>
      </c>
      <c r="F43" s="66">
        <f t="shared" si="0"/>
        <v>1611</v>
      </c>
      <c r="G43" s="66">
        <f t="shared" si="0"/>
        <v>23</v>
      </c>
      <c r="H43" s="66">
        <f t="shared" si="0"/>
        <v>22</v>
      </c>
      <c r="I43" s="66">
        <f t="shared" si="0"/>
        <v>2</v>
      </c>
      <c r="J43" s="66">
        <f t="shared" si="0"/>
        <v>0</v>
      </c>
      <c r="K43" s="66">
        <f t="shared" si="0"/>
        <v>103</v>
      </c>
      <c r="L43" s="66">
        <f t="shared" si="0"/>
        <v>2058</v>
      </c>
    </row>
    <row r="46" spans="2:13" ht="15.5" x14ac:dyDescent="0.35">
      <c r="B46" s="67" t="s">
        <v>1655</v>
      </c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</row>
    <row r="48" spans="2:13" ht="39.5" thickBot="1" x14ac:dyDescent="0.3">
      <c r="D48" s="43" t="s">
        <v>1618</v>
      </c>
      <c r="E48" s="45" t="s">
        <v>1619</v>
      </c>
    </row>
    <row r="49" spans="2:5" ht="13.4" customHeight="1" x14ac:dyDescent="0.35">
      <c r="B49" s="245" t="s">
        <v>1656</v>
      </c>
      <c r="C49" s="245"/>
      <c r="D49" s="69">
        <f>DatosDelitos!F5</f>
        <v>0</v>
      </c>
      <c r="E49" s="69">
        <f>DatosDelitos!G5</f>
        <v>0</v>
      </c>
    </row>
    <row r="50" spans="2:5" ht="13.4" customHeight="1" x14ac:dyDescent="0.35">
      <c r="B50" s="245" t="s">
        <v>1657</v>
      </c>
      <c r="C50" s="245"/>
      <c r="D50" s="69">
        <f>DatosDelitos!F13-DatosDelitos!F17</f>
        <v>13</v>
      </c>
      <c r="E50" s="69">
        <f>DatosDelitos!G13-DatosDelitos!G17</f>
        <v>23</v>
      </c>
    </row>
    <row r="51" spans="2:5" ht="13.4" customHeight="1" x14ac:dyDescent="0.35">
      <c r="B51" s="245" t="s">
        <v>329</v>
      </c>
      <c r="C51" s="245"/>
      <c r="D51" s="69">
        <f>DatosDelitos!F10</f>
        <v>0</v>
      </c>
      <c r="E51" s="69">
        <f>DatosDelitos!G10</f>
        <v>0</v>
      </c>
    </row>
    <row r="52" spans="2:5" ht="13.4" customHeight="1" x14ac:dyDescent="0.35">
      <c r="B52" s="245" t="s">
        <v>347</v>
      </c>
      <c r="C52" s="245"/>
      <c r="D52" s="69">
        <f>DatosDelitos!F20</f>
        <v>0</v>
      </c>
      <c r="E52" s="69">
        <f>DatosDelitos!G20</f>
        <v>0</v>
      </c>
    </row>
    <row r="53" spans="2:5" ht="13.4" customHeight="1" x14ac:dyDescent="0.35">
      <c r="B53" s="245" t="s">
        <v>352</v>
      </c>
      <c r="C53" s="245"/>
      <c r="D53" s="69">
        <f>DatosDelitos!F23</f>
        <v>0</v>
      </c>
      <c r="E53" s="69">
        <f>DatosDelitos!G23</f>
        <v>0</v>
      </c>
    </row>
    <row r="54" spans="2:5" ht="13.4" customHeight="1" x14ac:dyDescent="0.35">
      <c r="B54" s="245" t="s">
        <v>1629</v>
      </c>
      <c r="C54" s="245"/>
      <c r="D54" s="69">
        <f>DatosDelitos!F17+DatosDelitos!F44</f>
        <v>356</v>
      </c>
      <c r="E54" s="69">
        <f>DatosDelitos!G17+DatosDelitos!G44</f>
        <v>280</v>
      </c>
    </row>
    <row r="55" spans="2:5" ht="13.4" customHeight="1" x14ac:dyDescent="0.35">
      <c r="B55" s="245" t="s">
        <v>1630</v>
      </c>
      <c r="C55" s="245"/>
      <c r="D55" s="69">
        <f>DatosDelitos!F30</f>
        <v>36</v>
      </c>
      <c r="E55" s="69">
        <f>DatosDelitos!G30</f>
        <v>288</v>
      </c>
    </row>
    <row r="56" spans="2:5" ht="13.4" customHeight="1" x14ac:dyDescent="0.35">
      <c r="B56" s="245" t="s">
        <v>1631</v>
      </c>
      <c r="C56" s="245"/>
      <c r="D56" s="69">
        <f>DatosDelitos!F42-DatosDelitos!F44</f>
        <v>0</v>
      </c>
      <c r="E56" s="69">
        <f>DatosDelitos!G42-DatosDelitos!G44</f>
        <v>0</v>
      </c>
    </row>
    <row r="57" spans="2:5" ht="13.4" customHeight="1" x14ac:dyDescent="0.35">
      <c r="B57" s="245" t="s">
        <v>1632</v>
      </c>
      <c r="C57" s="245"/>
      <c r="D57" s="69">
        <f>DatosDelitos!F50</f>
        <v>1</v>
      </c>
      <c r="E57" s="69">
        <f>DatosDelitos!G50</f>
        <v>2</v>
      </c>
    </row>
    <row r="58" spans="2:5" ht="13.4" customHeight="1" x14ac:dyDescent="0.35">
      <c r="B58" s="245" t="s">
        <v>1633</v>
      </c>
      <c r="C58" s="245"/>
      <c r="D58" s="69">
        <f>DatosDelitos!F72</f>
        <v>0</v>
      </c>
      <c r="E58" s="69">
        <f>DatosDelitos!G72</f>
        <v>0</v>
      </c>
    </row>
    <row r="59" spans="2:5" ht="27" customHeight="1" x14ac:dyDescent="0.35">
      <c r="B59" s="245" t="s">
        <v>1658</v>
      </c>
      <c r="C59" s="245"/>
      <c r="D59" s="69">
        <f>DatosDelitos!F74</f>
        <v>0</v>
      </c>
      <c r="E59" s="69">
        <f>DatosDelitos!G74</f>
        <v>0</v>
      </c>
    </row>
    <row r="60" spans="2:5" ht="13.4" customHeight="1" x14ac:dyDescent="0.35">
      <c r="B60" s="245" t="s">
        <v>1635</v>
      </c>
      <c r="C60" s="245"/>
      <c r="D60" s="69">
        <f>DatosDelitos!F82</f>
        <v>0</v>
      </c>
      <c r="E60" s="69">
        <f>DatosDelitos!G82</f>
        <v>1</v>
      </c>
    </row>
    <row r="61" spans="2:5" ht="13.4" customHeight="1" x14ac:dyDescent="0.35">
      <c r="B61" s="245" t="s">
        <v>1636</v>
      </c>
      <c r="C61" s="245"/>
      <c r="D61" s="69">
        <f>DatosDelitos!F85</f>
        <v>2</v>
      </c>
      <c r="E61" s="69">
        <f>DatosDelitos!G85</f>
        <v>2</v>
      </c>
    </row>
    <row r="62" spans="2:5" ht="13.4" customHeight="1" x14ac:dyDescent="0.35">
      <c r="B62" s="245" t="s">
        <v>978</v>
      </c>
      <c r="C62" s="245"/>
      <c r="D62" s="69">
        <f>DatosDelitos!F97</f>
        <v>23</v>
      </c>
      <c r="E62" s="69">
        <f>DatosDelitos!G97</f>
        <v>26</v>
      </c>
    </row>
    <row r="63" spans="2:5" ht="27" customHeight="1" x14ac:dyDescent="0.35">
      <c r="B63" s="245" t="s">
        <v>1659</v>
      </c>
      <c r="C63" s="245"/>
      <c r="D63" s="69">
        <f>DatosDelitos!F131</f>
        <v>0</v>
      </c>
      <c r="E63" s="69">
        <f>DatosDelitos!G131</f>
        <v>0</v>
      </c>
    </row>
    <row r="64" spans="2:5" ht="13.4" customHeight="1" x14ac:dyDescent="0.35">
      <c r="B64" s="245" t="s">
        <v>1638</v>
      </c>
      <c r="C64" s="245"/>
      <c r="D64" s="69">
        <f>DatosDelitos!F137</f>
        <v>0</v>
      </c>
      <c r="E64" s="69">
        <f>DatosDelitos!G137</f>
        <v>0</v>
      </c>
    </row>
    <row r="65" spans="2:5" ht="13.4" customHeight="1" x14ac:dyDescent="0.35">
      <c r="B65" s="245" t="s">
        <v>1639</v>
      </c>
      <c r="C65" s="245"/>
      <c r="D65" s="69">
        <f>DatosDelitos!F144</f>
        <v>0</v>
      </c>
      <c r="E65" s="69">
        <f>DatosDelitos!G144</f>
        <v>0</v>
      </c>
    </row>
    <row r="66" spans="2:5" ht="40.5" customHeight="1" x14ac:dyDescent="0.35">
      <c r="B66" s="245" t="s">
        <v>1640</v>
      </c>
      <c r="C66" s="245"/>
      <c r="D66" s="69">
        <f>DatosDelitos!F147</f>
        <v>0</v>
      </c>
      <c r="E66" s="69">
        <f>DatosDelitos!G147</f>
        <v>0</v>
      </c>
    </row>
    <row r="67" spans="2:5" ht="13.4" customHeight="1" x14ac:dyDescent="0.35">
      <c r="B67" s="245" t="s">
        <v>1641</v>
      </c>
      <c r="C67" s="245"/>
      <c r="D67" s="69">
        <f>DatosDelitos!F156+SUM(DatosDelitos!F167:G172)</f>
        <v>0</v>
      </c>
      <c r="E67" s="69">
        <f>DatosDelitos!G156+SUM(DatosDelitos!G167:H172)</f>
        <v>45</v>
      </c>
    </row>
    <row r="68" spans="2:5" ht="13.4" customHeight="1" x14ac:dyDescent="0.35">
      <c r="B68" s="245" t="s">
        <v>1642</v>
      </c>
      <c r="C68" s="245"/>
      <c r="D68" s="69">
        <f>SUM(DatosDelitos!F173:G177)</f>
        <v>0</v>
      </c>
      <c r="E68" s="69">
        <f>SUM(DatosDelitos!G173:H177)</f>
        <v>106</v>
      </c>
    </row>
    <row r="69" spans="2:5" ht="13.4" customHeight="1" x14ac:dyDescent="0.35">
      <c r="B69" s="245" t="s">
        <v>1643</v>
      </c>
      <c r="C69" s="245"/>
      <c r="D69" s="69">
        <f>DatosDelitos!F178</f>
        <v>510</v>
      </c>
      <c r="E69" s="69">
        <f>DatosDelitos!G178</f>
        <v>369</v>
      </c>
    </row>
    <row r="70" spans="2:5" ht="13.4" customHeight="1" x14ac:dyDescent="0.35">
      <c r="B70" s="245" t="s">
        <v>1644</v>
      </c>
      <c r="C70" s="245"/>
      <c r="D70" s="69">
        <f>DatosDelitos!F186</f>
        <v>4</v>
      </c>
      <c r="E70" s="69">
        <f>DatosDelitos!G186</f>
        <v>5</v>
      </c>
    </row>
    <row r="71" spans="2:5" ht="13.4" customHeight="1" x14ac:dyDescent="0.35">
      <c r="B71" s="245" t="s">
        <v>1645</v>
      </c>
      <c r="C71" s="245"/>
      <c r="D71" s="69">
        <f>DatosDelitos!F201</f>
        <v>3</v>
      </c>
      <c r="E71" s="69">
        <f>DatosDelitos!G201</f>
        <v>2</v>
      </c>
    </row>
    <row r="72" spans="2:5" ht="13.4" customHeight="1" x14ac:dyDescent="0.35">
      <c r="B72" s="245" t="s">
        <v>1646</v>
      </c>
      <c r="C72" s="245"/>
      <c r="D72" s="69">
        <f>DatosDelitos!F223</f>
        <v>69</v>
      </c>
      <c r="E72" s="69">
        <f>DatosDelitos!G223</f>
        <v>121</v>
      </c>
    </row>
    <row r="73" spans="2:5" ht="13.4" customHeight="1" x14ac:dyDescent="0.35">
      <c r="B73" s="245" t="s">
        <v>1647</v>
      </c>
      <c r="C73" s="245"/>
      <c r="D73" s="69">
        <f>DatosDelitos!F244</f>
        <v>0</v>
      </c>
      <c r="E73" s="69">
        <f>DatosDelitos!G244</f>
        <v>0</v>
      </c>
    </row>
    <row r="74" spans="2:5" ht="13.4" customHeight="1" x14ac:dyDescent="0.35">
      <c r="B74" s="245" t="s">
        <v>1648</v>
      </c>
      <c r="C74" s="245"/>
      <c r="D74" s="69">
        <f>DatosDelitos!F271</f>
        <v>26</v>
      </c>
      <c r="E74" s="69">
        <f>DatosDelitos!G271</f>
        <v>21</v>
      </c>
    </row>
    <row r="75" spans="2:5" ht="38.25" customHeight="1" x14ac:dyDescent="0.35">
      <c r="B75" s="245" t="s">
        <v>1649</v>
      </c>
      <c r="C75" s="245"/>
      <c r="D75" s="69">
        <f>DatosDelitos!F301</f>
        <v>0</v>
      </c>
      <c r="E75" s="69">
        <f>DatosDelitos!G301</f>
        <v>0</v>
      </c>
    </row>
    <row r="76" spans="2:5" ht="13.4" customHeight="1" x14ac:dyDescent="0.35">
      <c r="B76" s="245" t="s">
        <v>1650</v>
      </c>
      <c r="C76" s="245"/>
      <c r="D76" s="69">
        <f>DatosDelitos!F305</f>
        <v>0</v>
      </c>
      <c r="E76" s="69">
        <f>DatosDelitos!G305</f>
        <v>0</v>
      </c>
    </row>
    <row r="77" spans="2:5" ht="13.4" customHeight="1" x14ac:dyDescent="0.35">
      <c r="B77" s="245" t="s">
        <v>1651</v>
      </c>
      <c r="C77" s="245"/>
      <c r="D77" s="69">
        <f>DatosDelitos!F312+DatosDelitos!F318+DatosDelitos!F320</f>
        <v>1</v>
      </c>
      <c r="E77" s="69">
        <f>DatosDelitos!G312+DatosDelitos!G318+DatosDelitos!G320</f>
        <v>0</v>
      </c>
    </row>
    <row r="78" spans="2:5" ht="14.15" customHeight="1" x14ac:dyDescent="0.35">
      <c r="B78" s="245" t="s">
        <v>1652</v>
      </c>
      <c r="C78" s="245"/>
      <c r="D78" s="69">
        <f>DatosDelitos!F323</f>
        <v>14</v>
      </c>
      <c r="E78" s="69">
        <f>DatosDelitos!G323</f>
        <v>0</v>
      </c>
    </row>
    <row r="79" spans="2:5" ht="15" customHeight="1" x14ac:dyDescent="0.35">
      <c r="B79" s="247" t="s">
        <v>1653</v>
      </c>
      <c r="C79" s="247"/>
      <c r="D79" s="69">
        <f>DatosDelitos!F325</f>
        <v>0</v>
      </c>
      <c r="E79" s="69">
        <f>DatosDelitos!G325</f>
        <v>0</v>
      </c>
    </row>
    <row r="80" spans="2:5" ht="15" customHeight="1" x14ac:dyDescent="0.35">
      <c r="B80" s="247" t="s">
        <v>952</v>
      </c>
      <c r="C80" s="247"/>
      <c r="D80" s="69">
        <f>DatosDelitos!F337</f>
        <v>0</v>
      </c>
      <c r="E80" s="69">
        <f>DatosDelitos!G337</f>
        <v>0</v>
      </c>
    </row>
    <row r="81" spans="2:13" ht="15" customHeight="1" x14ac:dyDescent="0.35">
      <c r="B81" s="247" t="s">
        <v>1654</v>
      </c>
      <c r="C81" s="247"/>
      <c r="D81" s="69">
        <f>DatosDelitos!F339</f>
        <v>0</v>
      </c>
      <c r="E81" s="69">
        <f>DatosDelitos!G339</f>
        <v>0</v>
      </c>
    </row>
    <row r="82" spans="2:13" ht="15" customHeight="1" x14ac:dyDescent="0.35">
      <c r="B82" s="247" t="s">
        <v>1660</v>
      </c>
      <c r="C82" s="247"/>
      <c r="D82" s="69">
        <f>SUM(D49:D81)</f>
        <v>1058</v>
      </c>
      <c r="E82" s="69">
        <f>SUM(E49:E81)</f>
        <v>1291</v>
      </c>
    </row>
    <row r="84" spans="2:13" s="72" customFormat="1" ht="15.5" x14ac:dyDescent="0.35">
      <c r="B84" s="70" t="s">
        <v>1661</v>
      </c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</row>
    <row r="86" spans="2:13" ht="26" x14ac:dyDescent="0.25">
      <c r="D86" s="73" t="s">
        <v>315</v>
      </c>
    </row>
    <row r="87" spans="2:13" ht="13.4" customHeight="1" x14ac:dyDescent="0.35">
      <c r="B87" s="245" t="s">
        <v>1628</v>
      </c>
      <c r="C87" s="245"/>
      <c r="D87" s="69">
        <f>DatosDelitos!N5+DatosDelitos!N13-DatosDelitos!N17</f>
        <v>3</v>
      </c>
    </row>
    <row r="88" spans="2:13" ht="13.4" customHeight="1" x14ac:dyDescent="0.35">
      <c r="B88" s="245" t="s">
        <v>329</v>
      </c>
      <c r="C88" s="245"/>
      <c r="D88" s="69">
        <f>DatosDelitos!N10</f>
        <v>0</v>
      </c>
    </row>
    <row r="89" spans="2:13" ht="13.4" customHeight="1" x14ac:dyDescent="0.35">
      <c r="B89" s="245" t="s">
        <v>347</v>
      </c>
      <c r="C89" s="245"/>
      <c r="D89" s="69">
        <f>DatosDelitos!N20</f>
        <v>0</v>
      </c>
    </row>
    <row r="90" spans="2:13" ht="13.4" customHeight="1" x14ac:dyDescent="0.35">
      <c r="B90" s="245" t="s">
        <v>352</v>
      </c>
      <c r="C90" s="245"/>
      <c r="D90" s="69">
        <f>DatosDelitos!N23</f>
        <v>0</v>
      </c>
    </row>
    <row r="91" spans="2:13" ht="13.4" customHeight="1" x14ac:dyDescent="0.35">
      <c r="B91" s="245" t="s">
        <v>1662</v>
      </c>
      <c r="C91" s="245"/>
      <c r="D91" s="69">
        <f>SUM(DatosDelitos!N17,DatosDelitos!N44)</f>
        <v>0</v>
      </c>
    </row>
    <row r="92" spans="2:13" ht="13.4" customHeight="1" x14ac:dyDescent="0.35">
      <c r="B92" s="245" t="s">
        <v>1630</v>
      </c>
      <c r="C92" s="245"/>
      <c r="D92" s="69">
        <f>DatosDelitos!N30</f>
        <v>3</v>
      </c>
    </row>
    <row r="93" spans="2:13" ht="13.4" customHeight="1" x14ac:dyDescent="0.35">
      <c r="B93" s="245" t="s">
        <v>1631</v>
      </c>
      <c r="C93" s="245"/>
      <c r="D93" s="69">
        <f>DatosDelitos!N42-DatosDelitos!N44</f>
        <v>2</v>
      </c>
    </row>
    <row r="94" spans="2:13" ht="13.4" customHeight="1" x14ac:dyDescent="0.35">
      <c r="B94" s="245" t="s">
        <v>1632</v>
      </c>
      <c r="C94" s="245"/>
      <c r="D94" s="69">
        <f>DatosDelitos!N50</f>
        <v>0</v>
      </c>
    </row>
    <row r="95" spans="2:13" ht="13.4" customHeight="1" x14ac:dyDescent="0.35">
      <c r="B95" s="245" t="s">
        <v>1633</v>
      </c>
      <c r="C95" s="245"/>
      <c r="D95" s="69">
        <f>DatosDelitos!N72</f>
        <v>0</v>
      </c>
    </row>
    <row r="96" spans="2:13" ht="27" customHeight="1" x14ac:dyDescent="0.35">
      <c r="B96" s="245" t="s">
        <v>1658</v>
      </c>
      <c r="C96" s="245"/>
      <c r="D96" s="69">
        <f>DatosDelitos!N74</f>
        <v>0</v>
      </c>
    </row>
    <row r="97" spans="2:4" ht="13.4" customHeight="1" x14ac:dyDescent="0.35">
      <c r="B97" s="245" t="s">
        <v>1635</v>
      </c>
      <c r="C97" s="245"/>
      <c r="D97" s="69">
        <f>DatosDelitos!N82</f>
        <v>0</v>
      </c>
    </row>
    <row r="98" spans="2:4" ht="13.4" customHeight="1" x14ac:dyDescent="0.35">
      <c r="B98" s="245" t="s">
        <v>1636</v>
      </c>
      <c r="C98" s="245"/>
      <c r="D98" s="69">
        <f>DatosDelitos!N85</f>
        <v>0</v>
      </c>
    </row>
    <row r="99" spans="2:4" ht="13.4" customHeight="1" x14ac:dyDescent="0.35">
      <c r="B99" s="245" t="s">
        <v>978</v>
      </c>
      <c r="C99" s="245"/>
      <c r="D99" s="69">
        <f>DatosDelitos!N97</f>
        <v>11</v>
      </c>
    </row>
    <row r="100" spans="2:4" ht="27" customHeight="1" x14ac:dyDescent="0.35">
      <c r="B100" s="245" t="s">
        <v>1659</v>
      </c>
      <c r="C100" s="245"/>
      <c r="D100" s="69">
        <f>DatosDelitos!N131</f>
        <v>1</v>
      </c>
    </row>
    <row r="101" spans="2:4" ht="13.4" customHeight="1" x14ac:dyDescent="0.35">
      <c r="B101" s="245" t="s">
        <v>1638</v>
      </c>
      <c r="C101" s="245"/>
      <c r="D101" s="69">
        <f>DatosDelitos!N137</f>
        <v>26</v>
      </c>
    </row>
    <row r="102" spans="2:4" ht="13.4" customHeight="1" x14ac:dyDescent="0.35">
      <c r="B102" s="245" t="s">
        <v>1639</v>
      </c>
      <c r="C102" s="245"/>
      <c r="D102" s="69">
        <f>DatosDelitos!N144</f>
        <v>0</v>
      </c>
    </row>
    <row r="103" spans="2:4" ht="13.4" customHeight="1" x14ac:dyDescent="0.35">
      <c r="B103" s="245" t="s">
        <v>1663</v>
      </c>
      <c r="C103" s="245"/>
      <c r="D103" s="69">
        <f>DatosDelitos!N148</f>
        <v>5</v>
      </c>
    </row>
    <row r="104" spans="2:4" ht="13.4" customHeight="1" x14ac:dyDescent="0.35">
      <c r="B104" s="245" t="s">
        <v>1206</v>
      </c>
      <c r="C104" s="245"/>
      <c r="D104" s="69">
        <f>SUM(DatosDelitos!N149,DatosDelitos!N150)</f>
        <v>1</v>
      </c>
    </row>
    <row r="105" spans="2:4" ht="13.4" customHeight="1" x14ac:dyDescent="0.35">
      <c r="B105" s="245" t="s">
        <v>1204</v>
      </c>
      <c r="C105" s="245"/>
      <c r="D105" s="69">
        <f>SUM(DatosDelitos!N151:N155)</f>
        <v>7</v>
      </c>
    </row>
    <row r="106" spans="2:4" ht="13.4" customHeight="1" x14ac:dyDescent="0.35">
      <c r="B106" s="245" t="s">
        <v>1641</v>
      </c>
      <c r="C106" s="245"/>
      <c r="D106" s="69">
        <f>SUM(SUM(DatosDelitos!N157:N160),SUM(DatosDelitos!N167:N172))</f>
        <v>0</v>
      </c>
    </row>
    <row r="107" spans="2:4" ht="13.4" customHeight="1" x14ac:dyDescent="0.35">
      <c r="B107" s="245" t="s">
        <v>1664</v>
      </c>
      <c r="C107" s="245"/>
      <c r="D107" s="69">
        <f>SUM(DatosDelitos!N161:N165)</f>
        <v>1</v>
      </c>
    </row>
    <row r="108" spans="2:4" ht="13.4" customHeight="1" x14ac:dyDescent="0.35">
      <c r="B108" s="245" t="s">
        <v>1642</v>
      </c>
      <c r="C108" s="245"/>
      <c r="D108" s="69">
        <f>SUM(DatosDelitos!N173:N177)</f>
        <v>0</v>
      </c>
    </row>
    <row r="109" spans="2:4" ht="13.4" customHeight="1" x14ac:dyDescent="0.35">
      <c r="B109" s="245" t="s">
        <v>1643</v>
      </c>
      <c r="C109" s="245"/>
      <c r="D109" s="69">
        <f>DatosDelitos!N178</f>
        <v>3</v>
      </c>
    </row>
    <row r="110" spans="2:4" ht="13.4" customHeight="1" x14ac:dyDescent="0.35">
      <c r="B110" s="245" t="s">
        <v>1644</v>
      </c>
      <c r="C110" s="245"/>
      <c r="D110" s="69">
        <f>DatosDelitos!N186</f>
        <v>9</v>
      </c>
    </row>
    <row r="111" spans="2:4" ht="13.4" customHeight="1" x14ac:dyDescent="0.35">
      <c r="B111" s="245" t="s">
        <v>1645</v>
      </c>
      <c r="C111" s="245"/>
      <c r="D111" s="69">
        <f>DatosDelitos!N201</f>
        <v>2</v>
      </c>
    </row>
    <row r="112" spans="2:4" ht="13.4" customHeight="1" x14ac:dyDescent="0.35">
      <c r="B112" s="245" t="s">
        <v>1646</v>
      </c>
      <c r="C112" s="245"/>
      <c r="D112" s="69">
        <f>DatosDelitos!N223</f>
        <v>1</v>
      </c>
    </row>
    <row r="113" spans="2:4" ht="13.4" customHeight="1" x14ac:dyDescent="0.35">
      <c r="B113" s="245" t="s">
        <v>1647</v>
      </c>
      <c r="C113" s="245"/>
      <c r="D113" s="69">
        <f>DatosDelitos!N244</f>
        <v>3</v>
      </c>
    </row>
    <row r="114" spans="2:4" ht="13.4" customHeight="1" x14ac:dyDescent="0.35">
      <c r="B114" s="245" t="s">
        <v>1648</v>
      </c>
      <c r="C114" s="245"/>
      <c r="D114" s="69">
        <f>DatosDelitos!N271</f>
        <v>0</v>
      </c>
    </row>
    <row r="115" spans="2:4" ht="38.25" customHeight="1" x14ac:dyDescent="0.35">
      <c r="B115" s="245" t="s">
        <v>1649</v>
      </c>
      <c r="C115" s="245"/>
      <c r="D115" s="69">
        <f>DatosDelitos!N301</f>
        <v>0</v>
      </c>
    </row>
    <row r="116" spans="2:4" ht="13.4" customHeight="1" x14ac:dyDescent="0.35">
      <c r="B116" s="245" t="s">
        <v>1650</v>
      </c>
      <c r="C116" s="245"/>
      <c r="D116" s="69">
        <f>DatosDelitos!N305</f>
        <v>0</v>
      </c>
    </row>
    <row r="117" spans="2:4" ht="13.4" customHeight="1" x14ac:dyDescent="0.35">
      <c r="B117" s="245" t="s">
        <v>1651</v>
      </c>
      <c r="C117" s="245"/>
      <c r="D117" s="69">
        <f>DatosDelitos!N312+DatosDelitos!N320</f>
        <v>0</v>
      </c>
    </row>
    <row r="118" spans="2:4" ht="13.4" customHeight="1" x14ac:dyDescent="0.35">
      <c r="B118" s="245" t="s">
        <v>918</v>
      </c>
      <c r="C118" s="245"/>
      <c r="D118" s="69">
        <f>DatosDelitos!N318</f>
        <v>0</v>
      </c>
    </row>
    <row r="119" spans="2:4" ht="14.15" customHeight="1" x14ac:dyDescent="0.35">
      <c r="B119" s="245" t="s">
        <v>1652</v>
      </c>
      <c r="C119" s="245"/>
      <c r="D119" s="69">
        <f>DatosDelitos!N323</f>
        <v>25</v>
      </c>
    </row>
    <row r="120" spans="2:4" ht="12.75" customHeight="1" x14ac:dyDescent="0.35">
      <c r="B120" s="247" t="s">
        <v>1653</v>
      </c>
      <c r="C120" s="247"/>
      <c r="D120" s="69">
        <f>DatosDelitos!N325</f>
        <v>0</v>
      </c>
    </row>
    <row r="121" spans="2:4" ht="15" customHeight="1" x14ac:dyDescent="0.35">
      <c r="B121" s="247" t="s">
        <v>952</v>
      </c>
      <c r="C121" s="247"/>
      <c r="D121" s="69">
        <f>DatosDelitos!N337</f>
        <v>0</v>
      </c>
    </row>
    <row r="122" spans="2:4" ht="15" customHeight="1" x14ac:dyDescent="0.35">
      <c r="B122" s="247" t="s">
        <v>1654</v>
      </c>
      <c r="C122" s="247"/>
      <c r="D122" s="69">
        <f>DatosDelitos!N339</f>
        <v>0</v>
      </c>
    </row>
    <row r="123" spans="2:4" ht="15" customHeight="1" x14ac:dyDescent="0.35">
      <c r="B123" s="245" t="s">
        <v>1660</v>
      </c>
      <c r="C123" s="245"/>
      <c r="D123" s="69">
        <f>SUM(D87:D122)</f>
        <v>103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P342"/>
  <sheetViews>
    <sheetView showGridLines="0" workbookViewId="0"/>
  </sheetViews>
  <sheetFormatPr baseColWidth="10" defaultColWidth="8.7265625" defaultRowHeight="14.5" x14ac:dyDescent="0.35"/>
  <cols>
    <col min="1" max="1" width="20" bestFit="1" customWidth="1"/>
    <col min="2" max="2" width="21.7265625" customWidth="1"/>
    <col min="3" max="3" width="7.1796875" bestFit="1" customWidth="1"/>
    <col min="4" max="4" width="8" bestFit="1" customWidth="1"/>
    <col min="5" max="5" width="8.6328125" bestFit="1" customWidth="1"/>
    <col min="6" max="7" width="7.1796875" bestFit="1" customWidth="1"/>
    <col min="8" max="8" width="13.54296875" bestFit="1" customWidth="1"/>
    <col min="9" max="9" width="10.36328125" bestFit="1" customWidth="1"/>
    <col min="10" max="10" width="6.36328125" bestFit="1" customWidth="1"/>
    <col min="11" max="11" width="7.1796875" bestFit="1" customWidth="1"/>
    <col min="12" max="12" width="6.1796875" bestFit="1" customWidth="1"/>
    <col min="13" max="13" width="7.1796875" bestFit="1" customWidth="1"/>
    <col min="14" max="14" width="9.08984375" bestFit="1" customWidth="1"/>
    <col min="15" max="15" width="7.81640625" bestFit="1" customWidth="1"/>
    <col min="16" max="16" width="7.26953125" bestFit="1" customWidth="1"/>
    <col min="17" max="18" width="1.54296875" customWidth="1"/>
  </cols>
  <sheetData>
    <row r="2" spans="1:16" x14ac:dyDescent="0.35">
      <c r="A2" s="5" t="s">
        <v>302</v>
      </c>
    </row>
    <row r="3" spans="1:16" x14ac:dyDescent="0.35">
      <c r="A3" s="4"/>
    </row>
    <row r="4" spans="1:16" ht="31.5" x14ac:dyDescent="0.35">
      <c r="A4" s="7" t="s">
        <v>303</v>
      </c>
      <c r="B4" s="7" t="s">
        <v>15</v>
      </c>
      <c r="C4" s="23" t="s">
        <v>304</v>
      </c>
      <c r="D4" s="23" t="s">
        <v>305</v>
      </c>
      <c r="E4" s="23" t="s">
        <v>306</v>
      </c>
      <c r="F4" s="23" t="s">
        <v>307</v>
      </c>
      <c r="G4" s="23" t="s">
        <v>308</v>
      </c>
      <c r="H4" s="23" t="s">
        <v>309</v>
      </c>
      <c r="I4" s="23" t="s">
        <v>310</v>
      </c>
      <c r="J4" s="23" t="s">
        <v>311</v>
      </c>
      <c r="K4" s="23" t="s">
        <v>312</v>
      </c>
      <c r="L4" s="23" t="s">
        <v>313</v>
      </c>
      <c r="M4" s="23" t="s">
        <v>314</v>
      </c>
      <c r="N4" s="23" t="s">
        <v>315</v>
      </c>
      <c r="O4" s="23" t="s">
        <v>316</v>
      </c>
      <c r="P4" s="23" t="s">
        <v>317</v>
      </c>
    </row>
    <row r="5" spans="1:16" x14ac:dyDescent="0.35">
      <c r="A5" s="199" t="s">
        <v>318</v>
      </c>
      <c r="B5" s="200"/>
      <c r="C5" s="24">
        <v>34</v>
      </c>
      <c r="D5" s="24">
        <v>23</v>
      </c>
      <c r="E5" s="25">
        <v>0.47826086956521702</v>
      </c>
      <c r="F5" s="24">
        <v>0</v>
      </c>
      <c r="G5" s="24">
        <v>0</v>
      </c>
      <c r="H5" s="24">
        <v>32</v>
      </c>
      <c r="I5" s="24">
        <v>9</v>
      </c>
      <c r="J5" s="24">
        <v>0</v>
      </c>
      <c r="K5" s="24">
        <v>2</v>
      </c>
      <c r="L5" s="24">
        <v>1</v>
      </c>
      <c r="M5" s="24">
        <v>0</v>
      </c>
      <c r="N5" s="24">
        <v>1</v>
      </c>
      <c r="O5" s="24">
        <v>8</v>
      </c>
      <c r="P5" s="26">
        <v>4</v>
      </c>
    </row>
    <row r="6" spans="1:16" x14ac:dyDescent="0.35">
      <c r="A6" s="27" t="s">
        <v>319</v>
      </c>
      <c r="B6" s="27" t="s">
        <v>320</v>
      </c>
      <c r="C6" s="12">
        <v>11</v>
      </c>
      <c r="D6" s="12">
        <v>7</v>
      </c>
      <c r="E6" s="28">
        <v>0.57142857142857095</v>
      </c>
      <c r="F6" s="12">
        <v>0</v>
      </c>
      <c r="G6" s="12">
        <v>0</v>
      </c>
      <c r="H6" s="12">
        <v>7</v>
      </c>
      <c r="I6" s="12">
        <v>1</v>
      </c>
      <c r="J6" s="12">
        <v>0</v>
      </c>
      <c r="K6" s="12">
        <v>2</v>
      </c>
      <c r="L6" s="12">
        <v>1</v>
      </c>
      <c r="M6" s="12">
        <v>0</v>
      </c>
      <c r="N6" s="12">
        <v>0</v>
      </c>
      <c r="O6" s="12">
        <v>8</v>
      </c>
      <c r="P6" s="22">
        <v>2</v>
      </c>
    </row>
    <row r="7" spans="1:16" x14ac:dyDescent="0.35">
      <c r="A7" s="27" t="s">
        <v>321</v>
      </c>
      <c r="B7" s="27" t="s">
        <v>322</v>
      </c>
      <c r="C7" s="12">
        <v>0</v>
      </c>
      <c r="D7" s="12">
        <v>0</v>
      </c>
      <c r="E7" s="28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22">
        <v>0</v>
      </c>
    </row>
    <row r="8" spans="1:16" x14ac:dyDescent="0.35">
      <c r="A8" s="27" t="s">
        <v>323</v>
      </c>
      <c r="B8" s="27" t="s">
        <v>324</v>
      </c>
      <c r="C8" s="12">
        <v>23</v>
      </c>
      <c r="D8" s="12">
        <v>16</v>
      </c>
      <c r="E8" s="28">
        <v>0.4375</v>
      </c>
      <c r="F8" s="12">
        <v>0</v>
      </c>
      <c r="G8" s="12">
        <v>0</v>
      </c>
      <c r="H8" s="12">
        <v>25</v>
      </c>
      <c r="I8" s="12">
        <v>8</v>
      </c>
      <c r="J8" s="12">
        <v>0</v>
      </c>
      <c r="K8" s="12">
        <v>0</v>
      </c>
      <c r="L8" s="12">
        <v>0</v>
      </c>
      <c r="M8" s="12">
        <v>0</v>
      </c>
      <c r="N8" s="12">
        <v>1</v>
      </c>
      <c r="O8" s="12">
        <v>0</v>
      </c>
      <c r="P8" s="22">
        <v>2</v>
      </c>
    </row>
    <row r="9" spans="1:16" x14ac:dyDescent="0.35">
      <c r="A9" s="27" t="s">
        <v>325</v>
      </c>
      <c r="B9" s="27" t="s">
        <v>326</v>
      </c>
      <c r="C9" s="12">
        <v>0</v>
      </c>
      <c r="D9" s="12">
        <v>0</v>
      </c>
      <c r="E9" s="28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2">
        <v>0</v>
      </c>
    </row>
    <row r="10" spans="1:16" x14ac:dyDescent="0.35">
      <c r="A10" s="199" t="s">
        <v>327</v>
      </c>
      <c r="B10" s="200"/>
      <c r="C10" s="24">
        <v>0</v>
      </c>
      <c r="D10" s="24">
        <v>1</v>
      </c>
      <c r="E10" s="25">
        <v>-1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6">
        <v>0</v>
      </c>
    </row>
    <row r="11" spans="1:16" x14ac:dyDescent="0.35">
      <c r="A11" s="27" t="s">
        <v>328</v>
      </c>
      <c r="B11" s="27" t="s">
        <v>329</v>
      </c>
      <c r="C11" s="12">
        <v>0</v>
      </c>
      <c r="D11" s="12">
        <v>1</v>
      </c>
      <c r="E11" s="28">
        <v>-1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2">
        <v>0</v>
      </c>
    </row>
    <row r="12" spans="1:16" x14ac:dyDescent="0.35">
      <c r="A12" s="27" t="s">
        <v>330</v>
      </c>
      <c r="B12" s="27" t="s">
        <v>331</v>
      </c>
      <c r="C12" s="12">
        <v>0</v>
      </c>
      <c r="D12" s="12">
        <v>0</v>
      </c>
      <c r="E12" s="28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22">
        <v>0</v>
      </c>
    </row>
    <row r="13" spans="1:16" x14ac:dyDescent="0.35">
      <c r="A13" s="199" t="s">
        <v>332</v>
      </c>
      <c r="B13" s="200"/>
      <c r="C13" s="24">
        <v>3452</v>
      </c>
      <c r="D13" s="24">
        <v>3494</v>
      </c>
      <c r="E13" s="25">
        <v>-1.2020606754436201E-2</v>
      </c>
      <c r="F13" s="24">
        <v>304</v>
      </c>
      <c r="G13" s="24">
        <v>287</v>
      </c>
      <c r="H13" s="24">
        <v>515</v>
      </c>
      <c r="I13" s="24">
        <v>304</v>
      </c>
      <c r="J13" s="24">
        <v>2</v>
      </c>
      <c r="K13" s="24">
        <v>2</v>
      </c>
      <c r="L13" s="24">
        <v>0</v>
      </c>
      <c r="M13" s="24">
        <v>0</v>
      </c>
      <c r="N13" s="24">
        <v>2</v>
      </c>
      <c r="O13" s="24">
        <v>17</v>
      </c>
      <c r="P13" s="26">
        <v>436</v>
      </c>
    </row>
    <row r="14" spans="1:16" x14ac:dyDescent="0.35">
      <c r="A14" s="27" t="s">
        <v>333</v>
      </c>
      <c r="B14" s="27" t="s">
        <v>334</v>
      </c>
      <c r="C14" s="12">
        <v>2353</v>
      </c>
      <c r="D14" s="12">
        <v>2263</v>
      </c>
      <c r="E14" s="28">
        <v>3.9770216526734403E-2</v>
      </c>
      <c r="F14" s="12">
        <v>10</v>
      </c>
      <c r="G14" s="12">
        <v>22</v>
      </c>
      <c r="H14" s="12">
        <v>223</v>
      </c>
      <c r="I14" s="12">
        <v>171</v>
      </c>
      <c r="J14" s="12">
        <v>2</v>
      </c>
      <c r="K14" s="12">
        <v>2</v>
      </c>
      <c r="L14" s="12">
        <v>0</v>
      </c>
      <c r="M14" s="12">
        <v>0</v>
      </c>
      <c r="N14" s="12">
        <v>2</v>
      </c>
      <c r="O14" s="12">
        <v>2</v>
      </c>
      <c r="P14" s="22">
        <v>240</v>
      </c>
    </row>
    <row r="15" spans="1:16" x14ac:dyDescent="0.35">
      <c r="A15" s="27" t="s">
        <v>335</v>
      </c>
      <c r="B15" s="27" t="s">
        <v>336</v>
      </c>
      <c r="C15" s="12">
        <v>3</v>
      </c>
      <c r="D15" s="12">
        <v>6</v>
      </c>
      <c r="E15" s="28">
        <v>-0.5</v>
      </c>
      <c r="F15" s="12">
        <v>0</v>
      </c>
      <c r="G15" s="12">
        <v>0</v>
      </c>
      <c r="H15" s="12">
        <v>11</v>
      </c>
      <c r="I15" s="12">
        <v>10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22">
        <v>5</v>
      </c>
    </row>
    <row r="16" spans="1:16" x14ac:dyDescent="0.35">
      <c r="A16" s="27" t="s">
        <v>337</v>
      </c>
      <c r="B16" s="27" t="s">
        <v>338</v>
      </c>
      <c r="C16" s="12">
        <v>418</v>
      </c>
      <c r="D16" s="12">
        <v>579</v>
      </c>
      <c r="E16" s="28">
        <v>-0.27806563039723697</v>
      </c>
      <c r="F16" s="12">
        <v>3</v>
      </c>
      <c r="G16" s="12">
        <v>1</v>
      </c>
      <c r="H16" s="12">
        <v>34</v>
      </c>
      <c r="I16" s="12">
        <v>15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22">
        <v>5</v>
      </c>
    </row>
    <row r="17" spans="1:16" ht="21" x14ac:dyDescent="0.35">
      <c r="A17" s="27" t="s">
        <v>339</v>
      </c>
      <c r="B17" s="27" t="s">
        <v>340</v>
      </c>
      <c r="C17" s="12">
        <v>677</v>
      </c>
      <c r="D17" s="12">
        <v>638</v>
      </c>
      <c r="E17" s="28">
        <v>6.1128526645767997E-2</v>
      </c>
      <c r="F17" s="12">
        <v>291</v>
      </c>
      <c r="G17" s="12">
        <v>264</v>
      </c>
      <c r="H17" s="12">
        <v>245</v>
      </c>
      <c r="I17" s="12">
        <v>108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15</v>
      </c>
      <c r="P17" s="22">
        <v>186</v>
      </c>
    </row>
    <row r="18" spans="1:16" x14ac:dyDescent="0.35">
      <c r="A18" s="27" t="s">
        <v>341</v>
      </c>
      <c r="B18" s="27" t="s">
        <v>342</v>
      </c>
      <c r="C18" s="12">
        <v>1</v>
      </c>
      <c r="D18" s="12">
        <v>8</v>
      </c>
      <c r="E18" s="28">
        <v>-0.875</v>
      </c>
      <c r="F18" s="12">
        <v>0</v>
      </c>
      <c r="G18" s="12">
        <v>0</v>
      </c>
      <c r="H18" s="12">
        <v>2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22">
        <v>0</v>
      </c>
    </row>
    <row r="19" spans="1:16" x14ac:dyDescent="0.35">
      <c r="A19" s="27" t="s">
        <v>343</v>
      </c>
      <c r="B19" s="27" t="s">
        <v>344</v>
      </c>
      <c r="C19" s="12">
        <v>0</v>
      </c>
      <c r="D19" s="12">
        <v>0</v>
      </c>
      <c r="E19" s="28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22">
        <v>0</v>
      </c>
    </row>
    <row r="20" spans="1:16" x14ac:dyDescent="0.35">
      <c r="A20" s="199" t="s">
        <v>345</v>
      </c>
      <c r="B20" s="200"/>
      <c r="C20" s="24">
        <v>0</v>
      </c>
      <c r="D20" s="24">
        <v>0</v>
      </c>
      <c r="E20" s="25">
        <v>0</v>
      </c>
      <c r="F20" s="24">
        <v>0</v>
      </c>
      <c r="G20" s="24">
        <v>0</v>
      </c>
      <c r="H20" s="24">
        <v>0</v>
      </c>
      <c r="I20" s="24">
        <v>2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6">
        <v>0</v>
      </c>
    </row>
    <row r="21" spans="1:16" x14ac:dyDescent="0.35">
      <c r="A21" s="27" t="s">
        <v>346</v>
      </c>
      <c r="B21" s="27" t="s">
        <v>347</v>
      </c>
      <c r="C21" s="12">
        <v>0</v>
      </c>
      <c r="D21" s="12">
        <v>0</v>
      </c>
      <c r="E21" s="28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22">
        <v>0</v>
      </c>
    </row>
    <row r="22" spans="1:16" x14ac:dyDescent="0.35">
      <c r="A22" s="27" t="s">
        <v>348</v>
      </c>
      <c r="B22" s="27" t="s">
        <v>349</v>
      </c>
      <c r="C22" s="12">
        <v>0</v>
      </c>
      <c r="D22" s="12">
        <v>0</v>
      </c>
      <c r="E22" s="28">
        <v>0</v>
      </c>
      <c r="F22" s="12">
        <v>0</v>
      </c>
      <c r="G22" s="12">
        <v>0</v>
      </c>
      <c r="H22" s="12">
        <v>0</v>
      </c>
      <c r="I22" s="12">
        <v>2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22">
        <v>0</v>
      </c>
    </row>
    <row r="23" spans="1:16" x14ac:dyDescent="0.35">
      <c r="A23" s="199" t="s">
        <v>350</v>
      </c>
      <c r="B23" s="200"/>
      <c r="C23" s="24">
        <v>0</v>
      </c>
      <c r="D23" s="24">
        <v>0</v>
      </c>
      <c r="E23" s="25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6">
        <v>0</v>
      </c>
    </row>
    <row r="24" spans="1:16" x14ac:dyDescent="0.35">
      <c r="A24" s="27" t="s">
        <v>351</v>
      </c>
      <c r="B24" s="27" t="s">
        <v>352</v>
      </c>
      <c r="C24" s="12">
        <v>0</v>
      </c>
      <c r="D24" s="12">
        <v>0</v>
      </c>
      <c r="E24" s="28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22">
        <v>0</v>
      </c>
    </row>
    <row r="25" spans="1:16" x14ac:dyDescent="0.35">
      <c r="A25" s="27" t="s">
        <v>353</v>
      </c>
      <c r="B25" s="27" t="s">
        <v>354</v>
      </c>
      <c r="C25" s="12">
        <v>0</v>
      </c>
      <c r="D25" s="12">
        <v>0</v>
      </c>
      <c r="E25" s="28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22">
        <v>0</v>
      </c>
    </row>
    <row r="26" spans="1:16" x14ac:dyDescent="0.35">
      <c r="A26" s="27" t="s">
        <v>355</v>
      </c>
      <c r="B26" s="27" t="s">
        <v>356</v>
      </c>
      <c r="C26" s="12">
        <v>0</v>
      </c>
      <c r="D26" s="12">
        <v>0</v>
      </c>
      <c r="E26" s="28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22">
        <v>0</v>
      </c>
    </row>
    <row r="27" spans="1:16" x14ac:dyDescent="0.35">
      <c r="A27" s="27" t="s">
        <v>357</v>
      </c>
      <c r="B27" s="27" t="s">
        <v>358</v>
      </c>
      <c r="C27" s="12">
        <v>0</v>
      </c>
      <c r="D27" s="12">
        <v>0</v>
      </c>
      <c r="E27" s="28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22">
        <v>0</v>
      </c>
    </row>
    <row r="28" spans="1:16" x14ac:dyDescent="0.35">
      <c r="A28" s="27" t="s">
        <v>359</v>
      </c>
      <c r="B28" s="27" t="s">
        <v>360</v>
      </c>
      <c r="C28" s="12">
        <v>0</v>
      </c>
      <c r="D28" s="12">
        <v>0</v>
      </c>
      <c r="E28" s="28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22">
        <v>0</v>
      </c>
    </row>
    <row r="29" spans="1:16" x14ac:dyDescent="0.35">
      <c r="A29" s="27" t="s">
        <v>361</v>
      </c>
      <c r="B29" s="27" t="s">
        <v>362</v>
      </c>
      <c r="C29" s="12">
        <v>0</v>
      </c>
      <c r="D29" s="12">
        <v>0</v>
      </c>
      <c r="E29" s="28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22">
        <v>0</v>
      </c>
    </row>
    <row r="30" spans="1:16" x14ac:dyDescent="0.35">
      <c r="A30" s="199" t="s">
        <v>363</v>
      </c>
      <c r="B30" s="200"/>
      <c r="C30" s="24">
        <v>443</v>
      </c>
      <c r="D30" s="24">
        <v>433</v>
      </c>
      <c r="E30" s="25">
        <v>2.3094688221709E-2</v>
      </c>
      <c r="F30" s="24">
        <v>36</v>
      </c>
      <c r="G30" s="24">
        <v>288</v>
      </c>
      <c r="H30" s="24">
        <v>102</v>
      </c>
      <c r="I30" s="24">
        <v>160</v>
      </c>
      <c r="J30" s="24">
        <v>0</v>
      </c>
      <c r="K30" s="24">
        <v>1</v>
      </c>
      <c r="L30" s="24">
        <v>0</v>
      </c>
      <c r="M30" s="24">
        <v>0</v>
      </c>
      <c r="N30" s="24">
        <v>3</v>
      </c>
      <c r="O30" s="24">
        <v>7</v>
      </c>
      <c r="P30" s="26">
        <v>247</v>
      </c>
    </row>
    <row r="31" spans="1:16" x14ac:dyDescent="0.35">
      <c r="A31" s="27" t="s">
        <v>364</v>
      </c>
      <c r="B31" s="27" t="s">
        <v>365</v>
      </c>
      <c r="C31" s="12">
        <v>6</v>
      </c>
      <c r="D31" s="12">
        <v>7</v>
      </c>
      <c r="E31" s="28">
        <v>-0.14285714285714299</v>
      </c>
      <c r="F31" s="12">
        <v>0</v>
      </c>
      <c r="G31" s="12">
        <v>1</v>
      </c>
      <c r="H31" s="12">
        <v>6</v>
      </c>
      <c r="I31" s="12">
        <v>2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5</v>
      </c>
      <c r="P31" s="22">
        <v>1</v>
      </c>
    </row>
    <row r="32" spans="1:16" x14ac:dyDescent="0.35">
      <c r="A32" s="27" t="s">
        <v>366</v>
      </c>
      <c r="B32" s="27" t="s">
        <v>367</v>
      </c>
      <c r="C32" s="12">
        <v>2</v>
      </c>
      <c r="D32" s="12">
        <v>0</v>
      </c>
      <c r="E32" s="28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22">
        <v>0</v>
      </c>
    </row>
    <row r="33" spans="1:16" ht="21" x14ac:dyDescent="0.35">
      <c r="A33" s="27" t="s">
        <v>368</v>
      </c>
      <c r="B33" s="27" t="s">
        <v>369</v>
      </c>
      <c r="C33" s="12">
        <v>251</v>
      </c>
      <c r="D33" s="12">
        <v>249</v>
      </c>
      <c r="E33" s="28">
        <v>8.0321285140562207E-3</v>
      </c>
      <c r="F33" s="12">
        <v>3</v>
      </c>
      <c r="G33" s="12">
        <v>7</v>
      </c>
      <c r="H33" s="12">
        <v>25</v>
      </c>
      <c r="I33" s="12">
        <v>27</v>
      </c>
      <c r="J33" s="12">
        <v>0</v>
      </c>
      <c r="K33" s="12">
        <v>0</v>
      </c>
      <c r="L33" s="12">
        <v>0</v>
      </c>
      <c r="M33" s="12">
        <v>0</v>
      </c>
      <c r="N33" s="12">
        <v>2</v>
      </c>
      <c r="O33" s="12">
        <v>1</v>
      </c>
      <c r="P33" s="22">
        <v>35</v>
      </c>
    </row>
    <row r="34" spans="1:16" x14ac:dyDescent="0.35">
      <c r="A34" s="27" t="s">
        <v>370</v>
      </c>
      <c r="B34" s="27" t="s">
        <v>371</v>
      </c>
      <c r="C34" s="12">
        <v>4</v>
      </c>
      <c r="D34" s="12">
        <v>8</v>
      </c>
      <c r="E34" s="28">
        <v>-0.5</v>
      </c>
      <c r="F34" s="12">
        <v>0</v>
      </c>
      <c r="G34" s="12">
        <v>0</v>
      </c>
      <c r="H34" s="12">
        <v>0</v>
      </c>
      <c r="I34" s="12">
        <v>1</v>
      </c>
      <c r="J34" s="12">
        <v>0</v>
      </c>
      <c r="K34" s="12">
        <v>0</v>
      </c>
      <c r="L34" s="12">
        <v>0</v>
      </c>
      <c r="M34" s="12">
        <v>0</v>
      </c>
      <c r="N34" s="12">
        <v>1</v>
      </c>
      <c r="O34" s="12">
        <v>0</v>
      </c>
      <c r="P34" s="22">
        <v>6</v>
      </c>
    </row>
    <row r="35" spans="1:16" x14ac:dyDescent="0.35">
      <c r="A35" s="27" t="s">
        <v>372</v>
      </c>
      <c r="B35" s="27" t="s">
        <v>373</v>
      </c>
      <c r="C35" s="12">
        <v>105</v>
      </c>
      <c r="D35" s="12">
        <v>94</v>
      </c>
      <c r="E35" s="28">
        <v>0.117021276595745</v>
      </c>
      <c r="F35" s="12">
        <v>4</v>
      </c>
      <c r="G35" s="12">
        <v>4</v>
      </c>
      <c r="H35" s="12">
        <v>7</v>
      </c>
      <c r="I35" s="12">
        <v>5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22">
        <v>16</v>
      </c>
    </row>
    <row r="36" spans="1:16" ht="21" x14ac:dyDescent="0.35">
      <c r="A36" s="27" t="s">
        <v>374</v>
      </c>
      <c r="B36" s="27" t="s">
        <v>375</v>
      </c>
      <c r="C36" s="12">
        <v>33</v>
      </c>
      <c r="D36" s="12">
        <v>23</v>
      </c>
      <c r="E36" s="28">
        <v>0.434782608695652</v>
      </c>
      <c r="F36" s="12">
        <v>16</v>
      </c>
      <c r="G36" s="12">
        <v>186</v>
      </c>
      <c r="H36" s="12">
        <v>32</v>
      </c>
      <c r="I36" s="12">
        <v>94</v>
      </c>
      <c r="J36" s="12">
        <v>0</v>
      </c>
      <c r="K36" s="12">
        <v>1</v>
      </c>
      <c r="L36" s="12">
        <v>0</v>
      </c>
      <c r="M36" s="12">
        <v>0</v>
      </c>
      <c r="N36" s="12">
        <v>0</v>
      </c>
      <c r="O36" s="12">
        <v>1</v>
      </c>
      <c r="P36" s="22">
        <v>128</v>
      </c>
    </row>
    <row r="37" spans="1:16" ht="21" x14ac:dyDescent="0.35">
      <c r="A37" s="27" t="s">
        <v>376</v>
      </c>
      <c r="B37" s="27" t="s">
        <v>377</v>
      </c>
      <c r="C37" s="12">
        <v>8</v>
      </c>
      <c r="D37" s="12">
        <v>4</v>
      </c>
      <c r="E37" s="28">
        <v>1</v>
      </c>
      <c r="F37" s="12">
        <v>11</v>
      </c>
      <c r="G37" s="12">
        <v>72</v>
      </c>
      <c r="H37" s="12">
        <v>7</v>
      </c>
      <c r="I37" s="12">
        <v>14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22">
        <v>39</v>
      </c>
    </row>
    <row r="38" spans="1:16" ht="21" x14ac:dyDescent="0.35">
      <c r="A38" s="27" t="s">
        <v>378</v>
      </c>
      <c r="B38" s="27" t="s">
        <v>379</v>
      </c>
      <c r="C38" s="12">
        <v>3</v>
      </c>
      <c r="D38" s="12">
        <v>6</v>
      </c>
      <c r="E38" s="28">
        <v>-0.5</v>
      </c>
      <c r="F38" s="12">
        <v>1</v>
      </c>
      <c r="G38" s="12">
        <v>16</v>
      </c>
      <c r="H38" s="12">
        <v>4</v>
      </c>
      <c r="I38" s="12">
        <v>7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22">
        <v>11</v>
      </c>
    </row>
    <row r="39" spans="1:16" ht="21" x14ac:dyDescent="0.35">
      <c r="A39" s="27" t="s">
        <v>380</v>
      </c>
      <c r="B39" s="27" t="s">
        <v>381</v>
      </c>
      <c r="C39" s="12">
        <v>0</v>
      </c>
      <c r="D39" s="12">
        <v>0</v>
      </c>
      <c r="E39" s="28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22">
        <v>0</v>
      </c>
    </row>
    <row r="40" spans="1:16" x14ac:dyDescent="0.35">
      <c r="A40" s="27" t="s">
        <v>382</v>
      </c>
      <c r="B40" s="27" t="s">
        <v>383</v>
      </c>
      <c r="C40" s="12">
        <v>0</v>
      </c>
      <c r="D40" s="12">
        <v>0</v>
      </c>
      <c r="E40" s="28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22">
        <v>0</v>
      </c>
    </row>
    <row r="41" spans="1:16" x14ac:dyDescent="0.35">
      <c r="A41" s="27" t="s">
        <v>384</v>
      </c>
      <c r="B41" s="27" t="s">
        <v>385</v>
      </c>
      <c r="C41" s="12">
        <v>31</v>
      </c>
      <c r="D41" s="12">
        <v>42</v>
      </c>
      <c r="E41" s="28">
        <v>-0.26190476190476197</v>
      </c>
      <c r="F41" s="12">
        <v>1</v>
      </c>
      <c r="G41" s="12">
        <v>2</v>
      </c>
      <c r="H41" s="12">
        <v>21</v>
      </c>
      <c r="I41" s="12">
        <v>10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22">
        <v>11</v>
      </c>
    </row>
    <row r="42" spans="1:16" x14ac:dyDescent="0.35">
      <c r="A42" s="199" t="s">
        <v>386</v>
      </c>
      <c r="B42" s="200"/>
      <c r="C42" s="24">
        <v>229</v>
      </c>
      <c r="D42" s="24">
        <v>239</v>
      </c>
      <c r="E42" s="25">
        <v>-4.1841004184100403E-2</v>
      </c>
      <c r="F42" s="24">
        <v>65</v>
      </c>
      <c r="G42" s="24">
        <v>16</v>
      </c>
      <c r="H42" s="24">
        <v>71</v>
      </c>
      <c r="I42" s="24">
        <v>26</v>
      </c>
      <c r="J42" s="24">
        <v>2</v>
      </c>
      <c r="K42" s="24">
        <v>0</v>
      </c>
      <c r="L42" s="24">
        <v>0</v>
      </c>
      <c r="M42" s="24">
        <v>0</v>
      </c>
      <c r="N42" s="24">
        <v>2</v>
      </c>
      <c r="O42" s="24">
        <v>3</v>
      </c>
      <c r="P42" s="26">
        <v>56</v>
      </c>
    </row>
    <row r="43" spans="1:16" x14ac:dyDescent="0.35">
      <c r="A43" s="27" t="s">
        <v>387</v>
      </c>
      <c r="B43" s="27" t="s">
        <v>388</v>
      </c>
      <c r="C43" s="12">
        <v>2</v>
      </c>
      <c r="D43" s="12">
        <v>10</v>
      </c>
      <c r="E43" s="28">
        <v>-0.8</v>
      </c>
      <c r="F43" s="12">
        <v>0</v>
      </c>
      <c r="G43" s="12">
        <v>0</v>
      </c>
      <c r="H43" s="12">
        <v>0</v>
      </c>
      <c r="I43" s="12">
        <v>1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22">
        <v>0</v>
      </c>
    </row>
    <row r="44" spans="1:16" ht="21" x14ac:dyDescent="0.35">
      <c r="A44" s="27" t="s">
        <v>389</v>
      </c>
      <c r="B44" s="27" t="s">
        <v>390</v>
      </c>
      <c r="C44" s="12">
        <v>220</v>
      </c>
      <c r="D44" s="12">
        <v>224</v>
      </c>
      <c r="E44" s="28">
        <v>-1.7857142857142901E-2</v>
      </c>
      <c r="F44" s="12">
        <v>65</v>
      </c>
      <c r="G44" s="12">
        <v>16</v>
      </c>
      <c r="H44" s="12">
        <v>65</v>
      </c>
      <c r="I44" s="12">
        <v>25</v>
      </c>
      <c r="J44" s="12">
        <v>2</v>
      </c>
      <c r="K44" s="12">
        <v>0</v>
      </c>
      <c r="L44" s="12">
        <v>0</v>
      </c>
      <c r="M44" s="12">
        <v>0</v>
      </c>
      <c r="N44" s="12">
        <v>0</v>
      </c>
      <c r="O44" s="12">
        <v>3</v>
      </c>
      <c r="P44" s="22">
        <v>56</v>
      </c>
    </row>
    <row r="45" spans="1:16" x14ac:dyDescent="0.35">
      <c r="A45" s="27" t="s">
        <v>391</v>
      </c>
      <c r="B45" s="27" t="s">
        <v>392</v>
      </c>
      <c r="C45" s="12">
        <v>0</v>
      </c>
      <c r="D45" s="12">
        <v>0</v>
      </c>
      <c r="E45" s="28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22">
        <v>0</v>
      </c>
    </row>
    <row r="46" spans="1:16" ht="21" x14ac:dyDescent="0.35">
      <c r="A46" s="27" t="s">
        <v>393</v>
      </c>
      <c r="B46" s="27" t="s">
        <v>394</v>
      </c>
      <c r="C46" s="12">
        <v>0</v>
      </c>
      <c r="D46" s="12">
        <v>0</v>
      </c>
      <c r="E46" s="28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2</v>
      </c>
      <c r="O46" s="12">
        <v>0</v>
      </c>
      <c r="P46" s="22">
        <v>0</v>
      </c>
    </row>
    <row r="47" spans="1:16" ht="21" x14ac:dyDescent="0.35">
      <c r="A47" s="27" t="s">
        <v>395</v>
      </c>
      <c r="B47" s="27" t="s">
        <v>396</v>
      </c>
      <c r="C47" s="12">
        <v>0</v>
      </c>
      <c r="D47" s="12">
        <v>0</v>
      </c>
      <c r="E47" s="28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22">
        <v>0</v>
      </c>
    </row>
    <row r="48" spans="1:16" x14ac:dyDescent="0.35">
      <c r="A48" s="27" t="s">
        <v>397</v>
      </c>
      <c r="B48" s="27" t="s">
        <v>398</v>
      </c>
      <c r="C48" s="12">
        <v>6</v>
      </c>
      <c r="D48" s="12">
        <v>4</v>
      </c>
      <c r="E48" s="28">
        <v>0.5</v>
      </c>
      <c r="F48" s="12">
        <v>0</v>
      </c>
      <c r="G48" s="12">
        <v>0</v>
      </c>
      <c r="H48" s="12">
        <v>6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22">
        <v>0</v>
      </c>
    </row>
    <row r="49" spans="1:16" x14ac:dyDescent="0.35">
      <c r="A49" s="27" t="s">
        <v>399</v>
      </c>
      <c r="B49" s="27" t="s">
        <v>400</v>
      </c>
      <c r="C49" s="12">
        <v>1</v>
      </c>
      <c r="D49" s="12">
        <v>1</v>
      </c>
      <c r="E49" s="28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22">
        <v>0</v>
      </c>
    </row>
    <row r="50" spans="1:16" x14ac:dyDescent="0.35">
      <c r="A50" s="199" t="s">
        <v>401</v>
      </c>
      <c r="B50" s="200"/>
      <c r="C50" s="24">
        <v>163</v>
      </c>
      <c r="D50" s="24">
        <v>176</v>
      </c>
      <c r="E50" s="25">
        <v>-7.3863636363636395E-2</v>
      </c>
      <c r="F50" s="24">
        <v>1</v>
      </c>
      <c r="G50" s="24">
        <v>2</v>
      </c>
      <c r="H50" s="24">
        <v>85</v>
      </c>
      <c r="I50" s="24">
        <v>31</v>
      </c>
      <c r="J50" s="24">
        <v>18</v>
      </c>
      <c r="K50" s="24">
        <v>10</v>
      </c>
      <c r="L50" s="24">
        <v>0</v>
      </c>
      <c r="M50" s="24">
        <v>0</v>
      </c>
      <c r="N50" s="24">
        <v>0</v>
      </c>
      <c r="O50" s="24">
        <v>8</v>
      </c>
      <c r="P50" s="26">
        <v>40</v>
      </c>
    </row>
    <row r="51" spans="1:16" x14ac:dyDescent="0.35">
      <c r="A51" s="27" t="s">
        <v>402</v>
      </c>
      <c r="B51" s="27" t="s">
        <v>403</v>
      </c>
      <c r="C51" s="12">
        <v>121</v>
      </c>
      <c r="D51" s="12">
        <v>123</v>
      </c>
      <c r="E51" s="28">
        <v>-1.6260162601626001E-2</v>
      </c>
      <c r="F51" s="12">
        <v>1</v>
      </c>
      <c r="G51" s="12">
        <v>0</v>
      </c>
      <c r="H51" s="12">
        <v>41</v>
      </c>
      <c r="I51" s="12">
        <v>14</v>
      </c>
      <c r="J51" s="12">
        <v>11</v>
      </c>
      <c r="K51" s="12">
        <v>3</v>
      </c>
      <c r="L51" s="12">
        <v>0</v>
      </c>
      <c r="M51" s="12">
        <v>0</v>
      </c>
      <c r="N51" s="12">
        <v>0</v>
      </c>
      <c r="O51" s="12">
        <v>4</v>
      </c>
      <c r="P51" s="22">
        <v>14</v>
      </c>
    </row>
    <row r="52" spans="1:16" x14ac:dyDescent="0.35">
      <c r="A52" s="27" t="s">
        <v>404</v>
      </c>
      <c r="B52" s="27" t="s">
        <v>405</v>
      </c>
      <c r="C52" s="12">
        <v>3</v>
      </c>
      <c r="D52" s="12">
        <v>1</v>
      </c>
      <c r="E52" s="28">
        <v>2</v>
      </c>
      <c r="F52" s="12">
        <v>0</v>
      </c>
      <c r="G52" s="12">
        <v>0</v>
      </c>
      <c r="H52" s="12">
        <v>0</v>
      </c>
      <c r="I52" s="12">
        <v>0</v>
      </c>
      <c r="J52" s="12">
        <v>1</v>
      </c>
      <c r="K52" s="12">
        <v>1</v>
      </c>
      <c r="L52" s="12">
        <v>0</v>
      </c>
      <c r="M52" s="12">
        <v>0</v>
      </c>
      <c r="N52" s="12">
        <v>0</v>
      </c>
      <c r="O52" s="12">
        <v>0</v>
      </c>
      <c r="P52" s="22">
        <v>1</v>
      </c>
    </row>
    <row r="53" spans="1:16" x14ac:dyDescent="0.35">
      <c r="A53" s="27" t="s">
        <v>406</v>
      </c>
      <c r="B53" s="27" t="s">
        <v>407</v>
      </c>
      <c r="C53" s="12">
        <v>3</v>
      </c>
      <c r="D53" s="12">
        <v>11</v>
      </c>
      <c r="E53" s="28">
        <v>-0.72727272727272696</v>
      </c>
      <c r="F53" s="12">
        <v>0</v>
      </c>
      <c r="G53" s="12">
        <v>0</v>
      </c>
      <c r="H53" s="12">
        <v>9</v>
      </c>
      <c r="I53" s="12">
        <v>3</v>
      </c>
      <c r="J53" s="12">
        <v>2</v>
      </c>
      <c r="K53" s="12">
        <v>0</v>
      </c>
      <c r="L53" s="12">
        <v>0</v>
      </c>
      <c r="M53" s="12">
        <v>0</v>
      </c>
      <c r="N53" s="12">
        <v>0</v>
      </c>
      <c r="O53" s="12">
        <v>1</v>
      </c>
      <c r="P53" s="22">
        <v>11</v>
      </c>
    </row>
    <row r="54" spans="1:16" x14ac:dyDescent="0.35">
      <c r="A54" s="27" t="s">
        <v>408</v>
      </c>
      <c r="B54" s="27" t="s">
        <v>409</v>
      </c>
      <c r="C54" s="12">
        <v>1</v>
      </c>
      <c r="D54" s="12">
        <v>1</v>
      </c>
      <c r="E54" s="28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1</v>
      </c>
      <c r="P54" s="22">
        <v>0</v>
      </c>
    </row>
    <row r="55" spans="1:16" x14ac:dyDescent="0.35">
      <c r="A55" s="27" t="s">
        <v>410</v>
      </c>
      <c r="B55" s="27" t="s">
        <v>411</v>
      </c>
      <c r="C55" s="12">
        <v>0</v>
      </c>
      <c r="D55" s="12">
        <v>1</v>
      </c>
      <c r="E55" s="28">
        <v>-1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22">
        <v>0</v>
      </c>
    </row>
    <row r="56" spans="1:16" x14ac:dyDescent="0.35">
      <c r="A56" s="27" t="s">
        <v>412</v>
      </c>
      <c r="B56" s="27" t="s">
        <v>413</v>
      </c>
      <c r="C56" s="12">
        <v>9</v>
      </c>
      <c r="D56" s="12">
        <v>4</v>
      </c>
      <c r="E56" s="28">
        <v>1.25</v>
      </c>
      <c r="F56" s="12">
        <v>0</v>
      </c>
      <c r="G56" s="12">
        <v>0</v>
      </c>
      <c r="H56" s="12">
        <v>4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22">
        <v>0</v>
      </c>
    </row>
    <row r="57" spans="1:16" ht="21" x14ac:dyDescent="0.35">
      <c r="A57" s="27" t="s">
        <v>414</v>
      </c>
      <c r="B57" s="27" t="s">
        <v>415</v>
      </c>
      <c r="C57" s="12">
        <v>7</v>
      </c>
      <c r="D57" s="12">
        <v>8</v>
      </c>
      <c r="E57" s="28">
        <v>-0.125</v>
      </c>
      <c r="F57" s="12">
        <v>0</v>
      </c>
      <c r="G57" s="12">
        <v>2</v>
      </c>
      <c r="H57" s="12">
        <v>3</v>
      </c>
      <c r="I57" s="12">
        <v>2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22">
        <v>2</v>
      </c>
    </row>
    <row r="58" spans="1:16" ht="21" x14ac:dyDescent="0.35">
      <c r="A58" s="27" t="s">
        <v>416</v>
      </c>
      <c r="B58" s="27" t="s">
        <v>417</v>
      </c>
      <c r="C58" s="12">
        <v>0</v>
      </c>
      <c r="D58" s="12">
        <v>0</v>
      </c>
      <c r="E58" s="28">
        <v>0</v>
      </c>
      <c r="F58" s="12">
        <v>0</v>
      </c>
      <c r="G58" s="12">
        <v>0</v>
      </c>
      <c r="H58" s="12">
        <v>1</v>
      </c>
      <c r="I58" s="12">
        <v>1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22">
        <v>0</v>
      </c>
    </row>
    <row r="59" spans="1:16" ht="21" x14ac:dyDescent="0.35">
      <c r="A59" s="27" t="s">
        <v>418</v>
      </c>
      <c r="B59" s="27" t="s">
        <v>419</v>
      </c>
      <c r="C59" s="12">
        <v>1</v>
      </c>
      <c r="D59" s="12">
        <v>1</v>
      </c>
      <c r="E59" s="28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22">
        <v>0</v>
      </c>
    </row>
    <row r="60" spans="1:16" ht="21" x14ac:dyDescent="0.35">
      <c r="A60" s="27" t="s">
        <v>420</v>
      </c>
      <c r="B60" s="27" t="s">
        <v>421</v>
      </c>
      <c r="C60" s="12">
        <v>0</v>
      </c>
      <c r="D60" s="12">
        <v>2</v>
      </c>
      <c r="E60" s="28">
        <v>-1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22">
        <v>0</v>
      </c>
    </row>
    <row r="61" spans="1:16" ht="21" x14ac:dyDescent="0.35">
      <c r="A61" s="27" t="s">
        <v>422</v>
      </c>
      <c r="B61" s="27" t="s">
        <v>423</v>
      </c>
      <c r="C61" s="12">
        <v>1</v>
      </c>
      <c r="D61" s="12">
        <v>1</v>
      </c>
      <c r="E61" s="28">
        <v>0</v>
      </c>
      <c r="F61" s="12">
        <v>0</v>
      </c>
      <c r="G61" s="12">
        <v>0</v>
      </c>
      <c r="H61" s="12">
        <v>2</v>
      </c>
      <c r="I61" s="12">
        <v>1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1</v>
      </c>
      <c r="P61" s="22">
        <v>0</v>
      </c>
    </row>
    <row r="62" spans="1:16" x14ac:dyDescent="0.35">
      <c r="A62" s="27" t="s">
        <v>424</v>
      </c>
      <c r="B62" s="27" t="s">
        <v>425</v>
      </c>
      <c r="C62" s="12">
        <v>5</v>
      </c>
      <c r="D62" s="12">
        <v>9</v>
      </c>
      <c r="E62" s="28">
        <v>-0.44444444444444398</v>
      </c>
      <c r="F62" s="12">
        <v>0</v>
      </c>
      <c r="G62" s="12">
        <v>0</v>
      </c>
      <c r="H62" s="12">
        <v>8</v>
      </c>
      <c r="I62" s="12">
        <v>2</v>
      </c>
      <c r="J62" s="12">
        <v>1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22">
        <v>2</v>
      </c>
    </row>
    <row r="63" spans="1:16" ht="21" x14ac:dyDescent="0.35">
      <c r="A63" s="27" t="s">
        <v>426</v>
      </c>
      <c r="B63" s="27" t="s">
        <v>427</v>
      </c>
      <c r="C63" s="12">
        <v>0</v>
      </c>
      <c r="D63" s="12">
        <v>6</v>
      </c>
      <c r="E63" s="28">
        <v>-1</v>
      </c>
      <c r="F63" s="12">
        <v>0</v>
      </c>
      <c r="G63" s="12">
        <v>0</v>
      </c>
      <c r="H63" s="12">
        <v>5</v>
      </c>
      <c r="I63" s="12">
        <v>5</v>
      </c>
      <c r="J63" s="12">
        <v>1</v>
      </c>
      <c r="K63" s="12">
        <v>3</v>
      </c>
      <c r="L63" s="12">
        <v>0</v>
      </c>
      <c r="M63" s="12">
        <v>0</v>
      </c>
      <c r="N63" s="12">
        <v>0</v>
      </c>
      <c r="O63" s="12">
        <v>0</v>
      </c>
      <c r="P63" s="22">
        <v>5</v>
      </c>
    </row>
    <row r="64" spans="1:16" ht="21" x14ac:dyDescent="0.35">
      <c r="A64" s="27" t="s">
        <v>428</v>
      </c>
      <c r="B64" s="27" t="s">
        <v>429</v>
      </c>
      <c r="C64" s="12">
        <v>9</v>
      </c>
      <c r="D64" s="12">
        <v>7</v>
      </c>
      <c r="E64" s="28">
        <v>0.28571428571428598</v>
      </c>
      <c r="F64" s="12">
        <v>0</v>
      </c>
      <c r="G64" s="12">
        <v>0</v>
      </c>
      <c r="H64" s="12">
        <v>10</v>
      </c>
      <c r="I64" s="12">
        <v>2</v>
      </c>
      <c r="J64" s="12">
        <v>1</v>
      </c>
      <c r="K64" s="12">
        <v>1</v>
      </c>
      <c r="L64" s="12">
        <v>0</v>
      </c>
      <c r="M64" s="12">
        <v>0</v>
      </c>
      <c r="N64" s="12">
        <v>0</v>
      </c>
      <c r="O64" s="12">
        <v>0</v>
      </c>
      <c r="P64" s="22">
        <v>3</v>
      </c>
    </row>
    <row r="65" spans="1:16" ht="21" x14ac:dyDescent="0.35">
      <c r="A65" s="27" t="s">
        <v>430</v>
      </c>
      <c r="B65" s="27" t="s">
        <v>431</v>
      </c>
      <c r="C65" s="12">
        <v>1</v>
      </c>
      <c r="D65" s="12">
        <v>0</v>
      </c>
      <c r="E65" s="28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22">
        <v>1</v>
      </c>
    </row>
    <row r="66" spans="1:16" ht="31.5" x14ac:dyDescent="0.35">
      <c r="A66" s="27" t="s">
        <v>432</v>
      </c>
      <c r="B66" s="27" t="s">
        <v>433</v>
      </c>
      <c r="C66" s="12">
        <v>0</v>
      </c>
      <c r="D66" s="12">
        <v>0</v>
      </c>
      <c r="E66" s="28">
        <v>0</v>
      </c>
      <c r="F66" s="12">
        <v>0</v>
      </c>
      <c r="G66" s="12">
        <v>0</v>
      </c>
      <c r="H66" s="12">
        <v>0</v>
      </c>
      <c r="I66" s="12">
        <v>1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22">
        <v>0</v>
      </c>
    </row>
    <row r="67" spans="1:16" ht="21" x14ac:dyDescent="0.35">
      <c r="A67" s="27" t="s">
        <v>434</v>
      </c>
      <c r="B67" s="27" t="s">
        <v>435</v>
      </c>
      <c r="C67" s="12">
        <v>2</v>
      </c>
      <c r="D67" s="12">
        <v>1</v>
      </c>
      <c r="E67" s="28">
        <v>1</v>
      </c>
      <c r="F67" s="12">
        <v>0</v>
      </c>
      <c r="G67" s="12">
        <v>0</v>
      </c>
      <c r="H67" s="12">
        <v>0</v>
      </c>
      <c r="I67" s="12">
        <v>0</v>
      </c>
      <c r="J67" s="12">
        <v>1</v>
      </c>
      <c r="K67" s="12">
        <v>2</v>
      </c>
      <c r="L67" s="12">
        <v>0</v>
      </c>
      <c r="M67" s="12">
        <v>0</v>
      </c>
      <c r="N67" s="12">
        <v>0</v>
      </c>
      <c r="O67" s="12">
        <v>1</v>
      </c>
      <c r="P67" s="22">
        <v>1</v>
      </c>
    </row>
    <row r="68" spans="1:16" ht="21" x14ac:dyDescent="0.35">
      <c r="A68" s="27" t="s">
        <v>436</v>
      </c>
      <c r="B68" s="27" t="s">
        <v>437</v>
      </c>
      <c r="C68" s="12">
        <v>0</v>
      </c>
      <c r="D68" s="12">
        <v>0</v>
      </c>
      <c r="E68" s="28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22">
        <v>0</v>
      </c>
    </row>
    <row r="69" spans="1:16" ht="21" x14ac:dyDescent="0.35">
      <c r="A69" s="27" t="s">
        <v>438</v>
      </c>
      <c r="B69" s="27" t="s">
        <v>439</v>
      </c>
      <c r="C69" s="12">
        <v>0</v>
      </c>
      <c r="D69" s="12">
        <v>0</v>
      </c>
      <c r="E69" s="28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22">
        <v>0</v>
      </c>
    </row>
    <row r="70" spans="1:16" ht="21" x14ac:dyDescent="0.35">
      <c r="A70" s="27" t="s">
        <v>440</v>
      </c>
      <c r="B70" s="27" t="s">
        <v>441</v>
      </c>
      <c r="C70" s="12">
        <v>0</v>
      </c>
      <c r="D70" s="12">
        <v>0</v>
      </c>
      <c r="E70" s="28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22">
        <v>0</v>
      </c>
    </row>
    <row r="71" spans="1:16" ht="21" x14ac:dyDescent="0.35">
      <c r="A71" s="27" t="s">
        <v>442</v>
      </c>
      <c r="B71" s="27" t="s">
        <v>443</v>
      </c>
      <c r="C71" s="12">
        <v>0</v>
      </c>
      <c r="D71" s="12">
        <v>0</v>
      </c>
      <c r="E71" s="28">
        <v>0</v>
      </c>
      <c r="F71" s="12">
        <v>0</v>
      </c>
      <c r="G71" s="12">
        <v>0</v>
      </c>
      <c r="H71" s="12">
        <v>2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22">
        <v>0</v>
      </c>
    </row>
    <row r="72" spans="1:16" x14ac:dyDescent="0.35">
      <c r="A72" s="199" t="s">
        <v>444</v>
      </c>
      <c r="B72" s="200"/>
      <c r="C72" s="24">
        <v>1</v>
      </c>
      <c r="D72" s="24">
        <v>2</v>
      </c>
      <c r="E72" s="25">
        <v>-0.5</v>
      </c>
      <c r="F72" s="24">
        <v>0</v>
      </c>
      <c r="G72" s="24">
        <v>0</v>
      </c>
      <c r="H72" s="24">
        <v>7</v>
      </c>
      <c r="I72" s="24">
        <v>7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6">
        <v>2</v>
      </c>
    </row>
    <row r="73" spans="1:16" x14ac:dyDescent="0.35">
      <c r="A73" s="27" t="s">
        <v>445</v>
      </c>
      <c r="B73" s="27" t="s">
        <v>446</v>
      </c>
      <c r="C73" s="12">
        <v>1</v>
      </c>
      <c r="D73" s="12">
        <v>2</v>
      </c>
      <c r="E73" s="28">
        <v>-0.5</v>
      </c>
      <c r="F73" s="12">
        <v>0</v>
      </c>
      <c r="G73" s="12">
        <v>0</v>
      </c>
      <c r="H73" s="12">
        <v>7</v>
      </c>
      <c r="I73" s="12">
        <v>7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22">
        <v>2</v>
      </c>
    </row>
    <row r="74" spans="1:16" x14ac:dyDescent="0.35">
      <c r="A74" s="199" t="s">
        <v>447</v>
      </c>
      <c r="B74" s="200"/>
      <c r="C74" s="24">
        <v>32</v>
      </c>
      <c r="D74" s="24">
        <v>36</v>
      </c>
      <c r="E74" s="25">
        <v>-0.11111111111111099</v>
      </c>
      <c r="F74" s="24">
        <v>0</v>
      </c>
      <c r="G74" s="24">
        <v>0</v>
      </c>
      <c r="H74" s="24">
        <v>10</v>
      </c>
      <c r="I74" s="24">
        <v>5</v>
      </c>
      <c r="J74" s="24">
        <v>0</v>
      </c>
      <c r="K74" s="24">
        <v>0</v>
      </c>
      <c r="L74" s="24">
        <v>1</v>
      </c>
      <c r="M74" s="24">
        <v>0</v>
      </c>
      <c r="N74" s="24">
        <v>0</v>
      </c>
      <c r="O74" s="24">
        <v>0</v>
      </c>
      <c r="P74" s="26">
        <v>1</v>
      </c>
    </row>
    <row r="75" spans="1:16" x14ac:dyDescent="0.35">
      <c r="A75" s="27" t="s">
        <v>448</v>
      </c>
      <c r="B75" s="27" t="s">
        <v>449</v>
      </c>
      <c r="C75" s="12">
        <v>15</v>
      </c>
      <c r="D75" s="12">
        <v>13</v>
      </c>
      <c r="E75" s="28">
        <v>0.15384615384615399</v>
      </c>
      <c r="F75" s="12">
        <v>0</v>
      </c>
      <c r="G75" s="12">
        <v>0</v>
      </c>
      <c r="H75" s="12">
        <v>7</v>
      </c>
      <c r="I75" s="12">
        <v>4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22">
        <v>0</v>
      </c>
    </row>
    <row r="76" spans="1:16" ht="21" x14ac:dyDescent="0.35">
      <c r="A76" s="27" t="s">
        <v>450</v>
      </c>
      <c r="B76" s="27" t="s">
        <v>451</v>
      </c>
      <c r="C76" s="12">
        <v>3</v>
      </c>
      <c r="D76" s="12">
        <v>2</v>
      </c>
      <c r="E76" s="28">
        <v>0.5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22">
        <v>0</v>
      </c>
    </row>
    <row r="77" spans="1:16" x14ac:dyDescent="0.35">
      <c r="A77" s="27" t="s">
        <v>452</v>
      </c>
      <c r="B77" s="27" t="s">
        <v>453</v>
      </c>
      <c r="C77" s="12">
        <v>10</v>
      </c>
      <c r="D77" s="12">
        <v>16</v>
      </c>
      <c r="E77" s="28">
        <v>-0.375</v>
      </c>
      <c r="F77" s="12">
        <v>0</v>
      </c>
      <c r="G77" s="12">
        <v>0</v>
      </c>
      <c r="H77" s="12">
        <v>2</v>
      </c>
      <c r="I77" s="12">
        <v>0</v>
      </c>
      <c r="J77" s="12">
        <v>0</v>
      </c>
      <c r="K77" s="12">
        <v>0</v>
      </c>
      <c r="L77" s="12">
        <v>1</v>
      </c>
      <c r="M77" s="12">
        <v>0</v>
      </c>
      <c r="N77" s="12">
        <v>0</v>
      </c>
      <c r="O77" s="12">
        <v>0</v>
      </c>
      <c r="P77" s="22">
        <v>0</v>
      </c>
    </row>
    <row r="78" spans="1:16" x14ac:dyDescent="0.35">
      <c r="A78" s="27" t="s">
        <v>454</v>
      </c>
      <c r="B78" s="27" t="s">
        <v>455</v>
      </c>
      <c r="C78" s="12">
        <v>0</v>
      </c>
      <c r="D78" s="12">
        <v>0</v>
      </c>
      <c r="E78" s="28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22">
        <v>0</v>
      </c>
    </row>
    <row r="79" spans="1:16" ht="21" x14ac:dyDescent="0.35">
      <c r="A79" s="27" t="s">
        <v>456</v>
      </c>
      <c r="B79" s="27" t="s">
        <v>457</v>
      </c>
      <c r="C79" s="12">
        <v>4</v>
      </c>
      <c r="D79" s="12">
        <v>5</v>
      </c>
      <c r="E79" s="28">
        <v>-0.2</v>
      </c>
      <c r="F79" s="12">
        <v>0</v>
      </c>
      <c r="G79" s="12">
        <v>0</v>
      </c>
      <c r="H79" s="12">
        <v>1</v>
      </c>
      <c r="I79" s="12">
        <v>1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22">
        <v>0</v>
      </c>
    </row>
    <row r="80" spans="1:16" ht="31.5" x14ac:dyDescent="0.35">
      <c r="A80" s="27" t="s">
        <v>458</v>
      </c>
      <c r="B80" s="27" t="s">
        <v>459</v>
      </c>
      <c r="C80" s="12">
        <v>0</v>
      </c>
      <c r="D80" s="12">
        <v>0</v>
      </c>
      <c r="E80" s="28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22">
        <v>0</v>
      </c>
    </row>
    <row r="81" spans="1:16" ht="21" x14ac:dyDescent="0.35">
      <c r="A81" s="27" t="s">
        <v>460</v>
      </c>
      <c r="B81" s="27" t="s">
        <v>461</v>
      </c>
      <c r="C81" s="12">
        <v>0</v>
      </c>
      <c r="D81" s="12">
        <v>0</v>
      </c>
      <c r="E81" s="28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22">
        <v>1</v>
      </c>
    </row>
    <row r="82" spans="1:16" x14ac:dyDescent="0.35">
      <c r="A82" s="199" t="s">
        <v>462</v>
      </c>
      <c r="B82" s="200"/>
      <c r="C82" s="24">
        <v>40</v>
      </c>
      <c r="D82" s="24">
        <v>36</v>
      </c>
      <c r="E82" s="25">
        <v>0.11111111111111099</v>
      </c>
      <c r="F82" s="24">
        <v>0</v>
      </c>
      <c r="G82" s="24">
        <v>1</v>
      </c>
      <c r="H82" s="24">
        <v>11</v>
      </c>
      <c r="I82" s="24">
        <v>5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6">
        <v>15</v>
      </c>
    </row>
    <row r="83" spans="1:16" x14ac:dyDescent="0.35">
      <c r="A83" s="27" t="s">
        <v>463</v>
      </c>
      <c r="B83" s="27" t="s">
        <v>464</v>
      </c>
      <c r="C83" s="12">
        <v>12</v>
      </c>
      <c r="D83" s="12">
        <v>9</v>
      </c>
      <c r="E83" s="28">
        <v>0.33333333333333298</v>
      </c>
      <c r="F83" s="12">
        <v>0</v>
      </c>
      <c r="G83" s="12">
        <v>0</v>
      </c>
      <c r="H83" s="12">
        <v>6</v>
      </c>
      <c r="I83" s="12">
        <v>2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22">
        <v>0</v>
      </c>
    </row>
    <row r="84" spans="1:16" x14ac:dyDescent="0.35">
      <c r="A84" s="27" t="s">
        <v>465</v>
      </c>
      <c r="B84" s="27" t="s">
        <v>466</v>
      </c>
      <c r="C84" s="12">
        <v>28</v>
      </c>
      <c r="D84" s="12">
        <v>27</v>
      </c>
      <c r="E84" s="28">
        <v>3.7037037037037E-2</v>
      </c>
      <c r="F84" s="12">
        <v>0</v>
      </c>
      <c r="G84" s="12">
        <v>1</v>
      </c>
      <c r="H84" s="12">
        <v>5</v>
      </c>
      <c r="I84" s="12">
        <v>3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22">
        <v>15</v>
      </c>
    </row>
    <row r="85" spans="1:16" x14ac:dyDescent="0.35">
      <c r="A85" s="199" t="s">
        <v>467</v>
      </c>
      <c r="B85" s="200"/>
      <c r="C85" s="24">
        <v>171</v>
      </c>
      <c r="D85" s="24">
        <v>192</v>
      </c>
      <c r="E85" s="25">
        <v>-0.109375</v>
      </c>
      <c r="F85" s="24">
        <v>2</v>
      </c>
      <c r="G85" s="24">
        <v>2</v>
      </c>
      <c r="H85" s="24">
        <v>51</v>
      </c>
      <c r="I85" s="24">
        <v>17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  <c r="O85" s="24">
        <v>0</v>
      </c>
      <c r="P85" s="26">
        <v>19</v>
      </c>
    </row>
    <row r="86" spans="1:16" x14ac:dyDescent="0.35">
      <c r="A86" s="27" t="s">
        <v>468</v>
      </c>
      <c r="B86" s="27" t="s">
        <v>469</v>
      </c>
      <c r="C86" s="12">
        <v>0</v>
      </c>
      <c r="D86" s="12">
        <v>0</v>
      </c>
      <c r="E86" s="28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22">
        <v>0</v>
      </c>
    </row>
    <row r="87" spans="1:16" x14ac:dyDescent="0.35">
      <c r="A87" s="27" t="s">
        <v>470</v>
      </c>
      <c r="B87" s="27" t="s">
        <v>471</v>
      </c>
      <c r="C87" s="12">
        <v>0</v>
      </c>
      <c r="D87" s="12">
        <v>0</v>
      </c>
      <c r="E87" s="28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22">
        <v>0</v>
      </c>
    </row>
    <row r="88" spans="1:16" ht="21" x14ac:dyDescent="0.35">
      <c r="A88" s="27" t="s">
        <v>472</v>
      </c>
      <c r="B88" s="27" t="s">
        <v>473</v>
      </c>
      <c r="C88" s="12">
        <v>0</v>
      </c>
      <c r="D88" s="12">
        <v>0</v>
      </c>
      <c r="E88" s="28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22">
        <v>0</v>
      </c>
    </row>
    <row r="89" spans="1:16" ht="21" x14ac:dyDescent="0.35">
      <c r="A89" s="27" t="s">
        <v>474</v>
      </c>
      <c r="B89" s="27" t="s">
        <v>475</v>
      </c>
      <c r="C89" s="12">
        <v>115</v>
      </c>
      <c r="D89" s="12">
        <v>128</v>
      </c>
      <c r="E89" s="28">
        <v>-0.1015625</v>
      </c>
      <c r="F89" s="12">
        <v>0</v>
      </c>
      <c r="G89" s="12">
        <v>0</v>
      </c>
      <c r="H89" s="12">
        <v>2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22">
        <v>1</v>
      </c>
    </row>
    <row r="90" spans="1:16" ht="21" x14ac:dyDescent="0.35">
      <c r="A90" s="27" t="s">
        <v>476</v>
      </c>
      <c r="B90" s="27" t="s">
        <v>477</v>
      </c>
      <c r="C90" s="12">
        <v>0</v>
      </c>
      <c r="D90" s="12">
        <v>1</v>
      </c>
      <c r="E90" s="28">
        <v>-1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22">
        <v>0</v>
      </c>
    </row>
    <row r="91" spans="1:16" x14ac:dyDescent="0.35">
      <c r="A91" s="27" t="s">
        <v>478</v>
      </c>
      <c r="B91" s="27" t="s">
        <v>479</v>
      </c>
      <c r="C91" s="12">
        <v>3</v>
      </c>
      <c r="D91" s="12">
        <v>5</v>
      </c>
      <c r="E91" s="28">
        <v>-0.4</v>
      </c>
      <c r="F91" s="12">
        <v>0</v>
      </c>
      <c r="G91" s="12">
        <v>0</v>
      </c>
      <c r="H91" s="12">
        <v>2</v>
      </c>
      <c r="I91" s="12">
        <v>1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22">
        <v>0</v>
      </c>
    </row>
    <row r="92" spans="1:16" x14ac:dyDescent="0.35">
      <c r="A92" s="27" t="s">
        <v>480</v>
      </c>
      <c r="B92" s="27" t="s">
        <v>481</v>
      </c>
      <c r="C92" s="12">
        <v>7</v>
      </c>
      <c r="D92" s="12">
        <v>10</v>
      </c>
      <c r="E92" s="28">
        <v>-0.3</v>
      </c>
      <c r="F92" s="12">
        <v>2</v>
      </c>
      <c r="G92" s="12">
        <v>2</v>
      </c>
      <c r="H92" s="12">
        <v>12</v>
      </c>
      <c r="I92" s="12">
        <v>7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22">
        <v>14</v>
      </c>
    </row>
    <row r="93" spans="1:16" x14ac:dyDescent="0.35">
      <c r="A93" s="27" t="s">
        <v>482</v>
      </c>
      <c r="B93" s="27" t="s">
        <v>483</v>
      </c>
      <c r="C93" s="12">
        <v>1</v>
      </c>
      <c r="D93" s="12">
        <v>1</v>
      </c>
      <c r="E93" s="28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22">
        <v>0</v>
      </c>
    </row>
    <row r="94" spans="1:16" x14ac:dyDescent="0.35">
      <c r="A94" s="27" t="s">
        <v>484</v>
      </c>
      <c r="B94" s="27" t="s">
        <v>485</v>
      </c>
      <c r="C94" s="12">
        <v>44</v>
      </c>
      <c r="D94" s="12">
        <v>46</v>
      </c>
      <c r="E94" s="28">
        <v>-4.3478260869565202E-2</v>
      </c>
      <c r="F94" s="12">
        <v>0</v>
      </c>
      <c r="G94" s="12">
        <v>0</v>
      </c>
      <c r="H94" s="12">
        <v>35</v>
      </c>
      <c r="I94" s="12">
        <v>9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22">
        <v>4</v>
      </c>
    </row>
    <row r="95" spans="1:16" ht="21" x14ac:dyDescent="0.35">
      <c r="A95" s="27" t="s">
        <v>486</v>
      </c>
      <c r="B95" s="27" t="s">
        <v>487</v>
      </c>
      <c r="C95" s="12">
        <v>0</v>
      </c>
      <c r="D95" s="12">
        <v>0</v>
      </c>
      <c r="E95" s="28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22">
        <v>0</v>
      </c>
    </row>
    <row r="96" spans="1:16" ht="21" x14ac:dyDescent="0.35">
      <c r="A96" s="27" t="s">
        <v>488</v>
      </c>
      <c r="B96" s="27" t="s">
        <v>489</v>
      </c>
      <c r="C96" s="12">
        <v>1</v>
      </c>
      <c r="D96" s="12">
        <v>1</v>
      </c>
      <c r="E96" s="28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22">
        <v>0</v>
      </c>
    </row>
    <row r="97" spans="1:16" x14ac:dyDescent="0.35">
      <c r="A97" s="199" t="s">
        <v>490</v>
      </c>
      <c r="B97" s="200"/>
      <c r="C97" s="24">
        <v>2619</v>
      </c>
      <c r="D97" s="24">
        <v>2279</v>
      </c>
      <c r="E97" s="25">
        <v>0.14918824045633999</v>
      </c>
      <c r="F97" s="24">
        <v>23</v>
      </c>
      <c r="G97" s="24">
        <v>26</v>
      </c>
      <c r="H97" s="24">
        <v>1230</v>
      </c>
      <c r="I97" s="24">
        <v>544</v>
      </c>
      <c r="J97" s="24">
        <v>1</v>
      </c>
      <c r="K97" s="24">
        <v>2</v>
      </c>
      <c r="L97" s="24">
        <v>0</v>
      </c>
      <c r="M97" s="24">
        <v>0</v>
      </c>
      <c r="N97" s="24">
        <v>11</v>
      </c>
      <c r="O97" s="24">
        <v>21</v>
      </c>
      <c r="P97" s="26">
        <v>320</v>
      </c>
    </row>
    <row r="98" spans="1:16" x14ac:dyDescent="0.35">
      <c r="A98" s="27" t="s">
        <v>491</v>
      </c>
      <c r="B98" s="27" t="s">
        <v>492</v>
      </c>
      <c r="C98" s="12">
        <v>503</v>
      </c>
      <c r="D98" s="12">
        <v>397</v>
      </c>
      <c r="E98" s="28">
        <v>0.26700251889168802</v>
      </c>
      <c r="F98" s="12">
        <v>6</v>
      </c>
      <c r="G98" s="12">
        <v>5</v>
      </c>
      <c r="H98" s="12">
        <v>238</v>
      </c>
      <c r="I98" s="12">
        <v>95</v>
      </c>
      <c r="J98" s="12">
        <v>0</v>
      </c>
      <c r="K98" s="12">
        <v>0</v>
      </c>
      <c r="L98" s="12">
        <v>0</v>
      </c>
      <c r="M98" s="12">
        <v>0</v>
      </c>
      <c r="N98" s="12">
        <v>1</v>
      </c>
      <c r="O98" s="12">
        <v>0</v>
      </c>
      <c r="P98" s="22">
        <v>55</v>
      </c>
    </row>
    <row r="99" spans="1:16" x14ac:dyDescent="0.35">
      <c r="A99" s="27" t="s">
        <v>493</v>
      </c>
      <c r="B99" s="27" t="s">
        <v>494</v>
      </c>
      <c r="C99" s="12">
        <v>333</v>
      </c>
      <c r="D99" s="12">
        <v>247</v>
      </c>
      <c r="E99" s="28">
        <v>0.34817813765182198</v>
      </c>
      <c r="F99" s="12">
        <v>2</v>
      </c>
      <c r="G99" s="12">
        <v>2</v>
      </c>
      <c r="H99" s="12">
        <v>208</v>
      </c>
      <c r="I99" s="12">
        <v>71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3</v>
      </c>
      <c r="P99" s="22">
        <v>50</v>
      </c>
    </row>
    <row r="100" spans="1:16" ht="21" x14ac:dyDescent="0.35">
      <c r="A100" s="27" t="s">
        <v>495</v>
      </c>
      <c r="B100" s="27" t="s">
        <v>496</v>
      </c>
      <c r="C100" s="12">
        <v>21</v>
      </c>
      <c r="D100" s="12">
        <v>12</v>
      </c>
      <c r="E100" s="28">
        <v>0.75</v>
      </c>
      <c r="F100" s="12">
        <v>1</v>
      </c>
      <c r="G100" s="12">
        <v>1</v>
      </c>
      <c r="H100" s="12">
        <v>43</v>
      </c>
      <c r="I100" s="12">
        <v>25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1</v>
      </c>
      <c r="P100" s="22">
        <v>31</v>
      </c>
    </row>
    <row r="101" spans="1:16" x14ac:dyDescent="0.35">
      <c r="A101" s="27" t="s">
        <v>497</v>
      </c>
      <c r="B101" s="27" t="s">
        <v>498</v>
      </c>
      <c r="C101" s="12">
        <v>116</v>
      </c>
      <c r="D101" s="12">
        <v>131</v>
      </c>
      <c r="E101" s="28">
        <v>-0.114503816793893</v>
      </c>
      <c r="F101" s="12">
        <v>0</v>
      </c>
      <c r="G101" s="12">
        <v>0</v>
      </c>
      <c r="H101" s="12">
        <v>94</v>
      </c>
      <c r="I101" s="12">
        <v>43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11</v>
      </c>
      <c r="P101" s="22">
        <v>30</v>
      </c>
    </row>
    <row r="102" spans="1:16" x14ac:dyDescent="0.35">
      <c r="A102" s="27" t="s">
        <v>499</v>
      </c>
      <c r="B102" s="27" t="s">
        <v>500</v>
      </c>
      <c r="C102" s="12">
        <v>8</v>
      </c>
      <c r="D102" s="12">
        <v>13</v>
      </c>
      <c r="E102" s="28">
        <v>-0.38461538461538503</v>
      </c>
      <c r="F102" s="12">
        <v>0</v>
      </c>
      <c r="G102" s="12">
        <v>0</v>
      </c>
      <c r="H102" s="12">
        <v>12</v>
      </c>
      <c r="I102" s="12">
        <v>6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22">
        <v>0</v>
      </c>
    </row>
    <row r="103" spans="1:16" x14ac:dyDescent="0.35">
      <c r="A103" s="27" t="s">
        <v>501</v>
      </c>
      <c r="B103" s="27" t="s">
        <v>502</v>
      </c>
      <c r="C103" s="12">
        <v>46</v>
      </c>
      <c r="D103" s="12">
        <v>37</v>
      </c>
      <c r="E103" s="28">
        <v>0.24324324324324301</v>
      </c>
      <c r="F103" s="12">
        <v>1</v>
      </c>
      <c r="G103" s="12">
        <v>1</v>
      </c>
      <c r="H103" s="12">
        <v>16</v>
      </c>
      <c r="I103" s="12">
        <v>7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1</v>
      </c>
      <c r="P103" s="22">
        <v>2</v>
      </c>
    </row>
    <row r="104" spans="1:16" x14ac:dyDescent="0.35">
      <c r="A104" s="27" t="s">
        <v>503</v>
      </c>
      <c r="B104" s="27" t="s">
        <v>504</v>
      </c>
      <c r="C104" s="12">
        <v>27</v>
      </c>
      <c r="D104" s="12">
        <v>38</v>
      </c>
      <c r="E104" s="28">
        <v>-0.28947368421052599</v>
      </c>
      <c r="F104" s="12">
        <v>0</v>
      </c>
      <c r="G104" s="12">
        <v>0</v>
      </c>
      <c r="H104" s="12">
        <v>2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22">
        <v>2</v>
      </c>
    </row>
    <row r="105" spans="1:16" x14ac:dyDescent="0.35">
      <c r="A105" s="27" t="s">
        <v>505</v>
      </c>
      <c r="B105" s="27" t="s">
        <v>506</v>
      </c>
      <c r="C105" s="12">
        <v>750</v>
      </c>
      <c r="D105" s="12">
        <v>622</v>
      </c>
      <c r="E105" s="28">
        <v>0.20578778135048201</v>
      </c>
      <c r="F105" s="12">
        <v>6</v>
      </c>
      <c r="G105" s="12">
        <v>5</v>
      </c>
      <c r="H105" s="12">
        <v>365</v>
      </c>
      <c r="I105" s="12">
        <v>136</v>
      </c>
      <c r="J105" s="12">
        <v>0</v>
      </c>
      <c r="K105" s="12">
        <v>0</v>
      </c>
      <c r="L105" s="12">
        <v>0</v>
      </c>
      <c r="M105" s="12">
        <v>0</v>
      </c>
      <c r="N105" s="12">
        <v>6</v>
      </c>
      <c r="O105" s="12">
        <v>4</v>
      </c>
      <c r="P105" s="22">
        <v>54</v>
      </c>
    </row>
    <row r="106" spans="1:16" ht="21" x14ac:dyDescent="0.35">
      <c r="A106" s="27" t="s">
        <v>507</v>
      </c>
      <c r="B106" s="27" t="s">
        <v>508</v>
      </c>
      <c r="C106" s="12">
        <v>182</v>
      </c>
      <c r="D106" s="12">
        <v>147</v>
      </c>
      <c r="E106" s="28">
        <v>0.238095238095238</v>
      </c>
      <c r="F106" s="12">
        <v>1</v>
      </c>
      <c r="G106" s="12">
        <v>1</v>
      </c>
      <c r="H106" s="12">
        <v>63</v>
      </c>
      <c r="I106" s="12">
        <v>26</v>
      </c>
      <c r="J106" s="12">
        <v>0</v>
      </c>
      <c r="K106" s="12">
        <v>1</v>
      </c>
      <c r="L106" s="12">
        <v>0</v>
      </c>
      <c r="M106" s="12">
        <v>0</v>
      </c>
      <c r="N106" s="12">
        <v>2</v>
      </c>
      <c r="O106" s="12">
        <v>0</v>
      </c>
      <c r="P106" s="22">
        <v>18</v>
      </c>
    </row>
    <row r="107" spans="1:16" ht="21" x14ac:dyDescent="0.35">
      <c r="A107" s="27" t="s">
        <v>509</v>
      </c>
      <c r="B107" s="27" t="s">
        <v>510</v>
      </c>
      <c r="C107" s="12">
        <v>10</v>
      </c>
      <c r="D107" s="12">
        <v>2</v>
      </c>
      <c r="E107" s="28">
        <v>4</v>
      </c>
      <c r="F107" s="12">
        <v>0</v>
      </c>
      <c r="G107" s="12">
        <v>0</v>
      </c>
      <c r="H107" s="12">
        <v>0</v>
      </c>
      <c r="I107" s="12">
        <v>2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22">
        <v>4</v>
      </c>
    </row>
    <row r="108" spans="1:16" x14ac:dyDescent="0.35">
      <c r="A108" s="27" t="s">
        <v>511</v>
      </c>
      <c r="B108" s="27" t="s">
        <v>512</v>
      </c>
      <c r="C108" s="12">
        <v>5</v>
      </c>
      <c r="D108" s="12">
        <v>4</v>
      </c>
      <c r="E108" s="28">
        <v>0.25</v>
      </c>
      <c r="F108" s="12">
        <v>0</v>
      </c>
      <c r="G108" s="12">
        <v>0</v>
      </c>
      <c r="H108" s="12">
        <v>6</v>
      </c>
      <c r="I108" s="12">
        <v>3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22">
        <v>2</v>
      </c>
    </row>
    <row r="109" spans="1:16" x14ac:dyDescent="0.35">
      <c r="A109" s="27" t="s">
        <v>513</v>
      </c>
      <c r="B109" s="27" t="s">
        <v>514</v>
      </c>
      <c r="C109" s="12">
        <v>0</v>
      </c>
      <c r="D109" s="12">
        <v>3</v>
      </c>
      <c r="E109" s="28">
        <v>-1</v>
      </c>
      <c r="F109" s="12">
        <v>0</v>
      </c>
      <c r="G109" s="12">
        <v>0</v>
      </c>
      <c r="H109" s="12">
        <v>4</v>
      </c>
      <c r="I109" s="12">
        <v>3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22">
        <v>0</v>
      </c>
    </row>
    <row r="110" spans="1:16" ht="21" x14ac:dyDescent="0.35">
      <c r="A110" s="27" t="s">
        <v>515</v>
      </c>
      <c r="B110" s="27" t="s">
        <v>516</v>
      </c>
      <c r="C110" s="12">
        <v>1</v>
      </c>
      <c r="D110" s="12">
        <v>0</v>
      </c>
      <c r="E110" s="28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22">
        <v>0</v>
      </c>
    </row>
    <row r="111" spans="1:16" x14ac:dyDescent="0.35">
      <c r="A111" s="27" t="s">
        <v>517</v>
      </c>
      <c r="B111" s="27" t="s">
        <v>518</v>
      </c>
      <c r="C111" s="12">
        <v>580</v>
      </c>
      <c r="D111" s="12">
        <v>596</v>
      </c>
      <c r="E111" s="28">
        <v>-2.68456375838926E-2</v>
      </c>
      <c r="F111" s="12">
        <v>6</v>
      </c>
      <c r="G111" s="12">
        <v>11</v>
      </c>
      <c r="H111" s="12">
        <v>109</v>
      </c>
      <c r="I111" s="12">
        <v>69</v>
      </c>
      <c r="J111" s="12">
        <v>1</v>
      </c>
      <c r="K111" s="12">
        <v>0</v>
      </c>
      <c r="L111" s="12">
        <v>0</v>
      </c>
      <c r="M111" s="12">
        <v>0</v>
      </c>
      <c r="N111" s="12">
        <v>1</v>
      </c>
      <c r="O111" s="12">
        <v>1</v>
      </c>
      <c r="P111" s="22">
        <v>58</v>
      </c>
    </row>
    <row r="112" spans="1:16" ht="21" x14ac:dyDescent="0.35">
      <c r="A112" s="27" t="s">
        <v>519</v>
      </c>
      <c r="B112" s="27" t="s">
        <v>520</v>
      </c>
      <c r="C112" s="12">
        <v>1</v>
      </c>
      <c r="D112" s="12">
        <v>0</v>
      </c>
      <c r="E112" s="28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22">
        <v>0</v>
      </c>
    </row>
    <row r="113" spans="1:16" x14ac:dyDescent="0.35">
      <c r="A113" s="27" t="s">
        <v>521</v>
      </c>
      <c r="B113" s="27" t="s">
        <v>522</v>
      </c>
      <c r="C113" s="12">
        <v>1</v>
      </c>
      <c r="D113" s="12">
        <v>1</v>
      </c>
      <c r="E113" s="28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22">
        <v>0</v>
      </c>
    </row>
    <row r="114" spans="1:16" x14ac:dyDescent="0.35">
      <c r="A114" s="27" t="s">
        <v>523</v>
      </c>
      <c r="B114" s="27" t="s">
        <v>524</v>
      </c>
      <c r="C114" s="12">
        <v>6</v>
      </c>
      <c r="D114" s="12">
        <v>5</v>
      </c>
      <c r="E114" s="28">
        <v>0.2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22">
        <v>0</v>
      </c>
    </row>
    <row r="115" spans="1:16" ht="21" x14ac:dyDescent="0.35">
      <c r="A115" s="27" t="s">
        <v>525</v>
      </c>
      <c r="B115" s="27" t="s">
        <v>526</v>
      </c>
      <c r="C115" s="12">
        <v>2</v>
      </c>
      <c r="D115" s="12">
        <v>4</v>
      </c>
      <c r="E115" s="28">
        <v>-0.5</v>
      </c>
      <c r="F115" s="12">
        <v>0</v>
      </c>
      <c r="G115" s="12">
        <v>0</v>
      </c>
      <c r="H115" s="12">
        <v>4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22">
        <v>0</v>
      </c>
    </row>
    <row r="116" spans="1:16" ht="21" x14ac:dyDescent="0.35">
      <c r="A116" s="27" t="s">
        <v>527</v>
      </c>
      <c r="B116" s="27" t="s">
        <v>528</v>
      </c>
      <c r="C116" s="12">
        <v>6</v>
      </c>
      <c r="D116" s="12">
        <v>1</v>
      </c>
      <c r="E116" s="28">
        <v>5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22">
        <v>0</v>
      </c>
    </row>
    <row r="117" spans="1:16" ht="21" x14ac:dyDescent="0.35">
      <c r="A117" s="27" t="s">
        <v>529</v>
      </c>
      <c r="B117" s="27" t="s">
        <v>530</v>
      </c>
      <c r="C117" s="12">
        <v>0</v>
      </c>
      <c r="D117" s="12">
        <v>0</v>
      </c>
      <c r="E117" s="28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22">
        <v>0</v>
      </c>
    </row>
    <row r="118" spans="1:16" ht="21" x14ac:dyDescent="0.35">
      <c r="A118" s="27" t="s">
        <v>531</v>
      </c>
      <c r="B118" s="27" t="s">
        <v>532</v>
      </c>
      <c r="C118" s="12">
        <v>2</v>
      </c>
      <c r="D118" s="12">
        <v>0</v>
      </c>
      <c r="E118" s="28">
        <v>0</v>
      </c>
      <c r="F118" s="12">
        <v>0</v>
      </c>
      <c r="G118" s="12">
        <v>0</v>
      </c>
      <c r="H118" s="12">
        <v>1</v>
      </c>
      <c r="I118" s="12">
        <v>1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22">
        <v>0</v>
      </c>
    </row>
    <row r="119" spans="1:16" ht="21" x14ac:dyDescent="0.35">
      <c r="A119" s="27" t="s">
        <v>533</v>
      </c>
      <c r="B119" s="27" t="s">
        <v>534</v>
      </c>
      <c r="C119" s="12">
        <v>0</v>
      </c>
      <c r="D119" s="12">
        <v>0</v>
      </c>
      <c r="E119" s="28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22">
        <v>0</v>
      </c>
    </row>
    <row r="120" spans="1:16" x14ac:dyDescent="0.35">
      <c r="A120" s="27" t="s">
        <v>535</v>
      </c>
      <c r="B120" s="27" t="s">
        <v>536</v>
      </c>
      <c r="C120" s="12">
        <v>4</v>
      </c>
      <c r="D120" s="12">
        <v>0</v>
      </c>
      <c r="E120" s="28">
        <v>0</v>
      </c>
      <c r="F120" s="12">
        <v>0</v>
      </c>
      <c r="G120" s="12">
        <v>0</v>
      </c>
      <c r="H120" s="12">
        <v>2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1</v>
      </c>
      <c r="O120" s="12">
        <v>0</v>
      </c>
      <c r="P120" s="22">
        <v>0</v>
      </c>
    </row>
    <row r="121" spans="1:16" x14ac:dyDescent="0.35">
      <c r="A121" s="27" t="s">
        <v>537</v>
      </c>
      <c r="B121" s="27" t="s">
        <v>538</v>
      </c>
      <c r="C121" s="12">
        <v>5</v>
      </c>
      <c r="D121" s="12">
        <v>9</v>
      </c>
      <c r="E121" s="28">
        <v>-0.44444444444444398</v>
      </c>
      <c r="F121" s="12">
        <v>0</v>
      </c>
      <c r="G121" s="12">
        <v>0</v>
      </c>
      <c r="H121" s="12">
        <v>2</v>
      </c>
      <c r="I121" s="12">
        <v>6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22">
        <v>0</v>
      </c>
    </row>
    <row r="122" spans="1:16" x14ac:dyDescent="0.35">
      <c r="A122" s="27" t="s">
        <v>539</v>
      </c>
      <c r="B122" s="27" t="s">
        <v>540</v>
      </c>
      <c r="C122" s="12">
        <v>2</v>
      </c>
      <c r="D122" s="12">
        <v>2</v>
      </c>
      <c r="E122" s="28">
        <v>0</v>
      </c>
      <c r="F122" s="12">
        <v>0</v>
      </c>
      <c r="G122" s="12">
        <v>0</v>
      </c>
      <c r="H122" s="12">
        <v>55</v>
      </c>
      <c r="I122" s="12">
        <v>50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22">
        <v>13</v>
      </c>
    </row>
    <row r="123" spans="1:16" x14ac:dyDescent="0.35">
      <c r="A123" s="27" t="s">
        <v>541</v>
      </c>
      <c r="B123" s="27" t="s">
        <v>542</v>
      </c>
      <c r="C123" s="12">
        <v>0</v>
      </c>
      <c r="D123" s="12">
        <v>2</v>
      </c>
      <c r="E123" s="28">
        <v>-1</v>
      </c>
      <c r="F123" s="12">
        <v>0</v>
      </c>
      <c r="G123" s="12">
        <v>0</v>
      </c>
      <c r="H123" s="12">
        <v>2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22">
        <v>0</v>
      </c>
    </row>
    <row r="124" spans="1:16" x14ac:dyDescent="0.35">
      <c r="A124" s="27" t="s">
        <v>543</v>
      </c>
      <c r="B124" s="27" t="s">
        <v>544</v>
      </c>
      <c r="C124" s="12">
        <v>0</v>
      </c>
      <c r="D124" s="12">
        <v>0</v>
      </c>
      <c r="E124" s="28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22">
        <v>0</v>
      </c>
    </row>
    <row r="125" spans="1:16" x14ac:dyDescent="0.35">
      <c r="A125" s="27" t="s">
        <v>545</v>
      </c>
      <c r="B125" s="27" t="s">
        <v>546</v>
      </c>
      <c r="C125" s="12">
        <v>0</v>
      </c>
      <c r="D125" s="12">
        <v>0</v>
      </c>
      <c r="E125" s="28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22">
        <v>0</v>
      </c>
    </row>
    <row r="126" spans="1:16" x14ac:dyDescent="0.35">
      <c r="A126" s="27" t="s">
        <v>547</v>
      </c>
      <c r="B126" s="27" t="s">
        <v>548</v>
      </c>
      <c r="C126" s="12">
        <v>8</v>
      </c>
      <c r="D126" s="12">
        <v>6</v>
      </c>
      <c r="E126" s="28">
        <v>0.33333333333333298</v>
      </c>
      <c r="F126" s="12">
        <v>0</v>
      </c>
      <c r="G126" s="12">
        <v>0</v>
      </c>
      <c r="H126" s="12">
        <v>4</v>
      </c>
      <c r="I126" s="12">
        <v>1</v>
      </c>
      <c r="J126" s="12">
        <v>0</v>
      </c>
      <c r="K126" s="12">
        <v>1</v>
      </c>
      <c r="L126" s="12">
        <v>0</v>
      </c>
      <c r="M126" s="12">
        <v>0</v>
      </c>
      <c r="N126" s="12">
        <v>0</v>
      </c>
      <c r="O126" s="12">
        <v>0</v>
      </c>
      <c r="P126" s="22">
        <v>0</v>
      </c>
    </row>
    <row r="127" spans="1:16" ht="21" x14ac:dyDescent="0.35">
      <c r="A127" s="27" t="s">
        <v>549</v>
      </c>
      <c r="B127" s="27" t="s">
        <v>550</v>
      </c>
      <c r="C127" s="12">
        <v>0</v>
      </c>
      <c r="D127" s="12">
        <v>0</v>
      </c>
      <c r="E127" s="28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22">
        <v>0</v>
      </c>
    </row>
    <row r="128" spans="1:16" ht="21" x14ac:dyDescent="0.35">
      <c r="A128" s="27" t="s">
        <v>551</v>
      </c>
      <c r="B128" s="27" t="s">
        <v>552</v>
      </c>
      <c r="C128" s="12">
        <v>0</v>
      </c>
      <c r="D128" s="12">
        <v>0</v>
      </c>
      <c r="E128" s="28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22">
        <v>0</v>
      </c>
    </row>
    <row r="129" spans="1:16" ht="21" x14ac:dyDescent="0.35">
      <c r="A129" s="27" t="s">
        <v>553</v>
      </c>
      <c r="B129" s="27" t="s">
        <v>554</v>
      </c>
      <c r="C129" s="12">
        <v>0</v>
      </c>
      <c r="D129" s="12">
        <v>0</v>
      </c>
      <c r="E129" s="28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22">
        <v>0</v>
      </c>
    </row>
    <row r="130" spans="1:16" ht="21" x14ac:dyDescent="0.35">
      <c r="A130" s="27" t="s">
        <v>555</v>
      </c>
      <c r="B130" s="27" t="s">
        <v>556</v>
      </c>
      <c r="C130" s="12">
        <v>0</v>
      </c>
      <c r="D130" s="12">
        <v>0</v>
      </c>
      <c r="E130" s="28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22">
        <v>1</v>
      </c>
    </row>
    <row r="131" spans="1:16" x14ac:dyDescent="0.35">
      <c r="A131" s="199" t="s">
        <v>557</v>
      </c>
      <c r="B131" s="200"/>
      <c r="C131" s="24">
        <v>6</v>
      </c>
      <c r="D131" s="24">
        <v>10</v>
      </c>
      <c r="E131" s="25">
        <v>-0.4</v>
      </c>
      <c r="F131" s="24">
        <v>0</v>
      </c>
      <c r="G131" s="24">
        <v>0</v>
      </c>
      <c r="H131" s="24">
        <v>8</v>
      </c>
      <c r="I131" s="24">
        <v>1</v>
      </c>
      <c r="J131" s="24">
        <v>0</v>
      </c>
      <c r="K131" s="24">
        <v>0</v>
      </c>
      <c r="L131" s="24">
        <v>0</v>
      </c>
      <c r="M131" s="24">
        <v>0</v>
      </c>
      <c r="N131" s="24">
        <v>1</v>
      </c>
      <c r="O131" s="24">
        <v>0</v>
      </c>
      <c r="P131" s="26">
        <v>5</v>
      </c>
    </row>
    <row r="132" spans="1:16" x14ac:dyDescent="0.35">
      <c r="A132" s="27" t="s">
        <v>558</v>
      </c>
      <c r="B132" s="27" t="s">
        <v>559</v>
      </c>
      <c r="C132" s="12">
        <v>1</v>
      </c>
      <c r="D132" s="12">
        <v>3</v>
      </c>
      <c r="E132" s="28">
        <v>-0.66666666666666696</v>
      </c>
      <c r="F132" s="12">
        <v>0</v>
      </c>
      <c r="G132" s="12">
        <v>0</v>
      </c>
      <c r="H132" s="12">
        <v>5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22">
        <v>5</v>
      </c>
    </row>
    <row r="133" spans="1:16" x14ac:dyDescent="0.35">
      <c r="A133" s="27" t="s">
        <v>560</v>
      </c>
      <c r="B133" s="27" t="s">
        <v>561</v>
      </c>
      <c r="C133" s="12">
        <v>0</v>
      </c>
      <c r="D133" s="12">
        <v>0</v>
      </c>
      <c r="E133" s="28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22">
        <v>0</v>
      </c>
    </row>
    <row r="134" spans="1:16" x14ac:dyDescent="0.35">
      <c r="A134" s="27" t="s">
        <v>562</v>
      </c>
      <c r="B134" s="27" t="s">
        <v>563</v>
      </c>
      <c r="C134" s="12">
        <v>4</v>
      </c>
      <c r="D134" s="12">
        <v>2</v>
      </c>
      <c r="E134" s="28">
        <v>1</v>
      </c>
      <c r="F134" s="12">
        <v>0</v>
      </c>
      <c r="G134" s="12">
        <v>0</v>
      </c>
      <c r="H134" s="12">
        <v>1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22">
        <v>0</v>
      </c>
    </row>
    <row r="135" spans="1:16" x14ac:dyDescent="0.35">
      <c r="A135" s="27" t="s">
        <v>564</v>
      </c>
      <c r="B135" s="27" t="s">
        <v>565</v>
      </c>
      <c r="C135" s="12">
        <v>1</v>
      </c>
      <c r="D135" s="12">
        <v>5</v>
      </c>
      <c r="E135" s="28">
        <v>-0.8</v>
      </c>
      <c r="F135" s="12">
        <v>0</v>
      </c>
      <c r="G135" s="12">
        <v>0</v>
      </c>
      <c r="H135" s="12">
        <v>2</v>
      </c>
      <c r="I135" s="12">
        <v>1</v>
      </c>
      <c r="J135" s="12">
        <v>0</v>
      </c>
      <c r="K135" s="12">
        <v>0</v>
      </c>
      <c r="L135" s="12">
        <v>0</v>
      </c>
      <c r="M135" s="12">
        <v>0</v>
      </c>
      <c r="N135" s="12">
        <v>1</v>
      </c>
      <c r="O135" s="12">
        <v>0</v>
      </c>
      <c r="P135" s="22">
        <v>0</v>
      </c>
    </row>
    <row r="136" spans="1:16" x14ac:dyDescent="0.35">
      <c r="A136" s="27" t="s">
        <v>566</v>
      </c>
      <c r="B136" s="27" t="s">
        <v>567</v>
      </c>
      <c r="C136" s="12">
        <v>0</v>
      </c>
      <c r="D136" s="12">
        <v>0</v>
      </c>
      <c r="E136" s="28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22">
        <v>0</v>
      </c>
    </row>
    <row r="137" spans="1:16" x14ac:dyDescent="0.35">
      <c r="A137" s="199" t="s">
        <v>568</v>
      </c>
      <c r="B137" s="200"/>
      <c r="C137" s="24">
        <v>45</v>
      </c>
      <c r="D137" s="24">
        <v>43</v>
      </c>
      <c r="E137" s="25">
        <v>4.6511627906976702E-2</v>
      </c>
      <c r="F137" s="24">
        <v>0</v>
      </c>
      <c r="G137" s="24">
        <v>0</v>
      </c>
      <c r="H137" s="24">
        <v>11</v>
      </c>
      <c r="I137" s="24">
        <v>3</v>
      </c>
      <c r="J137" s="24">
        <v>0</v>
      </c>
      <c r="K137" s="24">
        <v>0</v>
      </c>
      <c r="L137" s="24">
        <v>0</v>
      </c>
      <c r="M137" s="24">
        <v>0</v>
      </c>
      <c r="N137" s="24">
        <v>26</v>
      </c>
      <c r="O137" s="24">
        <v>0</v>
      </c>
      <c r="P137" s="26">
        <v>2</v>
      </c>
    </row>
    <row r="138" spans="1:16" ht="21" x14ac:dyDescent="0.35">
      <c r="A138" s="27" t="s">
        <v>569</v>
      </c>
      <c r="B138" s="27" t="s">
        <v>570</v>
      </c>
      <c r="C138" s="12">
        <v>4</v>
      </c>
      <c r="D138" s="12">
        <v>1</v>
      </c>
      <c r="E138" s="28">
        <v>3</v>
      </c>
      <c r="F138" s="12">
        <v>0</v>
      </c>
      <c r="G138" s="12">
        <v>0</v>
      </c>
      <c r="H138" s="12">
        <v>1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22">
        <v>0</v>
      </c>
    </row>
    <row r="139" spans="1:16" x14ac:dyDescent="0.35">
      <c r="A139" s="27" t="s">
        <v>571</v>
      </c>
      <c r="B139" s="27" t="s">
        <v>572</v>
      </c>
      <c r="C139" s="12">
        <v>1</v>
      </c>
      <c r="D139" s="12">
        <v>0</v>
      </c>
      <c r="E139" s="28">
        <v>0</v>
      </c>
      <c r="F139" s="12">
        <v>0</v>
      </c>
      <c r="G139" s="12">
        <v>0</v>
      </c>
      <c r="H139" s="12">
        <v>2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22">
        <v>0</v>
      </c>
    </row>
    <row r="140" spans="1:16" x14ac:dyDescent="0.35">
      <c r="A140" s="27" t="s">
        <v>573</v>
      </c>
      <c r="B140" s="27" t="s">
        <v>574</v>
      </c>
      <c r="C140" s="12">
        <v>0</v>
      </c>
      <c r="D140" s="12">
        <v>0</v>
      </c>
      <c r="E140" s="28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22">
        <v>0</v>
      </c>
    </row>
    <row r="141" spans="1:16" ht="21" x14ac:dyDescent="0.35">
      <c r="A141" s="27" t="s">
        <v>575</v>
      </c>
      <c r="B141" s="27" t="s">
        <v>576</v>
      </c>
      <c r="C141" s="12">
        <v>0</v>
      </c>
      <c r="D141" s="12">
        <v>1</v>
      </c>
      <c r="E141" s="28">
        <v>-1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22">
        <v>0</v>
      </c>
    </row>
    <row r="142" spans="1:16" ht="21" x14ac:dyDescent="0.35">
      <c r="A142" s="27" t="s">
        <v>577</v>
      </c>
      <c r="B142" s="27" t="s">
        <v>578</v>
      </c>
      <c r="C142" s="12">
        <v>29</v>
      </c>
      <c r="D142" s="12">
        <v>32</v>
      </c>
      <c r="E142" s="28">
        <v>-9.375E-2</v>
      </c>
      <c r="F142" s="12">
        <v>0</v>
      </c>
      <c r="G142" s="12">
        <v>0</v>
      </c>
      <c r="H142" s="12">
        <v>5</v>
      </c>
      <c r="I142" s="12">
        <v>2</v>
      </c>
      <c r="J142" s="12">
        <v>0</v>
      </c>
      <c r="K142" s="12">
        <v>0</v>
      </c>
      <c r="L142" s="12">
        <v>0</v>
      </c>
      <c r="M142" s="12">
        <v>0</v>
      </c>
      <c r="N142" s="12">
        <v>4</v>
      </c>
      <c r="O142" s="12">
        <v>0</v>
      </c>
      <c r="P142" s="22">
        <v>2</v>
      </c>
    </row>
    <row r="143" spans="1:16" ht="21" x14ac:dyDescent="0.35">
      <c r="A143" s="27" t="s">
        <v>579</v>
      </c>
      <c r="B143" s="27" t="s">
        <v>580</v>
      </c>
      <c r="C143" s="12">
        <v>11</v>
      </c>
      <c r="D143" s="12">
        <v>9</v>
      </c>
      <c r="E143" s="28">
        <v>0.22222222222222199</v>
      </c>
      <c r="F143" s="12">
        <v>0</v>
      </c>
      <c r="G143" s="12">
        <v>0</v>
      </c>
      <c r="H143" s="12">
        <v>3</v>
      </c>
      <c r="I143" s="12">
        <v>1</v>
      </c>
      <c r="J143" s="12">
        <v>0</v>
      </c>
      <c r="K143" s="12">
        <v>0</v>
      </c>
      <c r="L143" s="12">
        <v>0</v>
      </c>
      <c r="M143" s="12">
        <v>0</v>
      </c>
      <c r="N143" s="12">
        <v>22</v>
      </c>
      <c r="O143" s="12">
        <v>0</v>
      </c>
      <c r="P143" s="22">
        <v>0</v>
      </c>
    </row>
    <row r="144" spans="1:16" x14ac:dyDescent="0.35">
      <c r="A144" s="199" t="s">
        <v>581</v>
      </c>
      <c r="B144" s="200"/>
      <c r="C144" s="24">
        <v>5</v>
      </c>
      <c r="D144" s="24">
        <v>4</v>
      </c>
      <c r="E144" s="25">
        <v>0.25</v>
      </c>
      <c r="F144" s="24">
        <v>0</v>
      </c>
      <c r="G144" s="24">
        <v>0</v>
      </c>
      <c r="H144" s="24">
        <v>0</v>
      </c>
      <c r="I144" s="24">
        <v>0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2</v>
      </c>
      <c r="P144" s="26">
        <v>0</v>
      </c>
    </row>
    <row r="145" spans="1:16" ht="21" x14ac:dyDescent="0.35">
      <c r="A145" s="27" t="s">
        <v>582</v>
      </c>
      <c r="B145" s="27" t="s">
        <v>583</v>
      </c>
      <c r="C145" s="12">
        <v>4</v>
      </c>
      <c r="D145" s="12">
        <v>2</v>
      </c>
      <c r="E145" s="28">
        <v>1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2</v>
      </c>
      <c r="P145" s="22">
        <v>0</v>
      </c>
    </row>
    <row r="146" spans="1:16" ht="21" x14ac:dyDescent="0.35">
      <c r="A146" s="27" t="s">
        <v>584</v>
      </c>
      <c r="B146" s="27" t="s">
        <v>585</v>
      </c>
      <c r="C146" s="12">
        <v>1</v>
      </c>
      <c r="D146" s="12">
        <v>2</v>
      </c>
      <c r="E146" s="28">
        <v>-0.5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22">
        <v>0</v>
      </c>
    </row>
    <row r="147" spans="1:16" x14ac:dyDescent="0.35">
      <c r="A147" s="199" t="s">
        <v>586</v>
      </c>
      <c r="B147" s="200"/>
      <c r="C147" s="24">
        <v>46</v>
      </c>
      <c r="D147" s="24">
        <v>37</v>
      </c>
      <c r="E147" s="25">
        <v>0.24324324324324301</v>
      </c>
      <c r="F147" s="24">
        <v>0</v>
      </c>
      <c r="G147" s="24">
        <v>0</v>
      </c>
      <c r="H147" s="24">
        <v>19</v>
      </c>
      <c r="I147" s="24">
        <v>10</v>
      </c>
      <c r="J147" s="24">
        <v>0</v>
      </c>
      <c r="K147" s="24">
        <v>0</v>
      </c>
      <c r="L147" s="24">
        <v>0</v>
      </c>
      <c r="M147" s="24">
        <v>0</v>
      </c>
      <c r="N147" s="24">
        <v>13</v>
      </c>
      <c r="O147" s="24">
        <v>0</v>
      </c>
      <c r="P147" s="26">
        <v>8</v>
      </c>
    </row>
    <row r="148" spans="1:16" x14ac:dyDescent="0.35">
      <c r="A148" s="27" t="s">
        <v>587</v>
      </c>
      <c r="B148" s="27" t="s">
        <v>588</v>
      </c>
      <c r="C148" s="12">
        <v>2</v>
      </c>
      <c r="D148" s="12">
        <v>3</v>
      </c>
      <c r="E148" s="28">
        <v>-0.33333333333333298</v>
      </c>
      <c r="F148" s="12">
        <v>0</v>
      </c>
      <c r="G148" s="12">
        <v>0</v>
      </c>
      <c r="H148" s="12">
        <v>2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5</v>
      </c>
      <c r="O148" s="12">
        <v>0</v>
      </c>
      <c r="P148" s="22">
        <v>0</v>
      </c>
    </row>
    <row r="149" spans="1:16" x14ac:dyDescent="0.35">
      <c r="A149" s="27" t="s">
        <v>589</v>
      </c>
      <c r="B149" s="27" t="s">
        <v>590</v>
      </c>
      <c r="C149" s="12">
        <v>3</v>
      </c>
      <c r="D149" s="12">
        <v>1</v>
      </c>
      <c r="E149" s="28">
        <v>2</v>
      </c>
      <c r="F149" s="12">
        <v>0</v>
      </c>
      <c r="G149" s="12">
        <v>0</v>
      </c>
      <c r="H149" s="12">
        <v>4</v>
      </c>
      <c r="I149" s="12">
        <v>2</v>
      </c>
      <c r="J149" s="12">
        <v>0</v>
      </c>
      <c r="K149" s="12">
        <v>0</v>
      </c>
      <c r="L149" s="12">
        <v>0</v>
      </c>
      <c r="M149" s="12">
        <v>0</v>
      </c>
      <c r="N149" s="12">
        <v>1</v>
      </c>
      <c r="O149" s="12">
        <v>0</v>
      </c>
      <c r="P149" s="22">
        <v>2</v>
      </c>
    </row>
    <row r="150" spans="1:16" ht="21" x14ac:dyDescent="0.35">
      <c r="A150" s="27" t="s">
        <v>591</v>
      </c>
      <c r="B150" s="27" t="s">
        <v>592</v>
      </c>
      <c r="C150" s="12">
        <v>1</v>
      </c>
      <c r="D150" s="12">
        <v>0</v>
      </c>
      <c r="E150" s="28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22">
        <v>0</v>
      </c>
    </row>
    <row r="151" spans="1:16" ht="21" x14ac:dyDescent="0.35">
      <c r="A151" s="27" t="s">
        <v>593</v>
      </c>
      <c r="B151" s="27" t="s">
        <v>594</v>
      </c>
      <c r="C151" s="12">
        <v>9</v>
      </c>
      <c r="D151" s="12">
        <v>8</v>
      </c>
      <c r="E151" s="28">
        <v>0.125</v>
      </c>
      <c r="F151" s="12">
        <v>0</v>
      </c>
      <c r="G151" s="12">
        <v>0</v>
      </c>
      <c r="H151" s="12">
        <v>3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2">
        <v>0</v>
      </c>
      <c r="P151" s="22">
        <v>0</v>
      </c>
    </row>
    <row r="152" spans="1:16" ht="21" x14ac:dyDescent="0.35">
      <c r="A152" s="27" t="s">
        <v>595</v>
      </c>
      <c r="B152" s="27" t="s">
        <v>596</v>
      </c>
      <c r="C152" s="12">
        <v>0</v>
      </c>
      <c r="D152" s="12">
        <v>0</v>
      </c>
      <c r="E152" s="28">
        <v>0</v>
      </c>
      <c r="F152" s="12">
        <v>0</v>
      </c>
      <c r="G152" s="12">
        <v>0</v>
      </c>
      <c r="H152" s="12">
        <v>0</v>
      </c>
      <c r="I152" s="12">
        <v>1</v>
      </c>
      <c r="J152" s="12">
        <v>0</v>
      </c>
      <c r="K152" s="12">
        <v>0</v>
      </c>
      <c r="L152" s="12">
        <v>0</v>
      </c>
      <c r="M152" s="12">
        <v>0</v>
      </c>
      <c r="N152" s="12">
        <v>3</v>
      </c>
      <c r="O152" s="12">
        <v>0</v>
      </c>
      <c r="P152" s="22">
        <v>0</v>
      </c>
    </row>
    <row r="153" spans="1:16" x14ac:dyDescent="0.35">
      <c r="A153" s="27" t="s">
        <v>597</v>
      </c>
      <c r="B153" s="27" t="s">
        <v>598</v>
      </c>
      <c r="C153" s="12">
        <v>1</v>
      </c>
      <c r="D153" s="12">
        <v>0</v>
      </c>
      <c r="E153" s="28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2</v>
      </c>
      <c r="O153" s="12">
        <v>0</v>
      </c>
      <c r="P153" s="22">
        <v>0</v>
      </c>
    </row>
    <row r="154" spans="1:16" x14ac:dyDescent="0.35">
      <c r="A154" s="27" t="s">
        <v>599</v>
      </c>
      <c r="B154" s="27" t="s">
        <v>600</v>
      </c>
      <c r="C154" s="12">
        <v>6</v>
      </c>
      <c r="D154" s="12">
        <v>5</v>
      </c>
      <c r="E154" s="28">
        <v>0.2</v>
      </c>
      <c r="F154" s="12">
        <v>0</v>
      </c>
      <c r="G154" s="12">
        <v>0</v>
      </c>
      <c r="H154" s="12">
        <v>4</v>
      </c>
      <c r="I154" s="12">
        <v>2</v>
      </c>
      <c r="J154" s="12">
        <v>0</v>
      </c>
      <c r="K154" s="12">
        <v>0</v>
      </c>
      <c r="L154" s="12">
        <v>0</v>
      </c>
      <c r="M154" s="12">
        <v>0</v>
      </c>
      <c r="N154" s="12">
        <v>0</v>
      </c>
      <c r="O154" s="12">
        <v>0</v>
      </c>
      <c r="P154" s="22">
        <v>1</v>
      </c>
    </row>
    <row r="155" spans="1:16" x14ac:dyDescent="0.35">
      <c r="A155" s="27" t="s">
        <v>601</v>
      </c>
      <c r="B155" s="27" t="s">
        <v>602</v>
      </c>
      <c r="C155" s="12">
        <v>24</v>
      </c>
      <c r="D155" s="12">
        <v>20</v>
      </c>
      <c r="E155" s="28">
        <v>0.2</v>
      </c>
      <c r="F155" s="12">
        <v>0</v>
      </c>
      <c r="G155" s="12">
        <v>0</v>
      </c>
      <c r="H155" s="12">
        <v>6</v>
      </c>
      <c r="I155" s="12">
        <v>5</v>
      </c>
      <c r="J155" s="12">
        <v>0</v>
      </c>
      <c r="K155" s="12">
        <v>0</v>
      </c>
      <c r="L155" s="12">
        <v>0</v>
      </c>
      <c r="M155" s="12">
        <v>0</v>
      </c>
      <c r="N155" s="12">
        <v>2</v>
      </c>
      <c r="O155" s="12">
        <v>0</v>
      </c>
      <c r="P155" s="22">
        <v>5</v>
      </c>
    </row>
    <row r="156" spans="1:16" x14ac:dyDescent="0.35">
      <c r="A156" s="199" t="s">
        <v>603</v>
      </c>
      <c r="B156" s="200"/>
      <c r="C156" s="24">
        <v>23</v>
      </c>
      <c r="D156" s="24">
        <v>26</v>
      </c>
      <c r="E156" s="25">
        <v>-0.115384615384615</v>
      </c>
      <c r="F156" s="24">
        <v>0</v>
      </c>
      <c r="G156" s="24">
        <v>0</v>
      </c>
      <c r="H156" s="24">
        <v>2</v>
      </c>
      <c r="I156" s="24">
        <v>1</v>
      </c>
      <c r="J156" s="24">
        <v>0</v>
      </c>
      <c r="K156" s="24">
        <v>0</v>
      </c>
      <c r="L156" s="24">
        <v>0</v>
      </c>
      <c r="M156" s="24">
        <v>0</v>
      </c>
      <c r="N156" s="24">
        <v>1</v>
      </c>
      <c r="O156" s="24">
        <v>0</v>
      </c>
      <c r="P156" s="26">
        <v>1</v>
      </c>
    </row>
    <row r="157" spans="1:16" ht="21" x14ac:dyDescent="0.35">
      <c r="A157" s="27" t="s">
        <v>604</v>
      </c>
      <c r="B157" s="27" t="s">
        <v>605</v>
      </c>
      <c r="C157" s="12">
        <v>0</v>
      </c>
      <c r="D157" s="12">
        <v>0</v>
      </c>
      <c r="E157" s="28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22">
        <v>0</v>
      </c>
    </row>
    <row r="158" spans="1:16" x14ac:dyDescent="0.35">
      <c r="A158" s="27" t="s">
        <v>606</v>
      </c>
      <c r="B158" s="27" t="s">
        <v>607</v>
      </c>
      <c r="C158" s="12">
        <v>0</v>
      </c>
      <c r="D158" s="12">
        <v>0</v>
      </c>
      <c r="E158" s="28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22">
        <v>0</v>
      </c>
    </row>
    <row r="159" spans="1:16" x14ac:dyDescent="0.35">
      <c r="A159" s="27" t="s">
        <v>608</v>
      </c>
      <c r="B159" s="27" t="s">
        <v>609</v>
      </c>
      <c r="C159" s="12">
        <v>0</v>
      </c>
      <c r="D159" s="12">
        <v>0</v>
      </c>
      <c r="E159" s="28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22">
        <v>0</v>
      </c>
    </row>
    <row r="160" spans="1:16" ht="21" x14ac:dyDescent="0.35">
      <c r="A160" s="27" t="s">
        <v>610</v>
      </c>
      <c r="B160" s="27" t="s">
        <v>611</v>
      </c>
      <c r="C160" s="12">
        <v>0</v>
      </c>
      <c r="D160" s="12">
        <v>0</v>
      </c>
      <c r="E160" s="28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22">
        <v>0</v>
      </c>
    </row>
    <row r="161" spans="1:16" ht="21" x14ac:dyDescent="0.35">
      <c r="A161" s="27" t="s">
        <v>612</v>
      </c>
      <c r="B161" s="27" t="s">
        <v>613</v>
      </c>
      <c r="C161" s="12">
        <v>4</v>
      </c>
      <c r="D161" s="12">
        <v>5</v>
      </c>
      <c r="E161" s="28">
        <v>-0.2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22">
        <v>0</v>
      </c>
    </row>
    <row r="162" spans="1:16" x14ac:dyDescent="0.35">
      <c r="A162" s="27" t="s">
        <v>614</v>
      </c>
      <c r="B162" s="27" t="s">
        <v>615</v>
      </c>
      <c r="C162" s="12">
        <v>8</v>
      </c>
      <c r="D162" s="12">
        <v>10</v>
      </c>
      <c r="E162" s="28">
        <v>-0.2</v>
      </c>
      <c r="F162" s="12">
        <v>0</v>
      </c>
      <c r="G162" s="12">
        <v>0</v>
      </c>
      <c r="H162" s="12">
        <v>2</v>
      </c>
      <c r="I162" s="12">
        <v>1</v>
      </c>
      <c r="J162" s="12">
        <v>0</v>
      </c>
      <c r="K162" s="12">
        <v>0</v>
      </c>
      <c r="L162" s="12">
        <v>0</v>
      </c>
      <c r="M162" s="12">
        <v>0</v>
      </c>
      <c r="N162" s="12">
        <v>1</v>
      </c>
      <c r="O162" s="12">
        <v>0</v>
      </c>
      <c r="P162" s="22">
        <v>1</v>
      </c>
    </row>
    <row r="163" spans="1:16" ht="21" x14ac:dyDescent="0.35">
      <c r="A163" s="27" t="s">
        <v>616</v>
      </c>
      <c r="B163" s="27" t="s">
        <v>617</v>
      </c>
      <c r="C163" s="12">
        <v>1</v>
      </c>
      <c r="D163" s="12">
        <v>5</v>
      </c>
      <c r="E163" s="28">
        <v>-0.8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22">
        <v>0</v>
      </c>
    </row>
    <row r="164" spans="1:16" x14ac:dyDescent="0.35">
      <c r="A164" s="27" t="s">
        <v>618</v>
      </c>
      <c r="B164" s="27" t="s">
        <v>619</v>
      </c>
      <c r="C164" s="12">
        <v>4</v>
      </c>
      <c r="D164" s="12">
        <v>4</v>
      </c>
      <c r="E164" s="28">
        <v>0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22">
        <v>0</v>
      </c>
    </row>
    <row r="165" spans="1:16" x14ac:dyDescent="0.35">
      <c r="A165" s="27" t="s">
        <v>620</v>
      </c>
      <c r="B165" s="27" t="s">
        <v>621</v>
      </c>
      <c r="C165" s="12">
        <v>6</v>
      </c>
      <c r="D165" s="12">
        <v>2</v>
      </c>
      <c r="E165" s="28">
        <v>2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22">
        <v>0</v>
      </c>
    </row>
    <row r="166" spans="1:16" x14ac:dyDescent="0.35">
      <c r="A166" s="199" t="s">
        <v>622</v>
      </c>
      <c r="B166" s="200"/>
      <c r="C166" s="24">
        <v>701</v>
      </c>
      <c r="D166" s="24">
        <v>473</v>
      </c>
      <c r="E166" s="25">
        <v>0.48202959830866798</v>
      </c>
      <c r="F166" s="24">
        <v>0</v>
      </c>
      <c r="G166" s="24">
        <v>0</v>
      </c>
      <c r="H166" s="24">
        <v>151</v>
      </c>
      <c r="I166" s="24">
        <v>53</v>
      </c>
      <c r="J166" s="24">
        <v>0</v>
      </c>
      <c r="K166" s="24">
        <v>0</v>
      </c>
      <c r="L166" s="24">
        <v>0</v>
      </c>
      <c r="M166" s="24">
        <v>0</v>
      </c>
      <c r="N166" s="24">
        <v>0</v>
      </c>
      <c r="O166" s="24">
        <v>19</v>
      </c>
      <c r="P166" s="26">
        <v>47</v>
      </c>
    </row>
    <row r="167" spans="1:16" ht="21" x14ac:dyDescent="0.35">
      <c r="A167" s="27" t="s">
        <v>623</v>
      </c>
      <c r="B167" s="27" t="s">
        <v>624</v>
      </c>
      <c r="C167" s="12">
        <v>44</v>
      </c>
      <c r="D167" s="12">
        <v>210</v>
      </c>
      <c r="E167" s="28">
        <v>-0.79047619047619</v>
      </c>
      <c r="F167" s="12">
        <v>0</v>
      </c>
      <c r="G167" s="12">
        <v>0</v>
      </c>
      <c r="H167" s="12">
        <v>43</v>
      </c>
      <c r="I167" s="12">
        <v>9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3</v>
      </c>
      <c r="P167" s="22">
        <v>2</v>
      </c>
    </row>
    <row r="168" spans="1:16" ht="21" x14ac:dyDescent="0.35">
      <c r="A168" s="27" t="s">
        <v>625</v>
      </c>
      <c r="B168" s="27" t="s">
        <v>626</v>
      </c>
      <c r="C168" s="12">
        <v>0</v>
      </c>
      <c r="D168" s="12">
        <v>1</v>
      </c>
      <c r="E168" s="28">
        <v>-1</v>
      </c>
      <c r="F168" s="12">
        <v>0</v>
      </c>
      <c r="G168" s="12">
        <v>0</v>
      </c>
      <c r="H168" s="12">
        <v>2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1</v>
      </c>
      <c r="P168" s="22">
        <v>1</v>
      </c>
    </row>
    <row r="169" spans="1:16" x14ac:dyDescent="0.35">
      <c r="A169" s="27" t="s">
        <v>627</v>
      </c>
      <c r="B169" s="27" t="s">
        <v>628</v>
      </c>
      <c r="C169" s="12">
        <v>0</v>
      </c>
      <c r="D169" s="12">
        <v>1</v>
      </c>
      <c r="E169" s="28">
        <v>-1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22">
        <v>2</v>
      </c>
    </row>
    <row r="170" spans="1:16" ht="21" x14ac:dyDescent="0.35">
      <c r="A170" s="27" t="s">
        <v>629</v>
      </c>
      <c r="B170" s="27" t="s">
        <v>630</v>
      </c>
      <c r="C170" s="12">
        <v>0</v>
      </c>
      <c r="D170" s="12">
        <v>0</v>
      </c>
      <c r="E170" s="28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22">
        <v>0</v>
      </c>
    </row>
    <row r="171" spans="1:16" x14ac:dyDescent="0.35">
      <c r="A171" s="27" t="s">
        <v>631</v>
      </c>
      <c r="B171" s="27" t="s">
        <v>632</v>
      </c>
      <c r="C171" s="12">
        <v>0</v>
      </c>
      <c r="D171" s="12">
        <v>0</v>
      </c>
      <c r="E171" s="28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22">
        <v>0</v>
      </c>
    </row>
    <row r="172" spans="1:16" x14ac:dyDescent="0.35">
      <c r="A172" s="27" t="s">
        <v>633</v>
      </c>
      <c r="B172" s="27" t="s">
        <v>634</v>
      </c>
      <c r="C172" s="12">
        <v>0</v>
      </c>
      <c r="D172" s="12">
        <v>0</v>
      </c>
      <c r="E172" s="28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22">
        <v>0</v>
      </c>
    </row>
    <row r="173" spans="1:16" ht="21" x14ac:dyDescent="0.35">
      <c r="A173" s="27" t="s">
        <v>635</v>
      </c>
      <c r="B173" s="27" t="s">
        <v>636</v>
      </c>
      <c r="C173" s="12">
        <v>610</v>
      </c>
      <c r="D173" s="12">
        <v>221</v>
      </c>
      <c r="E173" s="28">
        <v>1.76018099547511</v>
      </c>
      <c r="F173" s="12">
        <v>0</v>
      </c>
      <c r="G173" s="12">
        <v>0</v>
      </c>
      <c r="H173" s="12">
        <v>53</v>
      </c>
      <c r="I173" s="12">
        <v>26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12</v>
      </c>
      <c r="P173" s="22">
        <v>24</v>
      </c>
    </row>
    <row r="174" spans="1:16" ht="21" x14ac:dyDescent="0.35">
      <c r="A174" s="27" t="s">
        <v>637</v>
      </c>
      <c r="B174" s="27" t="s">
        <v>638</v>
      </c>
      <c r="C174" s="12">
        <v>37</v>
      </c>
      <c r="D174" s="12">
        <v>24</v>
      </c>
      <c r="E174" s="28">
        <v>0.54166666666666696</v>
      </c>
      <c r="F174" s="12">
        <v>0</v>
      </c>
      <c r="G174" s="12">
        <v>0</v>
      </c>
      <c r="H174" s="12">
        <v>46</v>
      </c>
      <c r="I174" s="12">
        <v>15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12">
        <v>2</v>
      </c>
      <c r="P174" s="22">
        <v>10</v>
      </c>
    </row>
    <row r="175" spans="1:16" x14ac:dyDescent="0.35">
      <c r="A175" s="27" t="s">
        <v>639</v>
      </c>
      <c r="B175" s="27" t="s">
        <v>640</v>
      </c>
      <c r="C175" s="12">
        <v>10</v>
      </c>
      <c r="D175" s="12">
        <v>16</v>
      </c>
      <c r="E175" s="28">
        <v>-0.375</v>
      </c>
      <c r="F175" s="12">
        <v>0</v>
      </c>
      <c r="G175" s="12">
        <v>0</v>
      </c>
      <c r="H175" s="12">
        <v>7</v>
      </c>
      <c r="I175" s="12">
        <v>3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1</v>
      </c>
      <c r="P175" s="22">
        <v>8</v>
      </c>
    </row>
    <row r="176" spans="1:16" ht="21" x14ac:dyDescent="0.35">
      <c r="A176" s="27" t="s">
        <v>641</v>
      </c>
      <c r="B176" s="27" t="s">
        <v>642</v>
      </c>
      <c r="C176" s="12">
        <v>0</v>
      </c>
      <c r="D176" s="12">
        <v>0</v>
      </c>
      <c r="E176" s="28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22">
        <v>0</v>
      </c>
    </row>
    <row r="177" spans="1:16" x14ac:dyDescent="0.35">
      <c r="A177" s="27" t="s">
        <v>643</v>
      </c>
      <c r="B177" s="27" t="s">
        <v>644</v>
      </c>
      <c r="C177" s="12">
        <v>0</v>
      </c>
      <c r="D177" s="12">
        <v>0</v>
      </c>
      <c r="E177" s="28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22">
        <v>0</v>
      </c>
    </row>
    <row r="178" spans="1:16" x14ac:dyDescent="0.35">
      <c r="A178" s="199" t="s">
        <v>645</v>
      </c>
      <c r="B178" s="200"/>
      <c r="C178" s="24">
        <v>244</v>
      </c>
      <c r="D178" s="24">
        <v>266</v>
      </c>
      <c r="E178" s="25">
        <v>-8.2706766917293201E-2</v>
      </c>
      <c r="F178" s="24">
        <v>510</v>
      </c>
      <c r="G178" s="24">
        <v>369</v>
      </c>
      <c r="H178" s="24">
        <v>213</v>
      </c>
      <c r="I178" s="24">
        <v>137</v>
      </c>
      <c r="J178" s="24">
        <v>0</v>
      </c>
      <c r="K178" s="24">
        <v>0</v>
      </c>
      <c r="L178" s="24">
        <v>0</v>
      </c>
      <c r="M178" s="24">
        <v>0</v>
      </c>
      <c r="N178" s="24">
        <v>3</v>
      </c>
      <c r="O178" s="24">
        <v>2</v>
      </c>
      <c r="P178" s="26">
        <v>476</v>
      </c>
    </row>
    <row r="179" spans="1:16" ht="21" x14ac:dyDescent="0.35">
      <c r="A179" s="27" t="s">
        <v>646</v>
      </c>
      <c r="B179" s="27" t="s">
        <v>647</v>
      </c>
      <c r="C179" s="12">
        <v>3</v>
      </c>
      <c r="D179" s="12">
        <v>2</v>
      </c>
      <c r="E179" s="28">
        <v>0.5</v>
      </c>
      <c r="F179" s="12">
        <v>4</v>
      </c>
      <c r="G179" s="12">
        <v>7</v>
      </c>
      <c r="H179" s="12">
        <v>4</v>
      </c>
      <c r="I179" s="12">
        <v>1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22">
        <v>3</v>
      </c>
    </row>
    <row r="180" spans="1:16" ht="21" x14ac:dyDescent="0.35">
      <c r="A180" s="27" t="s">
        <v>648</v>
      </c>
      <c r="B180" s="27" t="s">
        <v>649</v>
      </c>
      <c r="C180" s="12">
        <v>135</v>
      </c>
      <c r="D180" s="12">
        <v>148</v>
      </c>
      <c r="E180" s="28">
        <v>-8.7837837837837801E-2</v>
      </c>
      <c r="F180" s="12">
        <v>281</v>
      </c>
      <c r="G180" s="12">
        <v>179</v>
      </c>
      <c r="H180" s="12">
        <v>103</v>
      </c>
      <c r="I180" s="12">
        <v>50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22">
        <v>221</v>
      </c>
    </row>
    <row r="181" spans="1:16" x14ac:dyDescent="0.35">
      <c r="A181" s="27" t="s">
        <v>650</v>
      </c>
      <c r="B181" s="27" t="s">
        <v>651</v>
      </c>
      <c r="C181" s="12">
        <v>20</v>
      </c>
      <c r="D181" s="12">
        <v>19</v>
      </c>
      <c r="E181" s="28">
        <v>5.2631578947368397E-2</v>
      </c>
      <c r="F181" s="12">
        <v>4</v>
      </c>
      <c r="G181" s="12">
        <v>1</v>
      </c>
      <c r="H181" s="12">
        <v>15</v>
      </c>
      <c r="I181" s="12">
        <v>12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1</v>
      </c>
      <c r="P181" s="22">
        <v>12</v>
      </c>
    </row>
    <row r="182" spans="1:16" ht="21" x14ac:dyDescent="0.35">
      <c r="A182" s="27" t="s">
        <v>652</v>
      </c>
      <c r="B182" s="27" t="s">
        <v>653</v>
      </c>
      <c r="C182" s="12">
        <v>0</v>
      </c>
      <c r="D182" s="12">
        <v>2</v>
      </c>
      <c r="E182" s="28">
        <v>-1</v>
      </c>
      <c r="F182" s="12">
        <v>0</v>
      </c>
      <c r="G182" s="12">
        <v>0</v>
      </c>
      <c r="H182" s="12">
        <v>2</v>
      </c>
      <c r="I182" s="12">
        <v>1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22">
        <v>2</v>
      </c>
    </row>
    <row r="183" spans="1:16" ht="21" x14ac:dyDescent="0.35">
      <c r="A183" s="27" t="s">
        <v>654</v>
      </c>
      <c r="B183" s="27" t="s">
        <v>655</v>
      </c>
      <c r="C183" s="12">
        <v>7</v>
      </c>
      <c r="D183" s="12">
        <v>8</v>
      </c>
      <c r="E183" s="28">
        <v>-0.125</v>
      </c>
      <c r="F183" s="12">
        <v>12</v>
      </c>
      <c r="G183" s="12">
        <v>10</v>
      </c>
      <c r="H183" s="12">
        <v>9</v>
      </c>
      <c r="I183" s="12">
        <v>10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22">
        <v>15</v>
      </c>
    </row>
    <row r="184" spans="1:16" x14ac:dyDescent="0.35">
      <c r="A184" s="27" t="s">
        <v>656</v>
      </c>
      <c r="B184" s="27" t="s">
        <v>657</v>
      </c>
      <c r="C184" s="12">
        <v>70</v>
      </c>
      <c r="D184" s="12">
        <v>84</v>
      </c>
      <c r="E184" s="28">
        <v>-0.16666666666666699</v>
      </c>
      <c r="F184" s="12">
        <v>207</v>
      </c>
      <c r="G184" s="12">
        <v>172</v>
      </c>
      <c r="H184" s="12">
        <v>79</v>
      </c>
      <c r="I184" s="12">
        <v>63</v>
      </c>
      <c r="J184" s="12">
        <v>0</v>
      </c>
      <c r="K184" s="12">
        <v>0</v>
      </c>
      <c r="L184" s="12">
        <v>0</v>
      </c>
      <c r="M184" s="12">
        <v>0</v>
      </c>
      <c r="N184" s="12">
        <v>3</v>
      </c>
      <c r="O184" s="12">
        <v>1</v>
      </c>
      <c r="P184" s="22">
        <v>223</v>
      </c>
    </row>
    <row r="185" spans="1:16" ht="21" x14ac:dyDescent="0.35">
      <c r="A185" s="27" t="s">
        <v>658</v>
      </c>
      <c r="B185" s="27" t="s">
        <v>659</v>
      </c>
      <c r="C185" s="12">
        <v>9</v>
      </c>
      <c r="D185" s="12">
        <v>3</v>
      </c>
      <c r="E185" s="28">
        <v>2</v>
      </c>
      <c r="F185" s="12">
        <v>2</v>
      </c>
      <c r="G185" s="12">
        <v>0</v>
      </c>
      <c r="H185" s="12">
        <v>1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22">
        <v>0</v>
      </c>
    </row>
    <row r="186" spans="1:16" x14ac:dyDescent="0.35">
      <c r="A186" s="199" t="s">
        <v>660</v>
      </c>
      <c r="B186" s="200"/>
      <c r="C186" s="24">
        <v>107</v>
      </c>
      <c r="D186" s="24">
        <v>94</v>
      </c>
      <c r="E186" s="25">
        <v>0.13829787234042601</v>
      </c>
      <c r="F186" s="24">
        <v>4</v>
      </c>
      <c r="G186" s="24">
        <v>5</v>
      </c>
      <c r="H186" s="24">
        <v>70</v>
      </c>
      <c r="I186" s="24">
        <v>33</v>
      </c>
      <c r="J186" s="24">
        <v>0</v>
      </c>
      <c r="K186" s="24">
        <v>1</v>
      </c>
      <c r="L186" s="24">
        <v>0</v>
      </c>
      <c r="M186" s="24">
        <v>0</v>
      </c>
      <c r="N186" s="24">
        <v>9</v>
      </c>
      <c r="O186" s="24">
        <v>0</v>
      </c>
      <c r="P186" s="26">
        <v>34</v>
      </c>
    </row>
    <row r="187" spans="1:16" x14ac:dyDescent="0.35">
      <c r="A187" s="27" t="s">
        <v>661</v>
      </c>
      <c r="B187" s="27" t="s">
        <v>662</v>
      </c>
      <c r="C187" s="12">
        <v>10</v>
      </c>
      <c r="D187" s="12">
        <v>3</v>
      </c>
      <c r="E187" s="28">
        <v>2.3333333333333299</v>
      </c>
      <c r="F187" s="12">
        <v>0</v>
      </c>
      <c r="G187" s="12">
        <v>0</v>
      </c>
      <c r="H187" s="12">
        <v>2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22">
        <v>0</v>
      </c>
    </row>
    <row r="188" spans="1:16" x14ac:dyDescent="0.35">
      <c r="A188" s="27" t="s">
        <v>663</v>
      </c>
      <c r="B188" s="27" t="s">
        <v>664</v>
      </c>
      <c r="C188" s="12">
        <v>0</v>
      </c>
      <c r="D188" s="12">
        <v>1</v>
      </c>
      <c r="E188" s="28">
        <v>-1</v>
      </c>
      <c r="F188" s="12">
        <v>1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22">
        <v>0</v>
      </c>
    </row>
    <row r="189" spans="1:16" x14ac:dyDescent="0.35">
      <c r="A189" s="27" t="s">
        <v>665</v>
      </c>
      <c r="B189" s="27" t="s">
        <v>666</v>
      </c>
      <c r="C189" s="12">
        <v>44</v>
      </c>
      <c r="D189" s="12">
        <v>43</v>
      </c>
      <c r="E189" s="28">
        <v>2.32558139534884E-2</v>
      </c>
      <c r="F189" s="12">
        <v>1</v>
      </c>
      <c r="G189" s="12">
        <v>2</v>
      </c>
      <c r="H189" s="12">
        <v>38</v>
      </c>
      <c r="I189" s="12">
        <v>16</v>
      </c>
      <c r="J189" s="12">
        <v>0</v>
      </c>
      <c r="K189" s="12">
        <v>0</v>
      </c>
      <c r="L189" s="12">
        <v>0</v>
      </c>
      <c r="M189" s="12">
        <v>0</v>
      </c>
      <c r="N189" s="12">
        <v>6</v>
      </c>
      <c r="O189" s="12">
        <v>0</v>
      </c>
      <c r="P189" s="22">
        <v>21</v>
      </c>
    </row>
    <row r="190" spans="1:16" ht="21" x14ac:dyDescent="0.35">
      <c r="A190" s="27" t="s">
        <v>667</v>
      </c>
      <c r="B190" s="27" t="s">
        <v>668</v>
      </c>
      <c r="C190" s="12">
        <v>0</v>
      </c>
      <c r="D190" s="12">
        <v>0</v>
      </c>
      <c r="E190" s="28">
        <v>0</v>
      </c>
      <c r="F190" s="12">
        <v>1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22">
        <v>0</v>
      </c>
    </row>
    <row r="191" spans="1:16" ht="31.5" x14ac:dyDescent="0.35">
      <c r="A191" s="27" t="s">
        <v>669</v>
      </c>
      <c r="B191" s="27" t="s">
        <v>670</v>
      </c>
      <c r="C191" s="12">
        <v>4</v>
      </c>
      <c r="D191" s="12">
        <v>7</v>
      </c>
      <c r="E191" s="28">
        <v>-0.42857142857142799</v>
      </c>
      <c r="F191" s="12">
        <v>1</v>
      </c>
      <c r="G191" s="12">
        <v>3</v>
      </c>
      <c r="H191" s="12">
        <v>10</v>
      </c>
      <c r="I191" s="12">
        <v>8</v>
      </c>
      <c r="J191" s="12">
        <v>0</v>
      </c>
      <c r="K191" s="12">
        <v>1</v>
      </c>
      <c r="L191" s="12">
        <v>0</v>
      </c>
      <c r="M191" s="12">
        <v>0</v>
      </c>
      <c r="N191" s="12">
        <v>1</v>
      </c>
      <c r="O191" s="12">
        <v>0</v>
      </c>
      <c r="P191" s="22">
        <v>11</v>
      </c>
    </row>
    <row r="192" spans="1:16" ht="21" x14ac:dyDescent="0.35">
      <c r="A192" s="27" t="s">
        <v>671</v>
      </c>
      <c r="B192" s="27" t="s">
        <v>672</v>
      </c>
      <c r="C192" s="12">
        <v>0</v>
      </c>
      <c r="D192" s="12">
        <v>0</v>
      </c>
      <c r="E192" s="28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22">
        <v>0</v>
      </c>
    </row>
    <row r="193" spans="1:16" ht="21" x14ac:dyDescent="0.35">
      <c r="A193" s="27" t="s">
        <v>673</v>
      </c>
      <c r="B193" s="27" t="s">
        <v>674</v>
      </c>
      <c r="C193" s="12">
        <v>16</v>
      </c>
      <c r="D193" s="12">
        <v>13</v>
      </c>
      <c r="E193" s="28">
        <v>0.230769230769231</v>
      </c>
      <c r="F193" s="12">
        <v>0</v>
      </c>
      <c r="G193" s="12">
        <v>0</v>
      </c>
      <c r="H193" s="12">
        <v>6</v>
      </c>
      <c r="I193" s="12">
        <v>6</v>
      </c>
      <c r="J193" s="12">
        <v>0</v>
      </c>
      <c r="K193" s="12">
        <v>0</v>
      </c>
      <c r="L193" s="12">
        <v>0</v>
      </c>
      <c r="M193" s="12">
        <v>0</v>
      </c>
      <c r="N193" s="12">
        <v>2</v>
      </c>
      <c r="O193" s="12">
        <v>0</v>
      </c>
      <c r="P193" s="22">
        <v>2</v>
      </c>
    </row>
    <row r="194" spans="1:16" x14ac:dyDescent="0.35">
      <c r="A194" s="27" t="s">
        <v>675</v>
      </c>
      <c r="B194" s="27" t="s">
        <v>676</v>
      </c>
      <c r="C194" s="12">
        <v>1</v>
      </c>
      <c r="D194" s="12">
        <v>2</v>
      </c>
      <c r="E194" s="28">
        <v>-0.5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22">
        <v>0</v>
      </c>
    </row>
    <row r="195" spans="1:16" ht="21" x14ac:dyDescent="0.35">
      <c r="A195" s="27" t="s">
        <v>677</v>
      </c>
      <c r="B195" s="27" t="s">
        <v>678</v>
      </c>
      <c r="C195" s="12">
        <v>0</v>
      </c>
      <c r="D195" s="12">
        <v>0</v>
      </c>
      <c r="E195" s="28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22">
        <v>0</v>
      </c>
    </row>
    <row r="196" spans="1:16" ht="21" x14ac:dyDescent="0.35">
      <c r="A196" s="27" t="s">
        <v>679</v>
      </c>
      <c r="B196" s="27" t="s">
        <v>680</v>
      </c>
      <c r="C196" s="12">
        <v>0</v>
      </c>
      <c r="D196" s="12">
        <v>2</v>
      </c>
      <c r="E196" s="28">
        <v>-1</v>
      </c>
      <c r="F196" s="12">
        <v>0</v>
      </c>
      <c r="G196" s="12">
        <v>0</v>
      </c>
      <c r="H196" s="12">
        <v>2</v>
      </c>
      <c r="I196" s="12">
        <v>2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22">
        <v>0</v>
      </c>
    </row>
    <row r="197" spans="1:16" x14ac:dyDescent="0.35">
      <c r="A197" s="27" t="s">
        <v>681</v>
      </c>
      <c r="B197" s="27" t="s">
        <v>682</v>
      </c>
      <c r="C197" s="12">
        <v>31</v>
      </c>
      <c r="D197" s="12">
        <v>23</v>
      </c>
      <c r="E197" s="28">
        <v>0.34782608695652201</v>
      </c>
      <c r="F197" s="12">
        <v>0</v>
      </c>
      <c r="G197" s="12">
        <v>0</v>
      </c>
      <c r="H197" s="12">
        <v>12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22">
        <v>0</v>
      </c>
    </row>
    <row r="198" spans="1:16" x14ac:dyDescent="0.35">
      <c r="A198" s="27" t="s">
        <v>683</v>
      </c>
      <c r="B198" s="27" t="s">
        <v>684</v>
      </c>
      <c r="C198" s="12">
        <v>1</v>
      </c>
      <c r="D198" s="12">
        <v>0</v>
      </c>
      <c r="E198" s="28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22">
        <v>0</v>
      </c>
    </row>
    <row r="199" spans="1:16" x14ac:dyDescent="0.35">
      <c r="A199" s="27" t="s">
        <v>685</v>
      </c>
      <c r="B199" s="27" t="s">
        <v>686</v>
      </c>
      <c r="C199" s="12">
        <v>0</v>
      </c>
      <c r="D199" s="12">
        <v>0</v>
      </c>
      <c r="E199" s="28">
        <v>0</v>
      </c>
      <c r="F199" s="12">
        <v>0</v>
      </c>
      <c r="G199" s="12">
        <v>0</v>
      </c>
      <c r="H199" s="12">
        <v>0</v>
      </c>
      <c r="I199" s="12">
        <v>1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22">
        <v>0</v>
      </c>
    </row>
    <row r="200" spans="1:16" ht="21" x14ac:dyDescent="0.35">
      <c r="A200" s="27" t="s">
        <v>687</v>
      </c>
      <c r="B200" s="27" t="s">
        <v>688</v>
      </c>
      <c r="C200" s="12">
        <v>0</v>
      </c>
      <c r="D200" s="12">
        <v>0</v>
      </c>
      <c r="E200" s="28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22">
        <v>0</v>
      </c>
    </row>
    <row r="201" spans="1:16" x14ac:dyDescent="0.35">
      <c r="A201" s="199" t="s">
        <v>689</v>
      </c>
      <c r="B201" s="200"/>
      <c r="C201" s="24">
        <v>33</v>
      </c>
      <c r="D201" s="24">
        <v>40</v>
      </c>
      <c r="E201" s="25">
        <v>-0.17499999999999999</v>
      </c>
      <c r="F201" s="24">
        <v>3</v>
      </c>
      <c r="G201" s="24">
        <v>2</v>
      </c>
      <c r="H201" s="24">
        <v>23</v>
      </c>
      <c r="I201" s="24">
        <v>15</v>
      </c>
      <c r="J201" s="24">
        <v>0</v>
      </c>
      <c r="K201" s="24">
        <v>0</v>
      </c>
      <c r="L201" s="24">
        <v>0</v>
      </c>
      <c r="M201" s="24">
        <v>0</v>
      </c>
      <c r="N201" s="24">
        <v>2</v>
      </c>
      <c r="O201" s="24">
        <v>0</v>
      </c>
      <c r="P201" s="26">
        <v>7</v>
      </c>
    </row>
    <row r="202" spans="1:16" x14ac:dyDescent="0.35">
      <c r="A202" s="27" t="s">
        <v>690</v>
      </c>
      <c r="B202" s="27" t="s">
        <v>691</v>
      </c>
      <c r="C202" s="12">
        <v>10</v>
      </c>
      <c r="D202" s="12">
        <v>15</v>
      </c>
      <c r="E202" s="28">
        <v>-0.33333333333333298</v>
      </c>
      <c r="F202" s="12">
        <v>0</v>
      </c>
      <c r="G202" s="12">
        <v>0</v>
      </c>
      <c r="H202" s="12">
        <v>3</v>
      </c>
      <c r="I202" s="12">
        <v>2</v>
      </c>
      <c r="J202" s="12">
        <v>0</v>
      </c>
      <c r="K202" s="12">
        <v>0</v>
      </c>
      <c r="L202" s="12">
        <v>0</v>
      </c>
      <c r="M202" s="12">
        <v>0</v>
      </c>
      <c r="N202" s="12">
        <v>1</v>
      </c>
      <c r="O202" s="12">
        <v>0</v>
      </c>
      <c r="P202" s="22">
        <v>0</v>
      </c>
    </row>
    <row r="203" spans="1:16" x14ac:dyDescent="0.35">
      <c r="A203" s="27" t="s">
        <v>692</v>
      </c>
      <c r="B203" s="27" t="s">
        <v>693</v>
      </c>
      <c r="C203" s="12">
        <v>0</v>
      </c>
      <c r="D203" s="12">
        <v>0</v>
      </c>
      <c r="E203" s="28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22">
        <v>0</v>
      </c>
    </row>
    <row r="204" spans="1:16" x14ac:dyDescent="0.35">
      <c r="A204" s="27" t="s">
        <v>694</v>
      </c>
      <c r="B204" s="27" t="s">
        <v>695</v>
      </c>
      <c r="C204" s="12">
        <v>0</v>
      </c>
      <c r="D204" s="12">
        <v>0</v>
      </c>
      <c r="E204" s="28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22">
        <v>0</v>
      </c>
    </row>
    <row r="205" spans="1:16" ht="21" x14ac:dyDescent="0.35">
      <c r="A205" s="27" t="s">
        <v>696</v>
      </c>
      <c r="B205" s="27" t="s">
        <v>697</v>
      </c>
      <c r="C205" s="12">
        <v>1</v>
      </c>
      <c r="D205" s="12">
        <v>0</v>
      </c>
      <c r="E205" s="28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22">
        <v>0</v>
      </c>
    </row>
    <row r="206" spans="1:16" ht="21" x14ac:dyDescent="0.35">
      <c r="A206" s="27" t="s">
        <v>698</v>
      </c>
      <c r="B206" s="27" t="s">
        <v>699</v>
      </c>
      <c r="C206" s="12">
        <v>18</v>
      </c>
      <c r="D206" s="12">
        <v>18</v>
      </c>
      <c r="E206" s="28">
        <v>0</v>
      </c>
      <c r="F206" s="12">
        <v>3</v>
      </c>
      <c r="G206" s="12">
        <v>2</v>
      </c>
      <c r="H206" s="12">
        <v>20</v>
      </c>
      <c r="I206" s="12">
        <v>12</v>
      </c>
      <c r="J206" s="12">
        <v>0</v>
      </c>
      <c r="K206" s="12">
        <v>0</v>
      </c>
      <c r="L206" s="12">
        <v>0</v>
      </c>
      <c r="M206" s="12">
        <v>0</v>
      </c>
      <c r="N206" s="12">
        <v>1</v>
      </c>
      <c r="O206" s="12">
        <v>0</v>
      </c>
      <c r="P206" s="22">
        <v>6</v>
      </c>
    </row>
    <row r="207" spans="1:16" ht="21" x14ac:dyDescent="0.35">
      <c r="A207" s="27" t="s">
        <v>700</v>
      </c>
      <c r="B207" s="27" t="s">
        <v>701</v>
      </c>
      <c r="C207" s="12">
        <v>0</v>
      </c>
      <c r="D207" s="12">
        <v>0</v>
      </c>
      <c r="E207" s="28">
        <v>0</v>
      </c>
      <c r="F207" s="12">
        <v>0</v>
      </c>
      <c r="G207" s="12">
        <v>0</v>
      </c>
      <c r="H207" s="12">
        <v>0</v>
      </c>
      <c r="I207" s="12">
        <v>1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22">
        <v>0</v>
      </c>
    </row>
    <row r="208" spans="1:16" ht="21" x14ac:dyDescent="0.35">
      <c r="A208" s="27" t="s">
        <v>702</v>
      </c>
      <c r="B208" s="27" t="s">
        <v>703</v>
      </c>
      <c r="C208" s="12">
        <v>0</v>
      </c>
      <c r="D208" s="12">
        <v>0</v>
      </c>
      <c r="E208" s="28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22">
        <v>0</v>
      </c>
    </row>
    <row r="209" spans="1:16" ht="21" x14ac:dyDescent="0.35">
      <c r="A209" s="27" t="s">
        <v>704</v>
      </c>
      <c r="B209" s="27" t="s">
        <v>705</v>
      </c>
      <c r="C209" s="12">
        <v>0</v>
      </c>
      <c r="D209" s="12">
        <v>1</v>
      </c>
      <c r="E209" s="28">
        <v>-1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22">
        <v>0</v>
      </c>
    </row>
    <row r="210" spans="1:16" ht="21" x14ac:dyDescent="0.35">
      <c r="A210" s="27" t="s">
        <v>706</v>
      </c>
      <c r="B210" s="27" t="s">
        <v>707</v>
      </c>
      <c r="C210" s="12">
        <v>0</v>
      </c>
      <c r="D210" s="12">
        <v>0</v>
      </c>
      <c r="E210" s="28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22">
        <v>0</v>
      </c>
    </row>
    <row r="211" spans="1:16" x14ac:dyDescent="0.35">
      <c r="A211" s="27" t="s">
        <v>708</v>
      </c>
      <c r="B211" s="27" t="s">
        <v>709</v>
      </c>
      <c r="C211" s="12">
        <v>0</v>
      </c>
      <c r="D211" s="12">
        <v>0</v>
      </c>
      <c r="E211" s="28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22">
        <v>0</v>
      </c>
    </row>
    <row r="212" spans="1:16" x14ac:dyDescent="0.35">
      <c r="A212" s="27" t="s">
        <v>710</v>
      </c>
      <c r="B212" s="27" t="s">
        <v>711</v>
      </c>
      <c r="C212" s="12">
        <v>0</v>
      </c>
      <c r="D212" s="12">
        <v>1</v>
      </c>
      <c r="E212" s="28">
        <v>-1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22">
        <v>0</v>
      </c>
    </row>
    <row r="213" spans="1:16" x14ac:dyDescent="0.35">
      <c r="A213" s="27" t="s">
        <v>712</v>
      </c>
      <c r="B213" s="27" t="s">
        <v>713</v>
      </c>
      <c r="C213" s="12">
        <v>0</v>
      </c>
      <c r="D213" s="12">
        <v>1</v>
      </c>
      <c r="E213" s="28">
        <v>-1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22">
        <v>0</v>
      </c>
    </row>
    <row r="214" spans="1:16" x14ac:dyDescent="0.35">
      <c r="A214" s="27" t="s">
        <v>714</v>
      </c>
      <c r="B214" s="27" t="s">
        <v>715</v>
      </c>
      <c r="C214" s="12">
        <v>3</v>
      </c>
      <c r="D214" s="12">
        <v>4</v>
      </c>
      <c r="E214" s="28">
        <v>-0.25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22">
        <v>1</v>
      </c>
    </row>
    <row r="215" spans="1:16" x14ac:dyDescent="0.35">
      <c r="A215" s="27" t="s">
        <v>716</v>
      </c>
      <c r="B215" s="27" t="s">
        <v>717</v>
      </c>
      <c r="C215" s="12">
        <v>0</v>
      </c>
      <c r="D215" s="12">
        <v>0</v>
      </c>
      <c r="E215" s="28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22">
        <v>0</v>
      </c>
    </row>
    <row r="216" spans="1:16" x14ac:dyDescent="0.35">
      <c r="A216" s="27" t="s">
        <v>718</v>
      </c>
      <c r="B216" s="27" t="s">
        <v>719</v>
      </c>
      <c r="C216" s="12">
        <v>0</v>
      </c>
      <c r="D216" s="12">
        <v>0</v>
      </c>
      <c r="E216" s="28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22">
        <v>0</v>
      </c>
    </row>
    <row r="217" spans="1:16" ht="21" x14ac:dyDescent="0.35">
      <c r="A217" s="27" t="s">
        <v>720</v>
      </c>
      <c r="B217" s="27" t="s">
        <v>721</v>
      </c>
      <c r="C217" s="12">
        <v>0</v>
      </c>
      <c r="D217" s="12">
        <v>0</v>
      </c>
      <c r="E217" s="28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22">
        <v>0</v>
      </c>
    </row>
    <row r="218" spans="1:16" ht="21" x14ac:dyDescent="0.35">
      <c r="A218" s="27" t="s">
        <v>722</v>
      </c>
      <c r="B218" s="27" t="s">
        <v>723</v>
      </c>
      <c r="C218" s="12">
        <v>1</v>
      </c>
      <c r="D218" s="12">
        <v>0</v>
      </c>
      <c r="E218" s="28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22">
        <v>0</v>
      </c>
    </row>
    <row r="219" spans="1:16" ht="21" x14ac:dyDescent="0.35">
      <c r="A219" s="27" t="s">
        <v>724</v>
      </c>
      <c r="B219" s="27" t="s">
        <v>725</v>
      </c>
      <c r="C219" s="12">
        <v>0</v>
      </c>
      <c r="D219" s="12">
        <v>0</v>
      </c>
      <c r="E219" s="28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22">
        <v>0</v>
      </c>
    </row>
    <row r="220" spans="1:16" ht="21" x14ac:dyDescent="0.35">
      <c r="A220" s="27" t="s">
        <v>726</v>
      </c>
      <c r="B220" s="27" t="s">
        <v>727</v>
      </c>
      <c r="C220" s="12">
        <v>0</v>
      </c>
      <c r="D220" s="12">
        <v>0</v>
      </c>
      <c r="E220" s="28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22">
        <v>0</v>
      </c>
    </row>
    <row r="221" spans="1:16" ht="31.5" x14ac:dyDescent="0.35">
      <c r="A221" s="27" t="s">
        <v>728</v>
      </c>
      <c r="B221" s="27" t="s">
        <v>729</v>
      </c>
      <c r="C221" s="12">
        <v>0</v>
      </c>
      <c r="D221" s="12">
        <v>0</v>
      </c>
      <c r="E221" s="28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22">
        <v>0</v>
      </c>
    </row>
    <row r="222" spans="1:16" ht="31.5" x14ac:dyDescent="0.35">
      <c r="A222" s="27" t="s">
        <v>730</v>
      </c>
      <c r="B222" s="27" t="s">
        <v>731</v>
      </c>
      <c r="C222" s="12">
        <v>0</v>
      </c>
      <c r="D222" s="12">
        <v>0</v>
      </c>
      <c r="E222" s="28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22">
        <v>0</v>
      </c>
    </row>
    <row r="223" spans="1:16" x14ac:dyDescent="0.35">
      <c r="A223" s="199" t="s">
        <v>732</v>
      </c>
      <c r="B223" s="200"/>
      <c r="C223" s="24">
        <v>442</v>
      </c>
      <c r="D223" s="24">
        <v>361</v>
      </c>
      <c r="E223" s="25">
        <v>0.224376731301939</v>
      </c>
      <c r="F223" s="24">
        <v>69</v>
      </c>
      <c r="G223" s="24">
        <v>121</v>
      </c>
      <c r="H223" s="24">
        <v>405</v>
      </c>
      <c r="I223" s="24">
        <v>171</v>
      </c>
      <c r="J223" s="24">
        <v>0</v>
      </c>
      <c r="K223" s="24">
        <v>2</v>
      </c>
      <c r="L223" s="24">
        <v>0</v>
      </c>
      <c r="M223" s="24">
        <v>0</v>
      </c>
      <c r="N223" s="24">
        <v>1</v>
      </c>
      <c r="O223" s="24">
        <v>11</v>
      </c>
      <c r="P223" s="26">
        <v>181</v>
      </c>
    </row>
    <row r="224" spans="1:16" x14ac:dyDescent="0.35">
      <c r="A224" s="27" t="s">
        <v>733</v>
      </c>
      <c r="B224" s="27" t="s">
        <v>734</v>
      </c>
      <c r="C224" s="12">
        <v>2</v>
      </c>
      <c r="D224" s="12">
        <v>0</v>
      </c>
      <c r="E224" s="28">
        <v>0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0</v>
      </c>
      <c r="O224" s="12">
        <v>0</v>
      </c>
      <c r="P224" s="22">
        <v>0</v>
      </c>
    </row>
    <row r="225" spans="1:16" ht="21" x14ac:dyDescent="0.35">
      <c r="A225" s="27" t="s">
        <v>735</v>
      </c>
      <c r="B225" s="27" t="s">
        <v>736</v>
      </c>
      <c r="C225" s="12">
        <v>0</v>
      </c>
      <c r="D225" s="12">
        <v>0</v>
      </c>
      <c r="E225" s="28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22">
        <v>0</v>
      </c>
    </row>
    <row r="226" spans="1:16" x14ac:dyDescent="0.35">
      <c r="A226" s="27" t="s">
        <v>737</v>
      </c>
      <c r="B226" s="27" t="s">
        <v>738</v>
      </c>
      <c r="C226" s="12">
        <v>0</v>
      </c>
      <c r="D226" s="12">
        <v>0</v>
      </c>
      <c r="E226" s="28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22">
        <v>0</v>
      </c>
    </row>
    <row r="227" spans="1:16" ht="21" x14ac:dyDescent="0.35">
      <c r="A227" s="27" t="s">
        <v>739</v>
      </c>
      <c r="B227" s="27" t="s">
        <v>740</v>
      </c>
      <c r="C227" s="12">
        <v>0</v>
      </c>
      <c r="D227" s="12">
        <v>0</v>
      </c>
      <c r="E227" s="28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22">
        <v>0</v>
      </c>
    </row>
    <row r="228" spans="1:16" ht="21" x14ac:dyDescent="0.35">
      <c r="A228" s="27" t="s">
        <v>741</v>
      </c>
      <c r="B228" s="27" t="s">
        <v>742</v>
      </c>
      <c r="C228" s="12">
        <v>0</v>
      </c>
      <c r="D228" s="12">
        <v>0</v>
      </c>
      <c r="E228" s="28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22">
        <v>0</v>
      </c>
    </row>
    <row r="229" spans="1:16" x14ac:dyDescent="0.35">
      <c r="A229" s="27" t="s">
        <v>743</v>
      </c>
      <c r="B229" s="27" t="s">
        <v>744</v>
      </c>
      <c r="C229" s="12">
        <v>0</v>
      </c>
      <c r="D229" s="12">
        <v>1</v>
      </c>
      <c r="E229" s="28">
        <v>-1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22">
        <v>0</v>
      </c>
    </row>
    <row r="230" spans="1:16" ht="21" x14ac:dyDescent="0.35">
      <c r="A230" s="27" t="s">
        <v>745</v>
      </c>
      <c r="B230" s="27" t="s">
        <v>746</v>
      </c>
      <c r="C230" s="12">
        <v>2</v>
      </c>
      <c r="D230" s="12">
        <v>0</v>
      </c>
      <c r="E230" s="28">
        <v>0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22">
        <v>0</v>
      </c>
    </row>
    <row r="231" spans="1:16" x14ac:dyDescent="0.35">
      <c r="A231" s="27" t="s">
        <v>747</v>
      </c>
      <c r="B231" s="27" t="s">
        <v>748</v>
      </c>
      <c r="C231" s="12">
        <v>15</v>
      </c>
      <c r="D231" s="12">
        <v>11</v>
      </c>
      <c r="E231" s="28">
        <v>0.36363636363636398</v>
      </c>
      <c r="F231" s="12">
        <v>0</v>
      </c>
      <c r="G231" s="12">
        <v>0</v>
      </c>
      <c r="H231" s="12">
        <v>6</v>
      </c>
      <c r="I231" s="12">
        <v>2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22">
        <v>1</v>
      </c>
    </row>
    <row r="232" spans="1:16" x14ac:dyDescent="0.35">
      <c r="A232" s="27" t="s">
        <v>749</v>
      </c>
      <c r="B232" s="27" t="s">
        <v>750</v>
      </c>
      <c r="C232" s="12">
        <v>11</v>
      </c>
      <c r="D232" s="12">
        <v>14</v>
      </c>
      <c r="E232" s="28">
        <v>-0.214285714285714</v>
      </c>
      <c r="F232" s="12">
        <v>1</v>
      </c>
      <c r="G232" s="12">
        <v>1</v>
      </c>
      <c r="H232" s="12">
        <v>3</v>
      </c>
      <c r="I232" s="12">
        <v>1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22">
        <v>2</v>
      </c>
    </row>
    <row r="233" spans="1:16" x14ac:dyDescent="0.35">
      <c r="A233" s="27" t="s">
        <v>751</v>
      </c>
      <c r="B233" s="27" t="s">
        <v>752</v>
      </c>
      <c r="C233" s="12">
        <v>7</v>
      </c>
      <c r="D233" s="12">
        <v>3</v>
      </c>
      <c r="E233" s="28">
        <v>1.3333333333333299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1</v>
      </c>
      <c r="O233" s="12">
        <v>0</v>
      </c>
      <c r="P233" s="22">
        <v>6</v>
      </c>
    </row>
    <row r="234" spans="1:16" ht="21" x14ac:dyDescent="0.35">
      <c r="A234" s="27" t="s">
        <v>753</v>
      </c>
      <c r="B234" s="27" t="s">
        <v>754</v>
      </c>
      <c r="C234" s="12">
        <v>1</v>
      </c>
      <c r="D234" s="12">
        <v>0</v>
      </c>
      <c r="E234" s="28">
        <v>0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22">
        <v>1</v>
      </c>
    </row>
    <row r="235" spans="1:16" ht="21" x14ac:dyDescent="0.35">
      <c r="A235" s="27" t="s">
        <v>755</v>
      </c>
      <c r="B235" s="27" t="s">
        <v>756</v>
      </c>
      <c r="C235" s="12">
        <v>0</v>
      </c>
      <c r="D235" s="12">
        <v>4</v>
      </c>
      <c r="E235" s="28">
        <v>-1</v>
      </c>
      <c r="F235" s="12">
        <v>0</v>
      </c>
      <c r="G235" s="12">
        <v>0</v>
      </c>
      <c r="H235" s="12">
        <v>0</v>
      </c>
      <c r="I235" s="12">
        <v>1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22">
        <v>1</v>
      </c>
    </row>
    <row r="236" spans="1:16" x14ac:dyDescent="0.35">
      <c r="A236" s="27" t="s">
        <v>757</v>
      </c>
      <c r="B236" s="27" t="s">
        <v>758</v>
      </c>
      <c r="C236" s="12">
        <v>1</v>
      </c>
      <c r="D236" s="12">
        <v>1</v>
      </c>
      <c r="E236" s="28">
        <v>0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22">
        <v>0</v>
      </c>
    </row>
    <row r="237" spans="1:16" ht="21" x14ac:dyDescent="0.35">
      <c r="A237" s="27" t="s">
        <v>759</v>
      </c>
      <c r="B237" s="27" t="s">
        <v>760</v>
      </c>
      <c r="C237" s="12">
        <v>0</v>
      </c>
      <c r="D237" s="12">
        <v>0</v>
      </c>
      <c r="E237" s="28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22">
        <v>0</v>
      </c>
    </row>
    <row r="238" spans="1:16" ht="31.5" x14ac:dyDescent="0.35">
      <c r="A238" s="27" t="s">
        <v>761</v>
      </c>
      <c r="B238" s="27" t="s">
        <v>762</v>
      </c>
      <c r="C238" s="12">
        <v>403</v>
      </c>
      <c r="D238" s="12">
        <v>327</v>
      </c>
      <c r="E238" s="28">
        <v>0.23241590214067301</v>
      </c>
      <c r="F238" s="12">
        <v>68</v>
      </c>
      <c r="G238" s="12">
        <v>120</v>
      </c>
      <c r="H238" s="12">
        <v>396</v>
      </c>
      <c r="I238" s="12">
        <v>167</v>
      </c>
      <c r="J238" s="12">
        <v>0</v>
      </c>
      <c r="K238" s="12">
        <v>2</v>
      </c>
      <c r="L238" s="12">
        <v>0</v>
      </c>
      <c r="M238" s="12">
        <v>0</v>
      </c>
      <c r="N238" s="12">
        <v>0</v>
      </c>
      <c r="O238" s="12">
        <v>11</v>
      </c>
      <c r="P238" s="22">
        <v>170</v>
      </c>
    </row>
    <row r="239" spans="1:16" x14ac:dyDescent="0.35">
      <c r="A239" s="27" t="s">
        <v>763</v>
      </c>
      <c r="B239" s="27" t="s">
        <v>764</v>
      </c>
      <c r="C239" s="12">
        <v>0</v>
      </c>
      <c r="D239" s="12">
        <v>0</v>
      </c>
      <c r="E239" s="28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22">
        <v>0</v>
      </c>
    </row>
    <row r="240" spans="1:16" ht="21" x14ac:dyDescent="0.35">
      <c r="A240" s="27" t="s">
        <v>765</v>
      </c>
      <c r="B240" s="27" t="s">
        <v>766</v>
      </c>
      <c r="C240" s="12">
        <v>0</v>
      </c>
      <c r="D240" s="12">
        <v>0</v>
      </c>
      <c r="E240" s="28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22">
        <v>0</v>
      </c>
    </row>
    <row r="241" spans="1:16" ht="31.5" x14ac:dyDescent="0.35">
      <c r="A241" s="27" t="s">
        <v>767</v>
      </c>
      <c r="B241" s="27" t="s">
        <v>768</v>
      </c>
      <c r="C241" s="12">
        <v>0</v>
      </c>
      <c r="D241" s="12">
        <v>0</v>
      </c>
      <c r="E241" s="28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22">
        <v>0</v>
      </c>
    </row>
    <row r="242" spans="1:16" ht="31.5" x14ac:dyDescent="0.35">
      <c r="A242" s="27" t="s">
        <v>769</v>
      </c>
      <c r="B242" s="27" t="s">
        <v>770</v>
      </c>
      <c r="C242" s="12">
        <v>0</v>
      </c>
      <c r="D242" s="12">
        <v>0</v>
      </c>
      <c r="E242" s="28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22">
        <v>0</v>
      </c>
    </row>
    <row r="243" spans="1:16" ht="21" x14ac:dyDescent="0.35">
      <c r="A243" s="27" t="s">
        <v>771</v>
      </c>
      <c r="B243" s="27" t="s">
        <v>772</v>
      </c>
      <c r="C243" s="12">
        <v>0</v>
      </c>
      <c r="D243" s="12">
        <v>0</v>
      </c>
      <c r="E243" s="28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22">
        <v>0</v>
      </c>
    </row>
    <row r="244" spans="1:16" x14ac:dyDescent="0.35">
      <c r="A244" s="199" t="s">
        <v>773</v>
      </c>
      <c r="B244" s="200"/>
      <c r="C244" s="24">
        <v>3</v>
      </c>
      <c r="D244" s="24">
        <v>1</v>
      </c>
      <c r="E244" s="25">
        <v>2</v>
      </c>
      <c r="F244" s="24">
        <v>0</v>
      </c>
      <c r="G244" s="24">
        <v>0</v>
      </c>
      <c r="H244" s="24">
        <v>3</v>
      </c>
      <c r="I244" s="24">
        <v>2</v>
      </c>
      <c r="J244" s="24">
        <v>0</v>
      </c>
      <c r="K244" s="24">
        <v>0</v>
      </c>
      <c r="L244" s="24">
        <v>0</v>
      </c>
      <c r="M244" s="24">
        <v>0</v>
      </c>
      <c r="N244" s="24">
        <v>3</v>
      </c>
      <c r="O244" s="24">
        <v>0</v>
      </c>
      <c r="P244" s="26">
        <v>2</v>
      </c>
    </row>
    <row r="245" spans="1:16" x14ac:dyDescent="0.35">
      <c r="A245" s="27" t="s">
        <v>774</v>
      </c>
      <c r="B245" s="27" t="s">
        <v>775</v>
      </c>
      <c r="C245" s="12">
        <v>0</v>
      </c>
      <c r="D245" s="12">
        <v>0</v>
      </c>
      <c r="E245" s="28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22">
        <v>0</v>
      </c>
    </row>
    <row r="246" spans="1:16" x14ac:dyDescent="0.35">
      <c r="A246" s="27" t="s">
        <v>776</v>
      </c>
      <c r="B246" s="27" t="s">
        <v>777</v>
      </c>
      <c r="C246" s="12">
        <v>0</v>
      </c>
      <c r="D246" s="12">
        <v>0</v>
      </c>
      <c r="E246" s="28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22">
        <v>0</v>
      </c>
    </row>
    <row r="247" spans="1:16" x14ac:dyDescent="0.35">
      <c r="A247" s="27" t="s">
        <v>778</v>
      </c>
      <c r="B247" s="27" t="s">
        <v>779</v>
      </c>
      <c r="C247" s="12">
        <v>0</v>
      </c>
      <c r="D247" s="12">
        <v>0</v>
      </c>
      <c r="E247" s="28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22">
        <v>0</v>
      </c>
    </row>
    <row r="248" spans="1:16" x14ac:dyDescent="0.35">
      <c r="A248" s="27" t="s">
        <v>780</v>
      </c>
      <c r="B248" s="27" t="s">
        <v>781</v>
      </c>
      <c r="C248" s="12">
        <v>0</v>
      </c>
      <c r="D248" s="12">
        <v>0</v>
      </c>
      <c r="E248" s="28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22">
        <v>0</v>
      </c>
    </row>
    <row r="249" spans="1:16" x14ac:dyDescent="0.35">
      <c r="A249" s="27" t="s">
        <v>782</v>
      </c>
      <c r="B249" s="27" t="s">
        <v>783</v>
      </c>
      <c r="C249" s="12">
        <v>2</v>
      </c>
      <c r="D249" s="12">
        <v>0</v>
      </c>
      <c r="E249" s="28">
        <v>0</v>
      </c>
      <c r="F249" s="12">
        <v>0</v>
      </c>
      <c r="G249" s="12">
        <v>0</v>
      </c>
      <c r="H249" s="12">
        <v>3</v>
      </c>
      <c r="I249" s="12">
        <v>1</v>
      </c>
      <c r="J249" s="12">
        <v>0</v>
      </c>
      <c r="K249" s="12">
        <v>0</v>
      </c>
      <c r="L249" s="12">
        <v>0</v>
      </c>
      <c r="M249" s="12">
        <v>0</v>
      </c>
      <c r="N249" s="12">
        <v>1</v>
      </c>
      <c r="O249" s="12">
        <v>0</v>
      </c>
      <c r="P249" s="22">
        <v>1</v>
      </c>
    </row>
    <row r="250" spans="1:16" x14ac:dyDescent="0.35">
      <c r="A250" s="27" t="s">
        <v>784</v>
      </c>
      <c r="B250" s="27" t="s">
        <v>785</v>
      </c>
      <c r="C250" s="12">
        <v>0</v>
      </c>
      <c r="D250" s="12">
        <v>0</v>
      </c>
      <c r="E250" s="28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22">
        <v>0</v>
      </c>
    </row>
    <row r="251" spans="1:16" ht="21" x14ac:dyDescent="0.35">
      <c r="A251" s="27" t="s">
        <v>786</v>
      </c>
      <c r="B251" s="27" t="s">
        <v>787</v>
      </c>
      <c r="C251" s="12">
        <v>0</v>
      </c>
      <c r="D251" s="12">
        <v>0</v>
      </c>
      <c r="E251" s="28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22">
        <v>0</v>
      </c>
    </row>
    <row r="252" spans="1:16" x14ac:dyDescent="0.35">
      <c r="A252" s="27" t="s">
        <v>788</v>
      </c>
      <c r="B252" s="27" t="s">
        <v>789</v>
      </c>
      <c r="C252" s="12">
        <v>0</v>
      </c>
      <c r="D252" s="12">
        <v>0</v>
      </c>
      <c r="E252" s="28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22">
        <v>1</v>
      </c>
    </row>
    <row r="253" spans="1:16" ht="21" x14ac:dyDescent="0.35">
      <c r="A253" s="27" t="s">
        <v>790</v>
      </c>
      <c r="B253" s="27" t="s">
        <v>791</v>
      </c>
      <c r="C253" s="12">
        <v>0</v>
      </c>
      <c r="D253" s="12">
        <v>0</v>
      </c>
      <c r="E253" s="28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22">
        <v>0</v>
      </c>
    </row>
    <row r="254" spans="1:16" x14ac:dyDescent="0.35">
      <c r="A254" s="27" t="s">
        <v>792</v>
      </c>
      <c r="B254" s="27" t="s">
        <v>793</v>
      </c>
      <c r="C254" s="12">
        <v>0</v>
      </c>
      <c r="D254" s="12">
        <v>0</v>
      </c>
      <c r="E254" s="28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22">
        <v>0</v>
      </c>
    </row>
    <row r="255" spans="1:16" x14ac:dyDescent="0.35">
      <c r="A255" s="27" t="s">
        <v>794</v>
      </c>
      <c r="B255" s="27" t="s">
        <v>795</v>
      </c>
      <c r="C255" s="12">
        <v>0</v>
      </c>
      <c r="D255" s="12">
        <v>0</v>
      </c>
      <c r="E255" s="28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22">
        <v>0</v>
      </c>
    </row>
    <row r="256" spans="1:16" x14ac:dyDescent="0.35">
      <c r="A256" s="27" t="s">
        <v>796</v>
      </c>
      <c r="B256" s="27" t="s">
        <v>797</v>
      </c>
      <c r="C256" s="12">
        <v>0</v>
      </c>
      <c r="D256" s="12">
        <v>0</v>
      </c>
      <c r="E256" s="28">
        <v>0</v>
      </c>
      <c r="F256" s="12">
        <v>0</v>
      </c>
      <c r="G256" s="12">
        <v>0</v>
      </c>
      <c r="H256" s="12">
        <v>0</v>
      </c>
      <c r="I256" s="12">
        <v>1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22">
        <v>0</v>
      </c>
    </row>
    <row r="257" spans="1:16" ht="21" x14ac:dyDescent="0.35">
      <c r="A257" s="27" t="s">
        <v>798</v>
      </c>
      <c r="B257" s="27" t="s">
        <v>799</v>
      </c>
      <c r="C257" s="12">
        <v>0</v>
      </c>
      <c r="D257" s="12">
        <v>0</v>
      </c>
      <c r="E257" s="28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22">
        <v>0</v>
      </c>
    </row>
    <row r="258" spans="1:16" ht="21" x14ac:dyDescent="0.35">
      <c r="A258" s="27" t="s">
        <v>800</v>
      </c>
      <c r="B258" s="27" t="s">
        <v>801</v>
      </c>
      <c r="C258" s="12">
        <v>0</v>
      </c>
      <c r="D258" s="12">
        <v>0</v>
      </c>
      <c r="E258" s="28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22">
        <v>0</v>
      </c>
    </row>
    <row r="259" spans="1:16" ht="21" x14ac:dyDescent="0.35">
      <c r="A259" s="27" t="s">
        <v>802</v>
      </c>
      <c r="B259" s="27" t="s">
        <v>803</v>
      </c>
      <c r="C259" s="12">
        <v>0</v>
      </c>
      <c r="D259" s="12">
        <v>0</v>
      </c>
      <c r="E259" s="28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22">
        <v>0</v>
      </c>
    </row>
    <row r="260" spans="1:16" ht="21" x14ac:dyDescent="0.35">
      <c r="A260" s="27" t="s">
        <v>804</v>
      </c>
      <c r="B260" s="27" t="s">
        <v>805</v>
      </c>
      <c r="C260" s="12">
        <v>0</v>
      </c>
      <c r="D260" s="12">
        <v>0</v>
      </c>
      <c r="E260" s="28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22">
        <v>0</v>
      </c>
    </row>
    <row r="261" spans="1:16" ht="21" x14ac:dyDescent="0.35">
      <c r="A261" s="27" t="s">
        <v>806</v>
      </c>
      <c r="B261" s="27" t="s">
        <v>807</v>
      </c>
      <c r="C261" s="12">
        <v>1</v>
      </c>
      <c r="D261" s="12">
        <v>0</v>
      </c>
      <c r="E261" s="28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22">
        <v>0</v>
      </c>
    </row>
    <row r="262" spans="1:16" ht="31.5" x14ac:dyDescent="0.35">
      <c r="A262" s="27" t="s">
        <v>808</v>
      </c>
      <c r="B262" s="27" t="s">
        <v>809</v>
      </c>
      <c r="C262" s="12">
        <v>0</v>
      </c>
      <c r="D262" s="12">
        <v>0</v>
      </c>
      <c r="E262" s="28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22">
        <v>0</v>
      </c>
    </row>
    <row r="263" spans="1:16" ht="31.5" x14ac:dyDescent="0.35">
      <c r="A263" s="27" t="s">
        <v>810</v>
      </c>
      <c r="B263" s="27" t="s">
        <v>811</v>
      </c>
      <c r="C263" s="12">
        <v>0</v>
      </c>
      <c r="D263" s="12">
        <v>0</v>
      </c>
      <c r="E263" s="28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22">
        <v>0</v>
      </c>
    </row>
    <row r="264" spans="1:16" ht="21" x14ac:dyDescent="0.35">
      <c r="A264" s="27" t="s">
        <v>812</v>
      </c>
      <c r="B264" s="27" t="s">
        <v>813</v>
      </c>
      <c r="C264" s="12">
        <v>0</v>
      </c>
      <c r="D264" s="12">
        <v>0</v>
      </c>
      <c r="E264" s="28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22">
        <v>0</v>
      </c>
    </row>
    <row r="265" spans="1:16" x14ac:dyDescent="0.35">
      <c r="A265" s="27" t="s">
        <v>814</v>
      </c>
      <c r="B265" s="27" t="s">
        <v>815</v>
      </c>
      <c r="C265" s="12">
        <v>0</v>
      </c>
      <c r="D265" s="12">
        <v>0</v>
      </c>
      <c r="E265" s="28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22">
        <v>0</v>
      </c>
    </row>
    <row r="266" spans="1:16" ht="21" x14ac:dyDescent="0.35">
      <c r="A266" s="27" t="s">
        <v>816</v>
      </c>
      <c r="B266" s="27" t="s">
        <v>817</v>
      </c>
      <c r="C266" s="12">
        <v>0</v>
      </c>
      <c r="D266" s="12">
        <v>0</v>
      </c>
      <c r="E266" s="28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22">
        <v>0</v>
      </c>
    </row>
    <row r="267" spans="1:16" ht="21" x14ac:dyDescent="0.35">
      <c r="A267" s="27" t="s">
        <v>818</v>
      </c>
      <c r="B267" s="27" t="s">
        <v>819</v>
      </c>
      <c r="C267" s="12">
        <v>0</v>
      </c>
      <c r="D267" s="12">
        <v>0</v>
      </c>
      <c r="E267" s="28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22">
        <v>0</v>
      </c>
    </row>
    <row r="268" spans="1:16" x14ac:dyDescent="0.35">
      <c r="A268" s="27" t="s">
        <v>820</v>
      </c>
      <c r="B268" s="27" t="s">
        <v>821</v>
      </c>
      <c r="C268" s="12">
        <v>0</v>
      </c>
      <c r="D268" s="12">
        <v>1</v>
      </c>
      <c r="E268" s="28">
        <v>-1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22">
        <v>0</v>
      </c>
    </row>
    <row r="269" spans="1:16" ht="31.5" x14ac:dyDescent="0.35">
      <c r="A269" s="27" t="s">
        <v>822</v>
      </c>
      <c r="B269" s="27" t="s">
        <v>823</v>
      </c>
      <c r="C269" s="12">
        <v>0</v>
      </c>
      <c r="D269" s="12">
        <v>0</v>
      </c>
      <c r="E269" s="28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2</v>
      </c>
      <c r="O269" s="12">
        <v>0</v>
      </c>
      <c r="P269" s="22">
        <v>0</v>
      </c>
    </row>
    <row r="270" spans="1:16" ht="21" x14ac:dyDescent="0.35">
      <c r="A270" s="27" t="s">
        <v>824</v>
      </c>
      <c r="B270" s="27" t="s">
        <v>825</v>
      </c>
      <c r="C270" s="12">
        <v>0</v>
      </c>
      <c r="D270" s="12">
        <v>0</v>
      </c>
      <c r="E270" s="28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22">
        <v>0</v>
      </c>
    </row>
    <row r="271" spans="1:16" x14ac:dyDescent="0.35">
      <c r="A271" s="199" t="s">
        <v>826</v>
      </c>
      <c r="B271" s="200"/>
      <c r="C271" s="24">
        <v>210</v>
      </c>
      <c r="D271" s="24">
        <v>199</v>
      </c>
      <c r="E271" s="25">
        <v>5.52763819095477E-2</v>
      </c>
      <c r="F271" s="24">
        <v>26</v>
      </c>
      <c r="G271" s="24">
        <v>21</v>
      </c>
      <c r="H271" s="24">
        <v>242</v>
      </c>
      <c r="I271" s="24">
        <v>168</v>
      </c>
      <c r="J271" s="24">
        <v>0</v>
      </c>
      <c r="K271" s="24">
        <v>2</v>
      </c>
      <c r="L271" s="24">
        <v>0</v>
      </c>
      <c r="M271" s="24">
        <v>0</v>
      </c>
      <c r="N271" s="24">
        <v>0</v>
      </c>
      <c r="O271" s="24">
        <v>2</v>
      </c>
      <c r="P271" s="26">
        <v>153</v>
      </c>
    </row>
    <row r="272" spans="1:16" x14ac:dyDescent="0.35">
      <c r="A272" s="27" t="s">
        <v>827</v>
      </c>
      <c r="B272" s="27" t="s">
        <v>828</v>
      </c>
      <c r="C272" s="12">
        <v>0</v>
      </c>
      <c r="D272" s="12">
        <v>0</v>
      </c>
      <c r="E272" s="28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22">
        <v>0</v>
      </c>
    </row>
    <row r="273" spans="1:16" x14ac:dyDescent="0.35">
      <c r="A273" s="27" t="s">
        <v>829</v>
      </c>
      <c r="B273" s="27" t="s">
        <v>830</v>
      </c>
      <c r="C273" s="12">
        <v>92</v>
      </c>
      <c r="D273" s="12">
        <v>82</v>
      </c>
      <c r="E273" s="28">
        <v>0.12195121951219499</v>
      </c>
      <c r="F273" s="12">
        <v>10</v>
      </c>
      <c r="G273" s="12">
        <v>6</v>
      </c>
      <c r="H273" s="12">
        <v>119</v>
      </c>
      <c r="I273" s="12">
        <v>80</v>
      </c>
      <c r="J273" s="12">
        <v>0</v>
      </c>
      <c r="K273" s="12">
        <v>1</v>
      </c>
      <c r="L273" s="12">
        <v>0</v>
      </c>
      <c r="M273" s="12">
        <v>0</v>
      </c>
      <c r="N273" s="12">
        <v>0</v>
      </c>
      <c r="O273" s="12">
        <v>1</v>
      </c>
      <c r="P273" s="22">
        <v>64</v>
      </c>
    </row>
    <row r="274" spans="1:16" ht="21" x14ac:dyDescent="0.35">
      <c r="A274" s="27" t="s">
        <v>831</v>
      </c>
      <c r="B274" s="27" t="s">
        <v>832</v>
      </c>
      <c r="C274" s="12">
        <v>102</v>
      </c>
      <c r="D274" s="12">
        <v>108</v>
      </c>
      <c r="E274" s="28">
        <v>-5.5555555555555601E-2</v>
      </c>
      <c r="F274" s="12">
        <v>15</v>
      </c>
      <c r="G274" s="12">
        <v>15</v>
      </c>
      <c r="H274" s="12">
        <v>114</v>
      </c>
      <c r="I274" s="12">
        <v>68</v>
      </c>
      <c r="J274" s="12">
        <v>0</v>
      </c>
      <c r="K274" s="12">
        <v>0</v>
      </c>
      <c r="L274" s="12">
        <v>0</v>
      </c>
      <c r="M274" s="12">
        <v>0</v>
      </c>
      <c r="N274" s="12">
        <v>0</v>
      </c>
      <c r="O274" s="12">
        <v>0</v>
      </c>
      <c r="P274" s="22">
        <v>78</v>
      </c>
    </row>
    <row r="275" spans="1:16" ht="21" x14ac:dyDescent="0.35">
      <c r="A275" s="27" t="s">
        <v>833</v>
      </c>
      <c r="B275" s="27" t="s">
        <v>834</v>
      </c>
      <c r="C275" s="12">
        <v>0</v>
      </c>
      <c r="D275" s="12">
        <v>0</v>
      </c>
      <c r="E275" s="28">
        <v>0</v>
      </c>
      <c r="F275" s="12">
        <v>0</v>
      </c>
      <c r="G275" s="12">
        <v>0</v>
      </c>
      <c r="H275" s="12">
        <v>0</v>
      </c>
      <c r="I275" s="12">
        <v>4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22">
        <v>4</v>
      </c>
    </row>
    <row r="276" spans="1:16" x14ac:dyDescent="0.35">
      <c r="A276" s="27" t="s">
        <v>835</v>
      </c>
      <c r="B276" s="27" t="s">
        <v>836</v>
      </c>
      <c r="C276" s="12">
        <v>9</v>
      </c>
      <c r="D276" s="12">
        <v>2</v>
      </c>
      <c r="E276" s="28">
        <v>3.5</v>
      </c>
      <c r="F276" s="12">
        <v>1</v>
      </c>
      <c r="G276" s="12">
        <v>0</v>
      </c>
      <c r="H276" s="12">
        <v>3</v>
      </c>
      <c r="I276" s="12">
        <v>3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22">
        <v>1</v>
      </c>
    </row>
    <row r="277" spans="1:16" x14ac:dyDescent="0.35">
      <c r="A277" s="27" t="s">
        <v>837</v>
      </c>
      <c r="B277" s="27" t="s">
        <v>838</v>
      </c>
      <c r="C277" s="12">
        <v>4</v>
      </c>
      <c r="D277" s="12">
        <v>0</v>
      </c>
      <c r="E277" s="28">
        <v>0</v>
      </c>
      <c r="F277" s="12">
        <v>0</v>
      </c>
      <c r="G277" s="12">
        <v>0</v>
      </c>
      <c r="H277" s="12">
        <v>1</v>
      </c>
      <c r="I277" s="12">
        <v>8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22">
        <v>3</v>
      </c>
    </row>
    <row r="278" spans="1:16" ht="21" x14ac:dyDescent="0.35">
      <c r="A278" s="27" t="s">
        <v>839</v>
      </c>
      <c r="B278" s="27" t="s">
        <v>840</v>
      </c>
      <c r="C278" s="12">
        <v>2</v>
      </c>
      <c r="D278" s="12">
        <v>6</v>
      </c>
      <c r="E278" s="28">
        <v>-0.66666666666666696</v>
      </c>
      <c r="F278" s="12">
        <v>0</v>
      </c>
      <c r="G278" s="12">
        <v>0</v>
      </c>
      <c r="H278" s="12">
        <v>2</v>
      </c>
      <c r="I278" s="12">
        <v>1</v>
      </c>
      <c r="J278" s="12">
        <v>0</v>
      </c>
      <c r="K278" s="12">
        <v>1</v>
      </c>
      <c r="L278" s="12">
        <v>0</v>
      </c>
      <c r="M278" s="12">
        <v>0</v>
      </c>
      <c r="N278" s="12">
        <v>0</v>
      </c>
      <c r="O278" s="12">
        <v>0</v>
      </c>
      <c r="P278" s="22">
        <v>2</v>
      </c>
    </row>
    <row r="279" spans="1:16" x14ac:dyDescent="0.35">
      <c r="A279" s="27" t="s">
        <v>841</v>
      </c>
      <c r="B279" s="27" t="s">
        <v>842</v>
      </c>
      <c r="C279" s="12">
        <v>0</v>
      </c>
      <c r="D279" s="12">
        <v>0</v>
      </c>
      <c r="E279" s="28">
        <v>0</v>
      </c>
      <c r="F279" s="12">
        <v>0</v>
      </c>
      <c r="G279" s="12">
        <v>0</v>
      </c>
      <c r="H279" s="12">
        <v>0</v>
      </c>
      <c r="I279" s="12">
        <v>1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22">
        <v>1</v>
      </c>
    </row>
    <row r="280" spans="1:16" x14ac:dyDescent="0.35">
      <c r="A280" s="27" t="s">
        <v>843</v>
      </c>
      <c r="B280" s="27" t="s">
        <v>844</v>
      </c>
      <c r="C280" s="12">
        <v>1</v>
      </c>
      <c r="D280" s="12">
        <v>1</v>
      </c>
      <c r="E280" s="28">
        <v>0</v>
      </c>
      <c r="F280" s="12">
        <v>0</v>
      </c>
      <c r="G280" s="12">
        <v>0</v>
      </c>
      <c r="H280" s="12">
        <v>3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1</v>
      </c>
      <c r="P280" s="22">
        <v>0</v>
      </c>
    </row>
    <row r="281" spans="1:16" x14ac:dyDescent="0.35">
      <c r="A281" s="27" t="s">
        <v>845</v>
      </c>
      <c r="B281" s="27" t="s">
        <v>846</v>
      </c>
      <c r="C281" s="12">
        <v>0</v>
      </c>
      <c r="D281" s="12">
        <v>0</v>
      </c>
      <c r="E281" s="28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22">
        <v>0</v>
      </c>
    </row>
    <row r="282" spans="1:16" ht="21" x14ac:dyDescent="0.35">
      <c r="A282" s="27" t="s">
        <v>847</v>
      </c>
      <c r="B282" s="27" t="s">
        <v>848</v>
      </c>
      <c r="C282" s="12">
        <v>0</v>
      </c>
      <c r="D282" s="12">
        <v>0</v>
      </c>
      <c r="E282" s="28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22">
        <v>0</v>
      </c>
    </row>
    <row r="283" spans="1:16" ht="21" x14ac:dyDescent="0.35">
      <c r="A283" s="27" t="s">
        <v>849</v>
      </c>
      <c r="B283" s="27" t="s">
        <v>850</v>
      </c>
      <c r="C283" s="12">
        <v>0</v>
      </c>
      <c r="D283" s="12">
        <v>0</v>
      </c>
      <c r="E283" s="28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22">
        <v>0</v>
      </c>
    </row>
    <row r="284" spans="1:16" x14ac:dyDescent="0.35">
      <c r="A284" s="27" t="s">
        <v>851</v>
      </c>
      <c r="B284" s="27" t="s">
        <v>852</v>
      </c>
      <c r="C284" s="12">
        <v>0</v>
      </c>
      <c r="D284" s="12">
        <v>0</v>
      </c>
      <c r="E284" s="28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22">
        <v>0</v>
      </c>
    </row>
    <row r="285" spans="1:16" ht="21" x14ac:dyDescent="0.35">
      <c r="A285" s="27" t="s">
        <v>853</v>
      </c>
      <c r="B285" s="27" t="s">
        <v>854</v>
      </c>
      <c r="C285" s="12">
        <v>0</v>
      </c>
      <c r="D285" s="12">
        <v>0</v>
      </c>
      <c r="E285" s="28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22">
        <v>0</v>
      </c>
    </row>
    <row r="286" spans="1:16" x14ac:dyDescent="0.35">
      <c r="A286" s="27" t="s">
        <v>855</v>
      </c>
      <c r="B286" s="27" t="s">
        <v>856</v>
      </c>
      <c r="C286" s="12">
        <v>0</v>
      </c>
      <c r="D286" s="12">
        <v>0</v>
      </c>
      <c r="E286" s="28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22">
        <v>0</v>
      </c>
    </row>
    <row r="287" spans="1:16" ht="21" x14ac:dyDescent="0.35">
      <c r="A287" s="27" t="s">
        <v>857</v>
      </c>
      <c r="B287" s="27" t="s">
        <v>858</v>
      </c>
      <c r="C287" s="12">
        <v>0</v>
      </c>
      <c r="D287" s="12">
        <v>0</v>
      </c>
      <c r="E287" s="28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22">
        <v>0</v>
      </c>
    </row>
    <row r="288" spans="1:16" x14ac:dyDescent="0.35">
      <c r="A288" s="27" t="s">
        <v>859</v>
      </c>
      <c r="B288" s="27" t="s">
        <v>860</v>
      </c>
      <c r="C288" s="12">
        <v>0</v>
      </c>
      <c r="D288" s="12">
        <v>0</v>
      </c>
      <c r="E288" s="28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22">
        <v>0</v>
      </c>
    </row>
    <row r="289" spans="1:16" ht="21" x14ac:dyDescent="0.35">
      <c r="A289" s="27" t="s">
        <v>861</v>
      </c>
      <c r="B289" s="27" t="s">
        <v>862</v>
      </c>
      <c r="C289" s="12">
        <v>0</v>
      </c>
      <c r="D289" s="12">
        <v>0</v>
      </c>
      <c r="E289" s="28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22">
        <v>0</v>
      </c>
    </row>
    <row r="290" spans="1:16" ht="21" x14ac:dyDescent="0.35">
      <c r="A290" s="27" t="s">
        <v>863</v>
      </c>
      <c r="B290" s="27" t="s">
        <v>864</v>
      </c>
      <c r="C290" s="12">
        <v>0</v>
      </c>
      <c r="D290" s="12">
        <v>0</v>
      </c>
      <c r="E290" s="28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22">
        <v>0</v>
      </c>
    </row>
    <row r="291" spans="1:16" ht="21" x14ac:dyDescent="0.35">
      <c r="A291" s="27" t="s">
        <v>865</v>
      </c>
      <c r="B291" s="27" t="s">
        <v>866</v>
      </c>
      <c r="C291" s="12">
        <v>0</v>
      </c>
      <c r="D291" s="12">
        <v>0</v>
      </c>
      <c r="E291" s="28">
        <v>0</v>
      </c>
      <c r="F291" s="12">
        <v>0</v>
      </c>
      <c r="G291" s="12">
        <v>0</v>
      </c>
      <c r="H291" s="12">
        <v>0</v>
      </c>
      <c r="I291" s="12">
        <v>3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22">
        <v>0</v>
      </c>
    </row>
    <row r="292" spans="1:16" ht="21" x14ac:dyDescent="0.35">
      <c r="A292" s="27" t="s">
        <v>867</v>
      </c>
      <c r="B292" s="27" t="s">
        <v>868</v>
      </c>
      <c r="C292" s="12">
        <v>0</v>
      </c>
      <c r="D292" s="12">
        <v>0</v>
      </c>
      <c r="E292" s="28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22">
        <v>0</v>
      </c>
    </row>
    <row r="293" spans="1:16" x14ac:dyDescent="0.35">
      <c r="A293" s="27" t="s">
        <v>869</v>
      </c>
      <c r="B293" s="27" t="s">
        <v>870</v>
      </c>
      <c r="C293" s="12">
        <v>0</v>
      </c>
      <c r="D293" s="12">
        <v>0</v>
      </c>
      <c r="E293" s="28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22">
        <v>0</v>
      </c>
    </row>
    <row r="294" spans="1:16" ht="21" x14ac:dyDescent="0.35">
      <c r="A294" s="27" t="s">
        <v>871</v>
      </c>
      <c r="B294" s="27" t="s">
        <v>872</v>
      </c>
      <c r="C294" s="12">
        <v>0</v>
      </c>
      <c r="D294" s="12">
        <v>0</v>
      </c>
      <c r="E294" s="28">
        <v>0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22">
        <v>0</v>
      </c>
    </row>
    <row r="295" spans="1:16" x14ac:dyDescent="0.35">
      <c r="A295" s="27" t="s">
        <v>873</v>
      </c>
      <c r="B295" s="27" t="s">
        <v>874</v>
      </c>
      <c r="C295" s="12">
        <v>0</v>
      </c>
      <c r="D295" s="12">
        <v>0</v>
      </c>
      <c r="E295" s="28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22">
        <v>0</v>
      </c>
    </row>
    <row r="296" spans="1:16" x14ac:dyDescent="0.35">
      <c r="A296" s="27" t="s">
        <v>875</v>
      </c>
      <c r="B296" s="27" t="s">
        <v>876</v>
      </c>
      <c r="C296" s="12">
        <v>0</v>
      </c>
      <c r="D296" s="12">
        <v>0</v>
      </c>
      <c r="E296" s="28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22">
        <v>0</v>
      </c>
    </row>
    <row r="297" spans="1:16" x14ac:dyDescent="0.35">
      <c r="A297" s="27" t="s">
        <v>877</v>
      </c>
      <c r="B297" s="27" t="s">
        <v>878</v>
      </c>
      <c r="C297" s="12">
        <v>0</v>
      </c>
      <c r="D297" s="12">
        <v>0</v>
      </c>
      <c r="E297" s="28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22">
        <v>0</v>
      </c>
    </row>
    <row r="298" spans="1:16" x14ac:dyDescent="0.35">
      <c r="A298" s="27" t="s">
        <v>879</v>
      </c>
      <c r="B298" s="27" t="s">
        <v>880</v>
      </c>
      <c r="C298" s="12">
        <v>0</v>
      </c>
      <c r="D298" s="12">
        <v>0</v>
      </c>
      <c r="E298" s="28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22">
        <v>0</v>
      </c>
    </row>
    <row r="299" spans="1:16" ht="21" x14ac:dyDescent="0.35">
      <c r="A299" s="27" t="s">
        <v>881</v>
      </c>
      <c r="B299" s="27" t="s">
        <v>882</v>
      </c>
      <c r="C299" s="12">
        <v>0</v>
      </c>
      <c r="D299" s="12">
        <v>0</v>
      </c>
      <c r="E299" s="28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22">
        <v>0</v>
      </c>
    </row>
    <row r="300" spans="1:16" ht="21" x14ac:dyDescent="0.35">
      <c r="A300" s="27" t="s">
        <v>883</v>
      </c>
      <c r="B300" s="27" t="s">
        <v>884</v>
      </c>
      <c r="C300" s="12">
        <v>0</v>
      </c>
      <c r="D300" s="12">
        <v>0</v>
      </c>
      <c r="E300" s="28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22">
        <v>0</v>
      </c>
    </row>
    <row r="301" spans="1:16" x14ac:dyDescent="0.35">
      <c r="A301" s="199" t="s">
        <v>885</v>
      </c>
      <c r="B301" s="200"/>
      <c r="C301" s="24">
        <v>0</v>
      </c>
      <c r="D301" s="24">
        <v>0</v>
      </c>
      <c r="E301" s="25">
        <v>0</v>
      </c>
      <c r="F301" s="24">
        <v>0</v>
      </c>
      <c r="G301" s="24">
        <v>0</v>
      </c>
      <c r="H301" s="24">
        <v>0</v>
      </c>
      <c r="I301" s="24">
        <v>0</v>
      </c>
      <c r="J301" s="24">
        <v>0</v>
      </c>
      <c r="K301" s="24">
        <v>0</v>
      </c>
      <c r="L301" s="24">
        <v>0</v>
      </c>
      <c r="M301" s="24">
        <v>0</v>
      </c>
      <c r="N301" s="24">
        <v>0</v>
      </c>
      <c r="O301" s="24">
        <v>0</v>
      </c>
      <c r="P301" s="26">
        <v>0</v>
      </c>
    </row>
    <row r="302" spans="1:16" x14ac:dyDescent="0.35">
      <c r="A302" s="27" t="s">
        <v>886</v>
      </c>
      <c r="B302" s="27" t="s">
        <v>887</v>
      </c>
      <c r="C302" s="12">
        <v>0</v>
      </c>
      <c r="D302" s="12">
        <v>0</v>
      </c>
      <c r="E302" s="28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22">
        <v>0</v>
      </c>
    </row>
    <row r="303" spans="1:16" ht="21" x14ac:dyDescent="0.35">
      <c r="A303" s="27" t="s">
        <v>888</v>
      </c>
      <c r="B303" s="27" t="s">
        <v>889</v>
      </c>
      <c r="C303" s="12">
        <v>0</v>
      </c>
      <c r="D303" s="12">
        <v>0</v>
      </c>
      <c r="E303" s="28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22">
        <v>0</v>
      </c>
    </row>
    <row r="304" spans="1:16" ht="31.5" x14ac:dyDescent="0.35">
      <c r="A304" s="27" t="s">
        <v>890</v>
      </c>
      <c r="B304" s="27" t="s">
        <v>891</v>
      </c>
      <c r="C304" s="12">
        <v>0</v>
      </c>
      <c r="D304" s="12">
        <v>0</v>
      </c>
      <c r="E304" s="28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22">
        <v>0</v>
      </c>
    </row>
    <row r="305" spans="1:16" x14ac:dyDescent="0.35">
      <c r="A305" s="199" t="s">
        <v>892</v>
      </c>
      <c r="B305" s="200"/>
      <c r="C305" s="24">
        <v>0</v>
      </c>
      <c r="D305" s="24">
        <v>0</v>
      </c>
      <c r="E305" s="25">
        <v>0</v>
      </c>
      <c r="F305" s="24">
        <v>0</v>
      </c>
      <c r="G305" s="24">
        <v>0</v>
      </c>
      <c r="H305" s="24">
        <v>0</v>
      </c>
      <c r="I305" s="24">
        <v>0</v>
      </c>
      <c r="J305" s="24">
        <v>0</v>
      </c>
      <c r="K305" s="24">
        <v>0</v>
      </c>
      <c r="L305" s="24">
        <v>0</v>
      </c>
      <c r="M305" s="24">
        <v>0</v>
      </c>
      <c r="N305" s="24">
        <v>0</v>
      </c>
      <c r="O305" s="24">
        <v>0</v>
      </c>
      <c r="P305" s="26">
        <v>0</v>
      </c>
    </row>
    <row r="306" spans="1:16" x14ac:dyDescent="0.35">
      <c r="A306" s="27" t="s">
        <v>893</v>
      </c>
      <c r="B306" s="27" t="s">
        <v>894</v>
      </c>
      <c r="C306" s="12">
        <v>0</v>
      </c>
      <c r="D306" s="12">
        <v>0</v>
      </c>
      <c r="E306" s="28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22">
        <v>0</v>
      </c>
    </row>
    <row r="307" spans="1:16" x14ac:dyDescent="0.35">
      <c r="A307" s="27" t="s">
        <v>895</v>
      </c>
      <c r="B307" s="27" t="s">
        <v>896</v>
      </c>
      <c r="C307" s="12">
        <v>0</v>
      </c>
      <c r="D307" s="12">
        <v>0</v>
      </c>
      <c r="E307" s="28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22">
        <v>0</v>
      </c>
    </row>
    <row r="308" spans="1:16" x14ac:dyDescent="0.35">
      <c r="A308" s="27" t="s">
        <v>897</v>
      </c>
      <c r="B308" s="27" t="s">
        <v>898</v>
      </c>
      <c r="C308" s="12">
        <v>0</v>
      </c>
      <c r="D308" s="12">
        <v>0</v>
      </c>
      <c r="E308" s="28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22">
        <v>0</v>
      </c>
    </row>
    <row r="309" spans="1:16" ht="21" x14ac:dyDescent="0.35">
      <c r="A309" s="27" t="s">
        <v>899</v>
      </c>
      <c r="B309" s="27" t="s">
        <v>900</v>
      </c>
      <c r="C309" s="12">
        <v>0</v>
      </c>
      <c r="D309" s="12">
        <v>0</v>
      </c>
      <c r="E309" s="28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22">
        <v>0</v>
      </c>
    </row>
    <row r="310" spans="1:16" x14ac:dyDescent="0.35">
      <c r="A310" s="27" t="s">
        <v>901</v>
      </c>
      <c r="B310" s="27" t="s">
        <v>902</v>
      </c>
      <c r="C310" s="12">
        <v>0</v>
      </c>
      <c r="D310" s="12">
        <v>0</v>
      </c>
      <c r="E310" s="28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22">
        <v>0</v>
      </c>
    </row>
    <row r="311" spans="1:16" x14ac:dyDescent="0.35">
      <c r="A311" s="27" t="s">
        <v>903</v>
      </c>
      <c r="B311" s="27" t="s">
        <v>904</v>
      </c>
      <c r="C311" s="12">
        <v>0</v>
      </c>
      <c r="D311" s="12">
        <v>0</v>
      </c>
      <c r="E311" s="28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22">
        <v>0</v>
      </c>
    </row>
    <row r="312" spans="1:16" x14ac:dyDescent="0.35">
      <c r="A312" s="199" t="s">
        <v>905</v>
      </c>
      <c r="B312" s="200"/>
      <c r="C312" s="24">
        <v>2</v>
      </c>
      <c r="D312" s="24">
        <v>3</v>
      </c>
      <c r="E312" s="25">
        <v>-0.33333333333333298</v>
      </c>
      <c r="F312" s="24">
        <v>0</v>
      </c>
      <c r="G312" s="24">
        <v>0</v>
      </c>
      <c r="H312" s="24">
        <v>0</v>
      </c>
      <c r="I312" s="24">
        <v>0</v>
      </c>
      <c r="J312" s="24">
        <v>0</v>
      </c>
      <c r="K312" s="24">
        <v>0</v>
      </c>
      <c r="L312" s="24">
        <v>0</v>
      </c>
      <c r="M312" s="24">
        <v>0</v>
      </c>
      <c r="N312" s="24">
        <v>0</v>
      </c>
      <c r="O312" s="24">
        <v>0</v>
      </c>
      <c r="P312" s="26">
        <v>0</v>
      </c>
    </row>
    <row r="313" spans="1:16" x14ac:dyDescent="0.35">
      <c r="A313" s="27" t="s">
        <v>906</v>
      </c>
      <c r="B313" s="27" t="s">
        <v>907</v>
      </c>
      <c r="C313" s="12">
        <v>1</v>
      </c>
      <c r="D313" s="12">
        <v>1</v>
      </c>
      <c r="E313" s="28">
        <v>0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22">
        <v>0</v>
      </c>
    </row>
    <row r="314" spans="1:16" ht="21" x14ac:dyDescent="0.35">
      <c r="A314" s="27" t="s">
        <v>908</v>
      </c>
      <c r="B314" s="27" t="s">
        <v>909</v>
      </c>
      <c r="C314" s="12">
        <v>0</v>
      </c>
      <c r="D314" s="12">
        <v>0</v>
      </c>
      <c r="E314" s="28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22">
        <v>0</v>
      </c>
    </row>
    <row r="315" spans="1:16" ht="21" x14ac:dyDescent="0.35">
      <c r="A315" s="27" t="s">
        <v>910</v>
      </c>
      <c r="B315" s="27" t="s">
        <v>911</v>
      </c>
      <c r="C315" s="12">
        <v>1</v>
      </c>
      <c r="D315" s="12">
        <v>2</v>
      </c>
      <c r="E315" s="28">
        <v>-0.5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22">
        <v>0</v>
      </c>
    </row>
    <row r="316" spans="1:16" ht="31.5" x14ac:dyDescent="0.35">
      <c r="A316" s="27" t="s">
        <v>912</v>
      </c>
      <c r="B316" s="27" t="s">
        <v>913</v>
      </c>
      <c r="C316" s="12">
        <v>0</v>
      </c>
      <c r="D316" s="12">
        <v>0</v>
      </c>
      <c r="E316" s="28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22">
        <v>0</v>
      </c>
    </row>
    <row r="317" spans="1:16" x14ac:dyDescent="0.35">
      <c r="A317" s="27" t="s">
        <v>914</v>
      </c>
      <c r="B317" s="27" t="s">
        <v>915</v>
      </c>
      <c r="C317" s="12">
        <v>0</v>
      </c>
      <c r="D317" s="12">
        <v>0</v>
      </c>
      <c r="E317" s="28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22">
        <v>0</v>
      </c>
    </row>
    <row r="318" spans="1:16" x14ac:dyDescent="0.35">
      <c r="A318" s="199" t="s">
        <v>916</v>
      </c>
      <c r="B318" s="200"/>
      <c r="C318" s="24">
        <v>4</v>
      </c>
      <c r="D318" s="24">
        <v>6</v>
      </c>
      <c r="E318" s="25">
        <v>-0.33333333333333298</v>
      </c>
      <c r="F318" s="24">
        <v>1</v>
      </c>
      <c r="G318" s="24">
        <v>0</v>
      </c>
      <c r="H318" s="24">
        <v>1</v>
      </c>
      <c r="I318" s="24">
        <v>0</v>
      </c>
      <c r="J318" s="24">
        <v>0</v>
      </c>
      <c r="K318" s="24">
        <v>0</v>
      </c>
      <c r="L318" s="24">
        <v>0</v>
      </c>
      <c r="M318" s="24">
        <v>0</v>
      </c>
      <c r="N318" s="24">
        <v>0</v>
      </c>
      <c r="O318" s="24">
        <v>0</v>
      </c>
      <c r="P318" s="26">
        <v>2</v>
      </c>
    </row>
    <row r="319" spans="1:16" x14ac:dyDescent="0.35">
      <c r="A319" s="27" t="s">
        <v>917</v>
      </c>
      <c r="B319" s="27" t="s">
        <v>918</v>
      </c>
      <c r="C319" s="12">
        <v>4</v>
      </c>
      <c r="D319" s="12">
        <v>6</v>
      </c>
      <c r="E319" s="28">
        <v>-0.33333333333333298</v>
      </c>
      <c r="F319" s="12">
        <v>1</v>
      </c>
      <c r="G319" s="12">
        <v>0</v>
      </c>
      <c r="H319" s="12">
        <v>1</v>
      </c>
      <c r="I319" s="12">
        <v>0</v>
      </c>
      <c r="J319" s="12">
        <v>0</v>
      </c>
      <c r="K319" s="12">
        <v>0</v>
      </c>
      <c r="L319" s="12">
        <v>0</v>
      </c>
      <c r="M319" s="12">
        <v>0</v>
      </c>
      <c r="N319" s="12">
        <v>0</v>
      </c>
      <c r="O319" s="12">
        <v>0</v>
      </c>
      <c r="P319" s="22">
        <v>2</v>
      </c>
    </row>
    <row r="320" spans="1:16" x14ac:dyDescent="0.35">
      <c r="A320" s="199" t="s">
        <v>919</v>
      </c>
      <c r="B320" s="200"/>
      <c r="C320" s="24">
        <v>0</v>
      </c>
      <c r="D320" s="24">
        <v>0</v>
      </c>
      <c r="E320" s="25">
        <v>0</v>
      </c>
      <c r="F320" s="24">
        <v>0</v>
      </c>
      <c r="G320" s="24">
        <v>0</v>
      </c>
      <c r="H320" s="24">
        <v>0</v>
      </c>
      <c r="I320" s="24">
        <v>0</v>
      </c>
      <c r="J320" s="24">
        <v>0</v>
      </c>
      <c r="K320" s="24">
        <v>0</v>
      </c>
      <c r="L320" s="24">
        <v>0</v>
      </c>
      <c r="M320" s="24">
        <v>0</v>
      </c>
      <c r="N320" s="24">
        <v>0</v>
      </c>
      <c r="O320" s="24">
        <v>0</v>
      </c>
      <c r="P320" s="26">
        <v>0</v>
      </c>
    </row>
    <row r="321" spans="1:16" ht="21" x14ac:dyDescent="0.35">
      <c r="A321" s="27" t="s">
        <v>920</v>
      </c>
      <c r="B321" s="27" t="s">
        <v>921</v>
      </c>
      <c r="C321" s="12">
        <v>0</v>
      </c>
      <c r="D321" s="12">
        <v>0</v>
      </c>
      <c r="E321" s="28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22">
        <v>0</v>
      </c>
    </row>
    <row r="322" spans="1:16" x14ac:dyDescent="0.35">
      <c r="A322" s="27" t="s">
        <v>922</v>
      </c>
      <c r="B322" s="27" t="s">
        <v>923</v>
      </c>
      <c r="C322" s="12">
        <v>0</v>
      </c>
      <c r="D322" s="12">
        <v>0</v>
      </c>
      <c r="E322" s="28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22">
        <v>0</v>
      </c>
    </row>
    <row r="323" spans="1:16" x14ac:dyDescent="0.35">
      <c r="A323" s="199" t="s">
        <v>924</v>
      </c>
      <c r="B323" s="200"/>
      <c r="C323" s="24">
        <v>2102</v>
      </c>
      <c r="D323" s="24">
        <v>2223</v>
      </c>
      <c r="E323" s="25">
        <v>-5.4430949167791301E-2</v>
      </c>
      <c r="F323" s="24">
        <v>14</v>
      </c>
      <c r="G323" s="24">
        <v>0</v>
      </c>
      <c r="H323" s="24">
        <v>34</v>
      </c>
      <c r="I323" s="24">
        <v>0</v>
      </c>
      <c r="J323" s="24">
        <v>0</v>
      </c>
      <c r="K323" s="24">
        <v>0</v>
      </c>
      <c r="L323" s="24">
        <v>0</v>
      </c>
      <c r="M323" s="24">
        <v>0</v>
      </c>
      <c r="N323" s="24">
        <v>25</v>
      </c>
      <c r="O323" s="24">
        <v>3</v>
      </c>
      <c r="P323" s="26">
        <v>0</v>
      </c>
    </row>
    <row r="324" spans="1:16" x14ac:dyDescent="0.35">
      <c r="A324" s="27" t="s">
        <v>925</v>
      </c>
      <c r="B324" s="27" t="s">
        <v>926</v>
      </c>
      <c r="C324" s="12">
        <v>2102</v>
      </c>
      <c r="D324" s="12">
        <v>2223</v>
      </c>
      <c r="E324" s="28">
        <v>-5.4430949167791301E-2</v>
      </c>
      <c r="F324" s="12">
        <v>14</v>
      </c>
      <c r="G324" s="12">
        <v>0</v>
      </c>
      <c r="H324" s="12">
        <v>34</v>
      </c>
      <c r="I324" s="12">
        <v>0</v>
      </c>
      <c r="J324" s="12">
        <v>0</v>
      </c>
      <c r="K324" s="12">
        <v>0</v>
      </c>
      <c r="L324" s="12">
        <v>0</v>
      </c>
      <c r="M324" s="12">
        <v>0</v>
      </c>
      <c r="N324" s="12">
        <v>25</v>
      </c>
      <c r="O324" s="12">
        <v>3</v>
      </c>
      <c r="P324" s="22">
        <v>0</v>
      </c>
    </row>
    <row r="325" spans="1:16" x14ac:dyDescent="0.35">
      <c r="A325" s="199" t="s">
        <v>927</v>
      </c>
      <c r="B325" s="200"/>
      <c r="C325" s="24">
        <v>2</v>
      </c>
      <c r="D325" s="24">
        <v>0</v>
      </c>
      <c r="E325" s="25">
        <v>0</v>
      </c>
      <c r="F325" s="24">
        <v>0</v>
      </c>
      <c r="G325" s="24">
        <v>0</v>
      </c>
      <c r="H325" s="24">
        <v>0</v>
      </c>
      <c r="I325" s="24">
        <v>0</v>
      </c>
      <c r="J325" s="24">
        <v>0</v>
      </c>
      <c r="K325" s="24">
        <v>0</v>
      </c>
      <c r="L325" s="24">
        <v>0</v>
      </c>
      <c r="M325" s="24">
        <v>0</v>
      </c>
      <c r="N325" s="24">
        <v>0</v>
      </c>
      <c r="O325" s="24">
        <v>0</v>
      </c>
      <c r="P325" s="26">
        <v>0</v>
      </c>
    </row>
    <row r="326" spans="1:16" ht="31.5" x14ac:dyDescent="0.35">
      <c r="A326" s="27" t="s">
        <v>928</v>
      </c>
      <c r="B326" s="27" t="s">
        <v>929</v>
      </c>
      <c r="C326" s="12">
        <v>0</v>
      </c>
      <c r="D326" s="12">
        <v>0</v>
      </c>
      <c r="E326" s="28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22">
        <v>0</v>
      </c>
    </row>
    <row r="327" spans="1:16" ht="42" x14ac:dyDescent="0.35">
      <c r="A327" s="27" t="s">
        <v>930</v>
      </c>
      <c r="B327" s="27" t="s">
        <v>931</v>
      </c>
      <c r="C327" s="12">
        <v>0</v>
      </c>
      <c r="D327" s="12">
        <v>0</v>
      </c>
      <c r="E327" s="28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22">
        <v>0</v>
      </c>
    </row>
    <row r="328" spans="1:16" ht="21" x14ac:dyDescent="0.35">
      <c r="A328" s="27" t="s">
        <v>932</v>
      </c>
      <c r="B328" s="27" t="s">
        <v>933</v>
      </c>
      <c r="C328" s="12">
        <v>0</v>
      </c>
      <c r="D328" s="12">
        <v>0</v>
      </c>
      <c r="E328" s="28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22">
        <v>0</v>
      </c>
    </row>
    <row r="329" spans="1:16" ht="31.5" x14ac:dyDescent="0.35">
      <c r="A329" s="27" t="s">
        <v>934</v>
      </c>
      <c r="B329" s="27" t="s">
        <v>935</v>
      </c>
      <c r="C329" s="12">
        <v>0</v>
      </c>
      <c r="D329" s="12">
        <v>0</v>
      </c>
      <c r="E329" s="28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22">
        <v>0</v>
      </c>
    </row>
    <row r="330" spans="1:16" ht="31.5" x14ac:dyDescent="0.35">
      <c r="A330" s="27" t="s">
        <v>936</v>
      </c>
      <c r="B330" s="27" t="s">
        <v>937</v>
      </c>
      <c r="C330" s="12">
        <v>0</v>
      </c>
      <c r="D330" s="12">
        <v>0</v>
      </c>
      <c r="E330" s="28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22">
        <v>0</v>
      </c>
    </row>
    <row r="331" spans="1:16" ht="42" x14ac:dyDescent="0.35">
      <c r="A331" s="27" t="s">
        <v>938</v>
      </c>
      <c r="B331" s="27" t="s">
        <v>939</v>
      </c>
      <c r="C331" s="12">
        <v>0</v>
      </c>
      <c r="D331" s="12">
        <v>0</v>
      </c>
      <c r="E331" s="28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22">
        <v>0</v>
      </c>
    </row>
    <row r="332" spans="1:16" ht="31.5" x14ac:dyDescent="0.35">
      <c r="A332" s="27" t="s">
        <v>940</v>
      </c>
      <c r="B332" s="27" t="s">
        <v>941</v>
      </c>
      <c r="C332" s="12">
        <v>2</v>
      </c>
      <c r="D332" s="12">
        <v>0</v>
      </c>
      <c r="E332" s="28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22">
        <v>0</v>
      </c>
    </row>
    <row r="333" spans="1:16" ht="42" x14ac:dyDescent="0.35">
      <c r="A333" s="27" t="s">
        <v>942</v>
      </c>
      <c r="B333" s="27" t="s">
        <v>943</v>
      </c>
      <c r="C333" s="12">
        <v>0</v>
      </c>
      <c r="D333" s="12">
        <v>0</v>
      </c>
      <c r="E333" s="28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22">
        <v>0</v>
      </c>
    </row>
    <row r="334" spans="1:16" ht="31.5" x14ac:dyDescent="0.35">
      <c r="A334" s="27" t="s">
        <v>944</v>
      </c>
      <c r="B334" s="27" t="s">
        <v>945</v>
      </c>
      <c r="C334" s="12">
        <v>0</v>
      </c>
      <c r="D334" s="12">
        <v>0</v>
      </c>
      <c r="E334" s="28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22">
        <v>0</v>
      </c>
    </row>
    <row r="335" spans="1:16" ht="42" x14ac:dyDescent="0.35">
      <c r="A335" s="27" t="s">
        <v>946</v>
      </c>
      <c r="B335" s="27" t="s">
        <v>947</v>
      </c>
      <c r="C335" s="12">
        <v>0</v>
      </c>
      <c r="D335" s="12">
        <v>0</v>
      </c>
      <c r="E335" s="28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22">
        <v>0</v>
      </c>
    </row>
    <row r="336" spans="1:16" ht="21" x14ac:dyDescent="0.35">
      <c r="A336" s="27" t="s">
        <v>948</v>
      </c>
      <c r="B336" s="27" t="s">
        <v>949</v>
      </c>
      <c r="C336" s="12">
        <v>0</v>
      </c>
      <c r="D336" s="12">
        <v>0</v>
      </c>
      <c r="E336" s="28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22">
        <v>0</v>
      </c>
    </row>
    <row r="337" spans="1:16" x14ac:dyDescent="0.35">
      <c r="A337" s="199" t="s">
        <v>950</v>
      </c>
      <c r="B337" s="200"/>
      <c r="C337" s="24">
        <v>0</v>
      </c>
      <c r="D337" s="24">
        <v>0</v>
      </c>
      <c r="E337" s="25">
        <v>0</v>
      </c>
      <c r="F337" s="24">
        <v>0</v>
      </c>
      <c r="G337" s="24">
        <v>0</v>
      </c>
      <c r="H337" s="24">
        <v>0</v>
      </c>
      <c r="I337" s="24">
        <v>0</v>
      </c>
      <c r="J337" s="24">
        <v>0</v>
      </c>
      <c r="K337" s="24">
        <v>0</v>
      </c>
      <c r="L337" s="24">
        <v>0</v>
      </c>
      <c r="M337" s="24">
        <v>0</v>
      </c>
      <c r="N337" s="24">
        <v>0</v>
      </c>
      <c r="O337" s="24">
        <v>0</v>
      </c>
      <c r="P337" s="26">
        <v>0</v>
      </c>
    </row>
    <row r="338" spans="1:16" ht="21" x14ac:dyDescent="0.35">
      <c r="A338" s="27" t="s">
        <v>951</v>
      </c>
      <c r="B338" s="27" t="s">
        <v>952</v>
      </c>
      <c r="C338" s="12">
        <v>0</v>
      </c>
      <c r="D338" s="12">
        <v>0</v>
      </c>
      <c r="E338" s="28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22">
        <v>0</v>
      </c>
    </row>
    <row r="339" spans="1:16" x14ac:dyDescent="0.35">
      <c r="A339" s="199" t="s">
        <v>953</v>
      </c>
      <c r="B339" s="200"/>
      <c r="C339" s="24">
        <v>0</v>
      </c>
      <c r="D339" s="24">
        <v>0</v>
      </c>
      <c r="E339" s="25">
        <v>0</v>
      </c>
      <c r="F339" s="24">
        <v>0</v>
      </c>
      <c r="G339" s="24">
        <v>0</v>
      </c>
      <c r="H339" s="24">
        <v>0</v>
      </c>
      <c r="I339" s="24">
        <v>0</v>
      </c>
      <c r="J339" s="24">
        <v>0</v>
      </c>
      <c r="K339" s="24">
        <v>0</v>
      </c>
      <c r="L339" s="24">
        <v>0</v>
      </c>
      <c r="M339" s="24">
        <v>0</v>
      </c>
      <c r="N339" s="24">
        <v>0</v>
      </c>
      <c r="O339" s="24">
        <v>0</v>
      </c>
      <c r="P339" s="26">
        <v>0</v>
      </c>
    </row>
    <row r="340" spans="1:16" ht="31.5" x14ac:dyDescent="0.35">
      <c r="A340" s="27" t="s">
        <v>954</v>
      </c>
      <c r="B340" s="27" t="s">
        <v>955</v>
      </c>
      <c r="C340" s="12">
        <v>0</v>
      </c>
      <c r="D340" s="12">
        <v>0</v>
      </c>
      <c r="E340" s="28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22">
        <v>0</v>
      </c>
    </row>
    <row r="341" spans="1:16" x14ac:dyDescent="0.35">
      <c r="A341" s="201" t="s">
        <v>956</v>
      </c>
      <c r="B341" s="202"/>
      <c r="C341" s="29">
        <v>11159</v>
      </c>
      <c r="D341" s="29">
        <v>10697</v>
      </c>
      <c r="E341" s="30">
        <v>4.31896793493503E-2</v>
      </c>
      <c r="F341" s="29">
        <v>1058</v>
      </c>
      <c r="G341" s="29">
        <v>1140</v>
      </c>
      <c r="H341" s="29">
        <v>3296</v>
      </c>
      <c r="I341" s="29">
        <v>1704</v>
      </c>
      <c r="J341" s="29">
        <v>23</v>
      </c>
      <c r="K341" s="29">
        <v>22</v>
      </c>
      <c r="L341" s="29">
        <v>2</v>
      </c>
      <c r="M341" s="29">
        <v>0</v>
      </c>
      <c r="N341" s="29">
        <v>103</v>
      </c>
      <c r="O341" s="29">
        <v>103</v>
      </c>
      <c r="P341" s="29">
        <v>2058</v>
      </c>
    </row>
    <row r="342" spans="1:16" x14ac:dyDescent="0.35">
      <c r="A342" s="17"/>
    </row>
  </sheetData>
  <sheetProtection algorithmName="SHA-512" hashValue="jWF8IY/v3U/qPA5RdK8NUZjhgLfiuqXjCV41Rsru/p4zwFn07mv1eCO0y77oIGFMzTr2AGV4WXLgzRmGoOgELA==" saltValue="2TMsoVzXHN1BDJW8Bm0xpA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C113"/>
  <sheetViews>
    <sheetView showGridLines="0" workbookViewId="0"/>
  </sheetViews>
  <sheetFormatPr baseColWidth="10" defaultColWidth="8.7265625" defaultRowHeight="14.5" x14ac:dyDescent="0.35"/>
  <cols>
    <col min="1" max="1" width="68.08984375" bestFit="1" customWidth="1"/>
    <col min="2" max="2" width="34.54296875" bestFit="1" customWidth="1"/>
    <col min="3" max="3" width="3.54296875" bestFit="1" customWidth="1"/>
    <col min="4" max="5" width="19.90625" customWidth="1"/>
  </cols>
  <sheetData>
    <row r="2" spans="1:3" x14ac:dyDescent="0.35">
      <c r="A2" s="5" t="s">
        <v>957</v>
      </c>
    </row>
    <row r="4" spans="1:3" x14ac:dyDescent="0.35">
      <c r="A4" s="31" t="s">
        <v>958</v>
      </c>
    </row>
    <row r="5" spans="1:3" x14ac:dyDescent="0.35">
      <c r="A5" s="6" t="s">
        <v>959</v>
      </c>
    </row>
    <row r="6" spans="1:3" x14ac:dyDescent="0.35">
      <c r="A6" s="7" t="s">
        <v>14</v>
      </c>
      <c r="B6" s="7" t="s">
        <v>15</v>
      </c>
      <c r="C6" s="9" t="s">
        <v>3</v>
      </c>
    </row>
    <row r="7" spans="1:3" x14ac:dyDescent="0.35">
      <c r="A7" s="192" t="s">
        <v>960</v>
      </c>
      <c r="B7" s="11" t="s">
        <v>961</v>
      </c>
      <c r="C7" s="22">
        <v>0</v>
      </c>
    </row>
    <row r="8" spans="1:3" x14ac:dyDescent="0.35">
      <c r="A8" s="193"/>
      <c r="B8" s="11" t="s">
        <v>334</v>
      </c>
      <c r="C8" s="22">
        <v>58</v>
      </c>
    </row>
    <row r="9" spans="1:3" x14ac:dyDescent="0.35">
      <c r="A9" s="193"/>
      <c r="B9" s="11" t="s">
        <v>962</v>
      </c>
      <c r="C9" s="22">
        <v>16</v>
      </c>
    </row>
    <row r="10" spans="1:3" x14ac:dyDescent="0.35">
      <c r="A10" s="193"/>
      <c r="B10" s="11" t="s">
        <v>963</v>
      </c>
      <c r="C10" s="22">
        <v>0</v>
      </c>
    </row>
    <row r="11" spans="1:3" x14ac:dyDescent="0.35">
      <c r="A11" s="193"/>
      <c r="B11" s="11" t="s">
        <v>964</v>
      </c>
      <c r="C11" s="22">
        <v>27</v>
      </c>
    </row>
    <row r="12" spans="1:3" x14ac:dyDescent="0.35">
      <c r="A12" s="193"/>
      <c r="B12" s="11" t="s">
        <v>965</v>
      </c>
      <c r="C12" s="22">
        <v>34</v>
      </c>
    </row>
    <row r="13" spans="1:3" x14ac:dyDescent="0.35">
      <c r="A13" s="193"/>
      <c r="B13" s="11" t="s">
        <v>966</v>
      </c>
      <c r="C13" s="22">
        <v>27</v>
      </c>
    </row>
    <row r="14" spans="1:3" x14ac:dyDescent="0.35">
      <c r="A14" s="193"/>
      <c r="B14" s="11" t="s">
        <v>518</v>
      </c>
      <c r="C14" s="22">
        <v>41</v>
      </c>
    </row>
    <row r="15" spans="1:3" x14ac:dyDescent="0.35">
      <c r="A15" s="193"/>
      <c r="B15" s="11" t="s">
        <v>967</v>
      </c>
      <c r="C15" s="22">
        <v>1</v>
      </c>
    </row>
    <row r="16" spans="1:3" x14ac:dyDescent="0.35">
      <c r="A16" s="193"/>
      <c r="B16" s="11" t="s">
        <v>968</v>
      </c>
      <c r="C16" s="22">
        <v>0</v>
      </c>
    </row>
    <row r="17" spans="1:3" x14ac:dyDescent="0.35">
      <c r="A17" s="193"/>
      <c r="B17" s="11" t="s">
        <v>651</v>
      </c>
      <c r="C17" s="22">
        <v>1</v>
      </c>
    </row>
    <row r="18" spans="1:3" x14ac:dyDescent="0.35">
      <c r="A18" s="193"/>
      <c r="B18" s="11" t="s">
        <v>969</v>
      </c>
      <c r="C18" s="22">
        <v>17</v>
      </c>
    </row>
    <row r="19" spans="1:3" x14ac:dyDescent="0.35">
      <c r="A19" s="193"/>
      <c r="B19" s="11" t="s">
        <v>970</v>
      </c>
      <c r="C19" s="22">
        <v>27</v>
      </c>
    </row>
    <row r="20" spans="1:3" x14ac:dyDescent="0.35">
      <c r="A20" s="193"/>
      <c r="B20" s="11" t="s">
        <v>971</v>
      </c>
      <c r="C20" s="22">
        <v>3</v>
      </c>
    </row>
    <row r="21" spans="1:3" x14ac:dyDescent="0.35">
      <c r="A21" s="193"/>
      <c r="B21" s="11" t="s">
        <v>972</v>
      </c>
      <c r="C21" s="22">
        <v>15</v>
      </c>
    </row>
    <row r="22" spans="1:3" x14ac:dyDescent="0.35">
      <c r="A22" s="193"/>
      <c r="B22" s="11" t="s">
        <v>973</v>
      </c>
      <c r="C22" s="22">
        <v>6</v>
      </c>
    </row>
    <row r="23" spans="1:3" x14ac:dyDescent="0.35">
      <c r="A23" s="193"/>
      <c r="B23" s="11" t="s">
        <v>974</v>
      </c>
      <c r="C23" s="22">
        <v>4</v>
      </c>
    </row>
    <row r="24" spans="1:3" x14ac:dyDescent="0.35">
      <c r="A24" s="193"/>
      <c r="B24" s="11" t="s">
        <v>111</v>
      </c>
      <c r="C24" s="22">
        <v>62</v>
      </c>
    </row>
    <row r="25" spans="1:3" x14ac:dyDescent="0.35">
      <c r="A25" s="193"/>
      <c r="B25" s="11" t="s">
        <v>975</v>
      </c>
      <c r="C25" s="22">
        <v>12</v>
      </c>
    </row>
    <row r="26" spans="1:3" x14ac:dyDescent="0.35">
      <c r="A26" s="194"/>
      <c r="B26" s="11" t="s">
        <v>976</v>
      </c>
      <c r="C26" s="22">
        <v>0</v>
      </c>
    </row>
    <row r="27" spans="1:3" x14ac:dyDescent="0.35">
      <c r="A27" s="192" t="s">
        <v>977</v>
      </c>
      <c r="B27" s="11" t="s">
        <v>978</v>
      </c>
      <c r="C27" s="22">
        <v>91</v>
      </c>
    </row>
    <row r="28" spans="1:3" x14ac:dyDescent="0.35">
      <c r="A28" s="193"/>
      <c r="B28" s="11" t="s">
        <v>979</v>
      </c>
      <c r="C28" s="22">
        <v>151</v>
      </c>
    </row>
    <row r="29" spans="1:3" x14ac:dyDescent="0.35">
      <c r="A29" s="194"/>
      <c r="B29" s="11" t="s">
        <v>980</v>
      </c>
      <c r="C29" s="22">
        <v>8</v>
      </c>
    </row>
    <row r="30" spans="1:3" x14ac:dyDescent="0.35">
      <c r="A30" s="15"/>
    </row>
    <row r="31" spans="1:3" x14ac:dyDescent="0.35">
      <c r="A31" s="6" t="s">
        <v>981</v>
      </c>
    </row>
    <row r="32" spans="1:3" x14ac:dyDescent="0.35">
      <c r="A32" s="7" t="s">
        <v>14</v>
      </c>
      <c r="B32" s="7" t="s">
        <v>15</v>
      </c>
      <c r="C32" s="9" t="s">
        <v>3</v>
      </c>
    </row>
    <row r="33" spans="1:3" x14ac:dyDescent="0.35">
      <c r="A33" s="10" t="s">
        <v>982</v>
      </c>
      <c r="B33" s="16"/>
      <c r="C33" s="22">
        <v>102</v>
      </c>
    </row>
    <row r="34" spans="1:3" x14ac:dyDescent="0.35">
      <c r="A34" s="192" t="s">
        <v>983</v>
      </c>
      <c r="B34" s="11" t="s">
        <v>984</v>
      </c>
      <c r="C34" s="22">
        <v>4</v>
      </c>
    </row>
    <row r="35" spans="1:3" x14ac:dyDescent="0.35">
      <c r="A35" s="193"/>
      <c r="B35" s="11" t="s">
        <v>985</v>
      </c>
      <c r="C35" s="22">
        <v>7</v>
      </c>
    </row>
    <row r="36" spans="1:3" x14ac:dyDescent="0.35">
      <c r="A36" s="193"/>
      <c r="B36" s="11" t="s">
        <v>986</v>
      </c>
      <c r="C36" s="22">
        <v>1</v>
      </c>
    </row>
    <row r="37" spans="1:3" x14ac:dyDescent="0.35">
      <c r="A37" s="194"/>
      <c r="B37" s="11" t="s">
        <v>987</v>
      </c>
      <c r="C37" s="22">
        <v>2</v>
      </c>
    </row>
    <row r="38" spans="1:3" x14ac:dyDescent="0.35">
      <c r="A38" s="10" t="s">
        <v>988</v>
      </c>
      <c r="B38" s="16"/>
      <c r="C38" s="22">
        <v>1</v>
      </c>
    </row>
    <row r="39" spans="1:3" x14ac:dyDescent="0.35">
      <c r="A39" s="10" t="s">
        <v>989</v>
      </c>
      <c r="B39" s="16"/>
      <c r="C39" s="22">
        <v>40</v>
      </c>
    </row>
    <row r="40" spans="1:3" x14ac:dyDescent="0.35">
      <c r="A40" s="10" t="s">
        <v>990</v>
      </c>
      <c r="B40" s="16"/>
      <c r="C40" s="22">
        <v>28</v>
      </c>
    </row>
    <row r="41" spans="1:3" x14ac:dyDescent="0.35">
      <c r="A41" s="10" t="s">
        <v>991</v>
      </c>
      <c r="B41" s="16"/>
      <c r="C41" s="22">
        <v>29</v>
      </c>
    </row>
    <row r="42" spans="1:3" x14ac:dyDescent="0.35">
      <c r="A42" s="10" t="s">
        <v>992</v>
      </c>
      <c r="B42" s="16"/>
      <c r="C42" s="22">
        <v>0</v>
      </c>
    </row>
    <row r="43" spans="1:3" x14ac:dyDescent="0.35">
      <c r="A43" s="10" t="s">
        <v>993</v>
      </c>
      <c r="B43" s="16"/>
      <c r="C43" s="22">
        <v>1</v>
      </c>
    </row>
    <row r="44" spans="1:3" x14ac:dyDescent="0.35">
      <c r="A44" s="10" t="s">
        <v>994</v>
      </c>
      <c r="B44" s="16"/>
      <c r="C44" s="22">
        <v>12</v>
      </c>
    </row>
    <row r="45" spans="1:3" x14ac:dyDescent="0.35">
      <c r="A45" s="10" t="s">
        <v>995</v>
      </c>
      <c r="B45" s="16"/>
      <c r="C45" s="22">
        <v>18</v>
      </c>
    </row>
    <row r="46" spans="1:3" x14ac:dyDescent="0.35">
      <c r="A46" s="10" t="s">
        <v>980</v>
      </c>
      <c r="B46" s="16"/>
      <c r="C46" s="22">
        <v>7</v>
      </c>
    </row>
    <row r="47" spans="1:3" x14ac:dyDescent="0.35">
      <c r="A47" s="192" t="s">
        <v>996</v>
      </c>
      <c r="B47" s="11" t="s">
        <v>997</v>
      </c>
      <c r="C47" s="22">
        <v>45</v>
      </c>
    </row>
    <row r="48" spans="1:3" x14ac:dyDescent="0.35">
      <c r="A48" s="193"/>
      <c r="B48" s="11" t="s">
        <v>998</v>
      </c>
      <c r="C48" s="22">
        <v>15</v>
      </c>
    </row>
    <row r="49" spans="1:3" x14ac:dyDescent="0.35">
      <c r="A49" s="193"/>
      <c r="B49" s="11" t="s">
        <v>999</v>
      </c>
      <c r="C49" s="22">
        <v>4</v>
      </c>
    </row>
    <row r="50" spans="1:3" x14ac:dyDescent="0.35">
      <c r="A50" s="193"/>
      <c r="B50" s="11" t="s">
        <v>1000</v>
      </c>
      <c r="C50" s="22">
        <v>0</v>
      </c>
    </row>
    <row r="51" spans="1:3" x14ac:dyDescent="0.35">
      <c r="A51" s="194"/>
      <c r="B51" s="11" t="s">
        <v>1001</v>
      </c>
      <c r="C51" s="22">
        <v>0</v>
      </c>
    </row>
    <row r="52" spans="1:3" x14ac:dyDescent="0.35">
      <c r="A52" s="15"/>
    </row>
    <row r="53" spans="1:3" x14ac:dyDescent="0.35">
      <c r="A53" s="6" t="s">
        <v>1002</v>
      </c>
    </row>
    <row r="54" spans="1:3" x14ac:dyDescent="0.35">
      <c r="A54" s="7" t="s">
        <v>14</v>
      </c>
      <c r="B54" s="7" t="s">
        <v>15</v>
      </c>
      <c r="C54" s="9" t="s">
        <v>3</v>
      </c>
    </row>
    <row r="55" spans="1:3" x14ac:dyDescent="0.35">
      <c r="A55" s="10" t="s">
        <v>82</v>
      </c>
      <c r="B55" s="16"/>
      <c r="C55" s="22">
        <v>7</v>
      </c>
    </row>
    <row r="56" spans="1:3" x14ac:dyDescent="0.35">
      <c r="A56" s="192" t="s">
        <v>79</v>
      </c>
      <c r="B56" s="11" t="s">
        <v>1003</v>
      </c>
      <c r="C56" s="22">
        <v>28</v>
      </c>
    </row>
    <row r="57" spans="1:3" x14ac:dyDescent="0.35">
      <c r="A57" s="194"/>
      <c r="B57" s="11" t="s">
        <v>1004</v>
      </c>
      <c r="C57" s="22">
        <v>60</v>
      </c>
    </row>
    <row r="58" spans="1:3" x14ac:dyDescent="0.35">
      <c r="A58" s="192" t="s">
        <v>1005</v>
      </c>
      <c r="B58" s="11" t="s">
        <v>1006</v>
      </c>
      <c r="C58" s="22">
        <v>1</v>
      </c>
    </row>
    <row r="59" spans="1:3" x14ac:dyDescent="0.35">
      <c r="A59" s="194"/>
      <c r="B59" s="11" t="s">
        <v>1007</v>
      </c>
      <c r="C59" s="22">
        <v>1</v>
      </c>
    </row>
    <row r="60" spans="1:3" x14ac:dyDescent="0.35">
      <c r="A60" s="192" t="s">
        <v>1008</v>
      </c>
      <c r="B60" s="11" t="s">
        <v>1006</v>
      </c>
      <c r="C60" s="22">
        <v>16</v>
      </c>
    </row>
    <row r="61" spans="1:3" x14ac:dyDescent="0.35">
      <c r="A61" s="194"/>
      <c r="B61" s="11" t="s">
        <v>1007</v>
      </c>
      <c r="C61" s="21"/>
    </row>
    <row r="62" spans="1:3" x14ac:dyDescent="0.35">
      <c r="A62" s="15"/>
    </row>
    <row r="63" spans="1:3" x14ac:dyDescent="0.35">
      <c r="A63" s="6" t="s">
        <v>1009</v>
      </c>
    </row>
    <row r="64" spans="1:3" x14ac:dyDescent="0.35">
      <c r="A64" s="7" t="s">
        <v>14</v>
      </c>
      <c r="B64" s="7" t="s">
        <v>15</v>
      </c>
      <c r="C64" s="9" t="s">
        <v>3</v>
      </c>
    </row>
    <row r="65" spans="1:3" x14ac:dyDescent="0.35">
      <c r="A65" s="192" t="s">
        <v>245</v>
      </c>
      <c r="B65" s="11" t="s">
        <v>20</v>
      </c>
      <c r="C65" s="22">
        <v>451</v>
      </c>
    </row>
    <row r="66" spans="1:3" x14ac:dyDescent="0.35">
      <c r="A66" s="193"/>
      <c r="B66" s="11" t="s">
        <v>1010</v>
      </c>
      <c r="C66" s="22">
        <v>27</v>
      </c>
    </row>
    <row r="67" spans="1:3" x14ac:dyDescent="0.35">
      <c r="A67" s="193"/>
      <c r="B67" s="11" t="s">
        <v>1011</v>
      </c>
      <c r="C67" s="22">
        <v>118</v>
      </c>
    </row>
    <row r="68" spans="1:3" x14ac:dyDescent="0.35">
      <c r="A68" s="194"/>
      <c r="B68" s="11" t="s">
        <v>1012</v>
      </c>
      <c r="C68" s="22">
        <v>39</v>
      </c>
    </row>
    <row r="69" spans="1:3" x14ac:dyDescent="0.35">
      <c r="A69" s="192" t="s">
        <v>1013</v>
      </c>
      <c r="B69" s="11" t="s">
        <v>1014</v>
      </c>
      <c r="C69" s="22">
        <v>88</v>
      </c>
    </row>
    <row r="70" spans="1:3" x14ac:dyDescent="0.35">
      <c r="A70" s="193"/>
      <c r="B70" s="11" t="s">
        <v>1015</v>
      </c>
      <c r="C70" s="22">
        <v>79</v>
      </c>
    </row>
    <row r="71" spans="1:3" x14ac:dyDescent="0.35">
      <c r="A71" s="194"/>
      <c r="B71" s="11" t="s">
        <v>1016</v>
      </c>
      <c r="C71" s="22">
        <v>28</v>
      </c>
    </row>
    <row r="72" spans="1:3" x14ac:dyDescent="0.35">
      <c r="A72" s="192" t="s">
        <v>1017</v>
      </c>
      <c r="B72" s="11" t="s">
        <v>1018</v>
      </c>
      <c r="C72" s="22">
        <v>245</v>
      </c>
    </row>
    <row r="73" spans="1:3" x14ac:dyDescent="0.35">
      <c r="A73" s="193"/>
      <c r="B73" s="11" t="s">
        <v>1019</v>
      </c>
      <c r="C73" s="22">
        <v>75</v>
      </c>
    </row>
    <row r="74" spans="1:3" x14ac:dyDescent="0.35">
      <c r="A74" s="193"/>
      <c r="B74" s="11" t="s">
        <v>1020</v>
      </c>
      <c r="C74" s="22">
        <v>21</v>
      </c>
    </row>
    <row r="75" spans="1:3" x14ac:dyDescent="0.35">
      <c r="A75" s="193"/>
      <c r="B75" s="11" t="s">
        <v>1021</v>
      </c>
      <c r="C75" s="22">
        <v>91</v>
      </c>
    </row>
    <row r="76" spans="1:3" x14ac:dyDescent="0.35">
      <c r="A76" s="194"/>
      <c r="B76" s="11" t="s">
        <v>1012</v>
      </c>
      <c r="C76" s="22">
        <v>129</v>
      </c>
    </row>
    <row r="77" spans="1:3" x14ac:dyDescent="0.35">
      <c r="A77" s="15"/>
    </row>
    <row r="78" spans="1:3" x14ac:dyDescent="0.35">
      <c r="A78" s="6" t="s">
        <v>1022</v>
      </c>
    </row>
    <row r="79" spans="1:3" x14ac:dyDescent="0.35">
      <c r="A79" s="7" t="s">
        <v>14</v>
      </c>
      <c r="B79" s="7" t="s">
        <v>15</v>
      </c>
      <c r="C79" s="9" t="s">
        <v>3</v>
      </c>
    </row>
    <row r="80" spans="1:3" x14ac:dyDescent="0.35">
      <c r="A80" s="10" t="s">
        <v>1023</v>
      </c>
      <c r="B80" s="16"/>
      <c r="C80" s="22">
        <v>1</v>
      </c>
    </row>
    <row r="81" spans="1:3" x14ac:dyDescent="0.35">
      <c r="A81" s="10" t="s">
        <v>1024</v>
      </c>
      <c r="B81" s="16"/>
      <c r="C81" s="22">
        <v>2</v>
      </c>
    </row>
    <row r="82" spans="1:3" x14ac:dyDescent="0.35">
      <c r="A82" s="15"/>
    </row>
    <row r="83" spans="1:3" x14ac:dyDescent="0.35">
      <c r="A83" s="31" t="s">
        <v>1025</v>
      </c>
    </row>
    <row r="84" spans="1:3" x14ac:dyDescent="0.35">
      <c r="A84" s="6" t="s">
        <v>1026</v>
      </c>
    </row>
    <row r="85" spans="1:3" x14ac:dyDescent="0.35">
      <c r="A85" s="7" t="s">
        <v>14</v>
      </c>
      <c r="B85" s="7" t="s">
        <v>15</v>
      </c>
      <c r="C85" s="9" t="s">
        <v>3</v>
      </c>
    </row>
    <row r="86" spans="1:3" x14ac:dyDescent="0.35">
      <c r="A86" s="192" t="s">
        <v>1027</v>
      </c>
      <c r="B86" s="11" t="s">
        <v>1018</v>
      </c>
      <c r="C86" s="22">
        <v>311</v>
      </c>
    </row>
    <row r="87" spans="1:3" x14ac:dyDescent="0.35">
      <c r="A87" s="194"/>
      <c r="B87" s="11" t="s">
        <v>1012</v>
      </c>
      <c r="C87" s="22">
        <v>644</v>
      </c>
    </row>
    <row r="88" spans="1:3" x14ac:dyDescent="0.35">
      <c r="A88" s="192" t="s">
        <v>1028</v>
      </c>
      <c r="B88" s="11" t="s">
        <v>1018</v>
      </c>
      <c r="C88" s="22">
        <v>29</v>
      </c>
    </row>
    <row r="89" spans="1:3" x14ac:dyDescent="0.35">
      <c r="A89" s="194"/>
      <c r="B89" s="11" t="s">
        <v>1012</v>
      </c>
      <c r="C89" s="22">
        <v>21</v>
      </c>
    </row>
    <row r="90" spans="1:3" x14ac:dyDescent="0.35">
      <c r="A90" s="192" t="s">
        <v>1029</v>
      </c>
      <c r="B90" s="11" t="s">
        <v>1018</v>
      </c>
      <c r="C90" s="22">
        <v>28</v>
      </c>
    </row>
    <row r="91" spans="1:3" x14ac:dyDescent="0.35">
      <c r="A91" s="194"/>
      <c r="B91" s="11" t="s">
        <v>1012</v>
      </c>
      <c r="C91" s="22">
        <v>151</v>
      </c>
    </row>
    <row r="92" spans="1:3" x14ac:dyDescent="0.35">
      <c r="A92" s="192" t="s">
        <v>1030</v>
      </c>
      <c r="B92" s="11" t="s">
        <v>1018</v>
      </c>
      <c r="C92" s="22">
        <v>0</v>
      </c>
    </row>
    <row r="93" spans="1:3" x14ac:dyDescent="0.35">
      <c r="A93" s="194"/>
      <c r="B93" s="11" t="s">
        <v>1012</v>
      </c>
      <c r="C93" s="22">
        <v>0</v>
      </c>
    </row>
    <row r="94" spans="1:3" x14ac:dyDescent="0.35">
      <c r="A94" s="192" t="s">
        <v>1031</v>
      </c>
      <c r="B94" s="11" t="s">
        <v>1018</v>
      </c>
      <c r="C94" s="22">
        <v>17</v>
      </c>
    </row>
    <row r="95" spans="1:3" x14ac:dyDescent="0.35">
      <c r="A95" s="194"/>
      <c r="B95" s="11" t="s">
        <v>1012</v>
      </c>
      <c r="C95" s="22">
        <v>3</v>
      </c>
    </row>
    <row r="96" spans="1:3" x14ac:dyDescent="0.35">
      <c r="A96" s="192" t="s">
        <v>1032</v>
      </c>
      <c r="B96" s="11" t="s">
        <v>1018</v>
      </c>
      <c r="C96" s="22">
        <v>0</v>
      </c>
    </row>
    <row r="97" spans="1:3" x14ac:dyDescent="0.35">
      <c r="A97" s="194"/>
      <c r="B97" s="11" t="s">
        <v>1012</v>
      </c>
      <c r="C97" s="22">
        <v>0</v>
      </c>
    </row>
    <row r="98" spans="1:3" x14ac:dyDescent="0.35">
      <c r="A98" s="192" t="s">
        <v>1033</v>
      </c>
      <c r="B98" s="11" t="s">
        <v>1018</v>
      </c>
      <c r="C98" s="22">
        <v>0</v>
      </c>
    </row>
    <row r="99" spans="1:3" x14ac:dyDescent="0.35">
      <c r="A99" s="194"/>
      <c r="B99" s="11" t="s">
        <v>1012</v>
      </c>
      <c r="C99" s="22">
        <v>0</v>
      </c>
    </row>
    <row r="100" spans="1:3" x14ac:dyDescent="0.35">
      <c r="A100" s="10" t="s">
        <v>1034</v>
      </c>
      <c r="B100" s="16"/>
      <c r="C100" s="22">
        <v>4</v>
      </c>
    </row>
    <row r="101" spans="1:3" x14ac:dyDescent="0.35">
      <c r="A101" s="10" t="s">
        <v>1035</v>
      </c>
      <c r="B101" s="16"/>
      <c r="C101" s="22">
        <v>0</v>
      </c>
    </row>
    <row r="102" spans="1:3" x14ac:dyDescent="0.35">
      <c r="A102" s="15"/>
    </row>
    <row r="103" spans="1:3" x14ac:dyDescent="0.35">
      <c r="A103" s="6" t="s">
        <v>1036</v>
      </c>
    </row>
    <row r="104" spans="1:3" x14ac:dyDescent="0.35">
      <c r="A104" s="7" t="s">
        <v>14</v>
      </c>
      <c r="B104" s="7" t="s">
        <v>15</v>
      </c>
      <c r="C104" s="9" t="s">
        <v>3</v>
      </c>
    </row>
    <row r="105" spans="1:3" x14ac:dyDescent="0.35">
      <c r="A105" s="192" t="s">
        <v>1037</v>
      </c>
      <c r="B105" s="11" t="s">
        <v>1038</v>
      </c>
      <c r="C105" s="22">
        <v>0</v>
      </c>
    </row>
    <row r="106" spans="1:3" x14ac:dyDescent="0.35">
      <c r="A106" s="194"/>
      <c r="B106" s="11" t="s">
        <v>1039</v>
      </c>
      <c r="C106" s="22">
        <v>13</v>
      </c>
    </row>
    <row r="107" spans="1:3" x14ac:dyDescent="0.35">
      <c r="A107" s="10" t="s">
        <v>1040</v>
      </c>
      <c r="B107" s="16"/>
      <c r="C107" s="22">
        <v>10</v>
      </c>
    </row>
    <row r="108" spans="1:3" x14ac:dyDescent="0.35">
      <c r="A108" s="10" t="s">
        <v>1041</v>
      </c>
      <c r="B108" s="16"/>
      <c r="C108" s="22">
        <v>0</v>
      </c>
    </row>
    <row r="109" spans="1:3" x14ac:dyDescent="0.35">
      <c r="A109" s="10" t="s">
        <v>1042</v>
      </c>
      <c r="B109" s="16"/>
      <c r="C109" s="22">
        <v>0</v>
      </c>
    </row>
    <row r="110" spans="1:3" x14ac:dyDescent="0.35">
      <c r="A110" s="10" t="s">
        <v>1043</v>
      </c>
      <c r="B110" s="16"/>
      <c r="C110" s="22">
        <v>0</v>
      </c>
    </row>
    <row r="111" spans="1:3" x14ac:dyDescent="0.35">
      <c r="A111" s="10" t="s">
        <v>1044</v>
      </c>
      <c r="B111" s="16"/>
      <c r="C111" s="22">
        <v>0</v>
      </c>
    </row>
    <row r="112" spans="1:3" x14ac:dyDescent="0.35">
      <c r="A112" s="10" t="s">
        <v>1045</v>
      </c>
      <c r="B112" s="16"/>
      <c r="C112" s="22">
        <v>0</v>
      </c>
    </row>
    <row r="113" spans="1:1" x14ac:dyDescent="0.35">
      <c r="A113" s="17"/>
    </row>
  </sheetData>
  <sheetProtection algorithmName="SHA-512" hashValue="XNlov6LYF/wLVZ5uaRKieMNMTwN5w/nZ0jiYmApPlXGQYBZ+Sm1hAb/COvy91TkAVtcEKMdyX4mlfocLzW1e7g==" saltValue="oDyGtOwnw4iZxqDUAcex1g==" spinCount="100000" sheet="1" objects="1" scenarios="1"/>
  <mergeCells count="18">
    <mergeCell ref="A7:A26"/>
    <mergeCell ref="A27:A29"/>
    <mergeCell ref="A34:A37"/>
    <mergeCell ref="A47:A51"/>
    <mergeCell ref="A56:A57"/>
    <mergeCell ref="A58:A59"/>
    <mergeCell ref="A60:A61"/>
    <mergeCell ref="A65:A68"/>
    <mergeCell ref="A69:A71"/>
    <mergeCell ref="A72:A76"/>
    <mergeCell ref="A96:A97"/>
    <mergeCell ref="A98:A99"/>
    <mergeCell ref="A105:A106"/>
    <mergeCell ref="A86:A87"/>
    <mergeCell ref="A88:A89"/>
    <mergeCell ref="A90:A91"/>
    <mergeCell ref="A92:A93"/>
    <mergeCell ref="A94:A9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F72"/>
  <sheetViews>
    <sheetView showGridLines="0" workbookViewId="0"/>
  </sheetViews>
  <sheetFormatPr baseColWidth="10" defaultColWidth="8.7265625" defaultRowHeight="14.5" x14ac:dyDescent="0.35"/>
  <cols>
    <col min="1" max="1" width="44.1796875" bestFit="1" customWidth="1"/>
    <col min="2" max="2" width="31.36328125" bestFit="1" customWidth="1"/>
    <col min="3" max="3" width="6.08984375" bestFit="1" customWidth="1"/>
    <col min="4" max="4" width="7.08984375" bestFit="1" customWidth="1"/>
    <col min="5" max="6" width="16.7265625" bestFit="1" customWidth="1"/>
    <col min="7" max="8" width="7.54296875" customWidth="1"/>
  </cols>
  <sheetData>
    <row r="2" spans="1:3" x14ac:dyDescent="0.35">
      <c r="A2" s="5" t="s">
        <v>1046</v>
      </c>
    </row>
    <row r="3" spans="1:3" x14ac:dyDescent="0.35">
      <c r="A3" s="6" t="s">
        <v>1047</v>
      </c>
    </row>
    <row r="4" spans="1:3" x14ac:dyDescent="0.35">
      <c r="A4" s="7" t="s">
        <v>14</v>
      </c>
      <c r="B4" s="7" t="s">
        <v>15</v>
      </c>
      <c r="C4" s="9" t="s">
        <v>3</v>
      </c>
    </row>
    <row r="5" spans="1:3" x14ac:dyDescent="0.35">
      <c r="A5" s="192" t="s">
        <v>1048</v>
      </c>
      <c r="B5" s="32" t="s">
        <v>1049</v>
      </c>
      <c r="C5" s="22">
        <v>3</v>
      </c>
    </row>
    <row r="6" spans="1:3" x14ac:dyDescent="0.35">
      <c r="A6" s="193"/>
      <c r="B6" s="32" t="s">
        <v>304</v>
      </c>
      <c r="C6" s="22">
        <v>121</v>
      </c>
    </row>
    <row r="7" spans="1:3" x14ac:dyDescent="0.35">
      <c r="A7" s="193"/>
      <c r="B7" s="32" t="s">
        <v>1050</v>
      </c>
      <c r="C7" s="22">
        <v>18</v>
      </c>
    </row>
    <row r="8" spans="1:3" x14ac:dyDescent="0.35">
      <c r="A8" s="193"/>
      <c r="B8" s="32" t="s">
        <v>1051</v>
      </c>
      <c r="C8" s="21"/>
    </row>
    <row r="9" spans="1:3" x14ac:dyDescent="0.35">
      <c r="A9" s="193"/>
      <c r="B9" s="32" t="s">
        <v>1052</v>
      </c>
      <c r="C9" s="21"/>
    </row>
    <row r="10" spans="1:3" x14ac:dyDescent="0.35">
      <c r="A10" s="193"/>
      <c r="B10" s="32" t="s">
        <v>1053</v>
      </c>
      <c r="C10" s="21"/>
    </row>
    <row r="11" spans="1:3" x14ac:dyDescent="0.35">
      <c r="A11" s="194"/>
      <c r="B11" s="32" t="s">
        <v>1054</v>
      </c>
      <c r="C11" s="21"/>
    </row>
    <row r="12" spans="1:3" x14ac:dyDescent="0.35">
      <c r="A12" s="192" t="s">
        <v>1055</v>
      </c>
      <c r="B12" s="32" t="s">
        <v>65</v>
      </c>
      <c r="C12" s="22">
        <v>106</v>
      </c>
    </row>
    <row r="13" spans="1:3" x14ac:dyDescent="0.35">
      <c r="A13" s="193"/>
      <c r="B13" s="32" t="s">
        <v>1056</v>
      </c>
      <c r="C13" s="22">
        <v>4</v>
      </c>
    </row>
    <row r="14" spans="1:3" x14ac:dyDescent="0.35">
      <c r="A14" s="193"/>
      <c r="B14" s="32" t="s">
        <v>1057</v>
      </c>
      <c r="C14" s="22">
        <v>12</v>
      </c>
    </row>
    <row r="15" spans="1:3" x14ac:dyDescent="0.35">
      <c r="A15" s="194"/>
      <c r="B15" s="32" t="s">
        <v>1058</v>
      </c>
      <c r="C15" s="22">
        <v>18</v>
      </c>
    </row>
    <row r="16" spans="1:3" x14ac:dyDescent="0.35">
      <c r="A16" s="15"/>
    </row>
    <row r="17" spans="1:3" x14ac:dyDescent="0.35">
      <c r="A17" s="6" t="s">
        <v>1059</v>
      </c>
    </row>
    <row r="18" spans="1:3" x14ac:dyDescent="0.35">
      <c r="A18" s="7" t="s">
        <v>14</v>
      </c>
      <c r="B18" s="7" t="s">
        <v>15</v>
      </c>
      <c r="C18" s="9" t="s">
        <v>3</v>
      </c>
    </row>
    <row r="19" spans="1:3" x14ac:dyDescent="0.35">
      <c r="A19" s="10" t="s">
        <v>1060</v>
      </c>
      <c r="B19" s="33"/>
      <c r="C19" s="22">
        <v>1</v>
      </c>
    </row>
    <row r="20" spans="1:3" x14ac:dyDescent="0.35">
      <c r="A20" s="10" t="s">
        <v>1061</v>
      </c>
      <c r="B20" s="33"/>
      <c r="C20" s="22">
        <v>2</v>
      </c>
    </row>
    <row r="21" spans="1:3" x14ac:dyDescent="0.35">
      <c r="A21" s="10" t="s">
        <v>1062</v>
      </c>
      <c r="B21" s="33"/>
      <c r="C21" s="22">
        <v>12</v>
      </c>
    </row>
    <row r="22" spans="1:3" x14ac:dyDescent="0.35">
      <c r="A22" s="10" t="s">
        <v>1063</v>
      </c>
      <c r="B22" s="33"/>
      <c r="C22" s="22">
        <v>6</v>
      </c>
    </row>
    <row r="23" spans="1:3" x14ac:dyDescent="0.35">
      <c r="A23" s="10" t="s">
        <v>1064</v>
      </c>
      <c r="B23" s="33"/>
      <c r="C23" s="22">
        <v>63</v>
      </c>
    </row>
    <row r="24" spans="1:3" x14ac:dyDescent="0.35">
      <c r="A24" s="10" t="s">
        <v>1065</v>
      </c>
      <c r="B24" s="33"/>
      <c r="C24" s="22">
        <v>30</v>
      </c>
    </row>
    <row r="25" spans="1:3" x14ac:dyDescent="0.35">
      <c r="A25" s="10" t="s">
        <v>1066</v>
      </c>
      <c r="B25" s="33"/>
      <c r="C25" s="22">
        <v>9</v>
      </c>
    </row>
    <row r="26" spans="1:3" x14ac:dyDescent="0.35">
      <c r="A26" s="10" t="s">
        <v>1067</v>
      </c>
      <c r="B26" s="33"/>
      <c r="C26" s="22">
        <v>0</v>
      </c>
    </row>
    <row r="27" spans="1:3" x14ac:dyDescent="0.35">
      <c r="A27" s="10" t="s">
        <v>1068</v>
      </c>
      <c r="B27" s="33"/>
      <c r="C27" s="22">
        <v>0</v>
      </c>
    </row>
    <row r="28" spans="1:3" x14ac:dyDescent="0.35">
      <c r="A28" s="10" t="s">
        <v>1069</v>
      </c>
      <c r="B28" s="33"/>
      <c r="C28" s="22">
        <v>10</v>
      </c>
    </row>
    <row r="29" spans="1:3" x14ac:dyDescent="0.35">
      <c r="A29" s="15"/>
    </row>
    <row r="30" spans="1:3" x14ac:dyDescent="0.35">
      <c r="A30" s="6" t="s">
        <v>1070</v>
      </c>
    </row>
    <row r="31" spans="1:3" x14ac:dyDescent="0.35">
      <c r="A31" s="7" t="s">
        <v>14</v>
      </c>
      <c r="B31" s="7" t="s">
        <v>15</v>
      </c>
      <c r="C31" s="9" t="s">
        <v>3</v>
      </c>
    </row>
    <row r="32" spans="1:3" x14ac:dyDescent="0.35">
      <c r="A32" s="10" t="s">
        <v>1071</v>
      </c>
      <c r="B32" s="33"/>
      <c r="C32" s="22">
        <v>5</v>
      </c>
    </row>
    <row r="33" spans="1:6" x14ac:dyDescent="0.35">
      <c r="A33" s="10" t="s">
        <v>1072</v>
      </c>
      <c r="B33" s="33"/>
      <c r="C33" s="22">
        <v>10</v>
      </c>
    </row>
    <row r="34" spans="1:6" x14ac:dyDescent="0.35">
      <c r="A34" s="10" t="s">
        <v>1073</v>
      </c>
      <c r="B34" s="33"/>
      <c r="C34" s="22">
        <v>34</v>
      </c>
    </row>
    <row r="35" spans="1:6" x14ac:dyDescent="0.35">
      <c r="A35" s="10" t="s">
        <v>1074</v>
      </c>
      <c r="B35" s="33"/>
      <c r="C35" s="22">
        <v>34</v>
      </c>
    </row>
    <row r="36" spans="1:6" x14ac:dyDescent="0.35">
      <c r="A36" s="10" t="s">
        <v>1075</v>
      </c>
      <c r="B36" s="33"/>
      <c r="C36" s="22">
        <v>4</v>
      </c>
    </row>
    <row r="37" spans="1:6" x14ac:dyDescent="0.35">
      <c r="A37" s="10" t="s">
        <v>1076</v>
      </c>
      <c r="B37" s="33"/>
      <c r="C37" s="22">
        <v>29</v>
      </c>
    </row>
    <row r="38" spans="1:6" x14ac:dyDescent="0.35">
      <c r="A38" s="10" t="s">
        <v>1077</v>
      </c>
      <c r="B38" s="33"/>
      <c r="C38" s="22">
        <v>1</v>
      </c>
    </row>
    <row r="39" spans="1:6" x14ac:dyDescent="0.35">
      <c r="A39" s="10" t="s">
        <v>1078</v>
      </c>
      <c r="B39" s="33"/>
      <c r="C39" s="21"/>
    </row>
    <row r="40" spans="1:6" x14ac:dyDescent="0.35">
      <c r="A40" s="15"/>
    </row>
    <row r="41" spans="1:6" x14ac:dyDescent="0.35">
      <c r="A41" s="6" t="s">
        <v>1079</v>
      </c>
    </row>
    <row r="42" spans="1:6" x14ac:dyDescent="0.35">
      <c r="A42" s="7" t="s">
        <v>14</v>
      </c>
      <c r="B42" s="7" t="s">
        <v>15</v>
      </c>
      <c r="C42" s="9" t="s">
        <v>3</v>
      </c>
    </row>
    <row r="43" spans="1:6" x14ac:dyDescent="0.35">
      <c r="A43" s="10" t="s">
        <v>104</v>
      </c>
      <c r="B43" s="33"/>
      <c r="C43" s="21"/>
    </row>
    <row r="44" spans="1:6" x14ac:dyDescent="0.35">
      <c r="A44" s="10" t="s">
        <v>114</v>
      </c>
      <c r="B44" s="33"/>
      <c r="C44" s="21"/>
    </row>
    <row r="45" spans="1:6" x14ac:dyDescent="0.35">
      <c r="A45" s="10" t="s">
        <v>1080</v>
      </c>
      <c r="B45" s="33"/>
      <c r="C45" s="21"/>
    </row>
    <row r="46" spans="1:6" x14ac:dyDescent="0.35">
      <c r="A46" s="6" t="s">
        <v>1081</v>
      </c>
    </row>
    <row r="47" spans="1:6" ht="21" x14ac:dyDescent="0.35">
      <c r="A47" s="7" t="s">
        <v>14</v>
      </c>
      <c r="B47" s="7" t="s">
        <v>15</v>
      </c>
      <c r="C47" s="23" t="s">
        <v>104</v>
      </c>
      <c r="D47" s="23" t="s">
        <v>1082</v>
      </c>
      <c r="E47" s="23" t="s">
        <v>1057</v>
      </c>
      <c r="F47" s="23" t="s">
        <v>1056</v>
      </c>
    </row>
    <row r="48" spans="1:6" x14ac:dyDescent="0.35">
      <c r="A48" s="189" t="s">
        <v>960</v>
      </c>
      <c r="B48" s="11" t="s">
        <v>1083</v>
      </c>
      <c r="C48" s="14"/>
      <c r="D48" s="14"/>
      <c r="E48" s="14"/>
      <c r="F48" s="21"/>
    </row>
    <row r="49" spans="1:6" x14ac:dyDescent="0.35">
      <c r="A49" s="190"/>
      <c r="B49" s="11" t="s">
        <v>1084</v>
      </c>
      <c r="C49" s="14"/>
      <c r="D49" s="14"/>
      <c r="E49" s="14"/>
      <c r="F49" s="21"/>
    </row>
    <row r="50" spans="1:6" x14ac:dyDescent="0.35">
      <c r="A50" s="190"/>
      <c r="B50" s="11" t="s">
        <v>1085</v>
      </c>
      <c r="C50" s="14"/>
      <c r="D50" s="14"/>
      <c r="E50" s="14"/>
      <c r="F50" s="21"/>
    </row>
    <row r="51" spans="1:6" x14ac:dyDescent="0.35">
      <c r="A51" s="190"/>
      <c r="B51" s="11" t="s">
        <v>1086</v>
      </c>
      <c r="C51" s="14"/>
      <c r="D51" s="14"/>
      <c r="E51" s="14"/>
      <c r="F51" s="21"/>
    </row>
    <row r="52" spans="1:6" x14ac:dyDescent="0.35">
      <c r="A52" s="190"/>
      <c r="B52" s="11" t="s">
        <v>334</v>
      </c>
      <c r="C52" s="12">
        <v>4</v>
      </c>
      <c r="D52" s="12">
        <v>3</v>
      </c>
      <c r="E52" s="12">
        <v>1</v>
      </c>
      <c r="F52" s="22">
        <v>0</v>
      </c>
    </row>
    <row r="53" spans="1:6" x14ac:dyDescent="0.35">
      <c r="A53" s="190"/>
      <c r="B53" s="11" t="s">
        <v>1087</v>
      </c>
      <c r="C53" s="12">
        <v>85</v>
      </c>
      <c r="D53" s="12">
        <v>43</v>
      </c>
      <c r="E53" s="12">
        <v>7</v>
      </c>
      <c r="F53" s="22">
        <v>2</v>
      </c>
    </row>
    <row r="54" spans="1:6" x14ac:dyDescent="0.35">
      <c r="A54" s="190"/>
      <c r="B54" s="11" t="s">
        <v>1088</v>
      </c>
      <c r="C54" s="12">
        <v>20</v>
      </c>
      <c r="D54" s="12">
        <v>7</v>
      </c>
      <c r="E54" s="12">
        <v>3</v>
      </c>
      <c r="F54" s="22">
        <v>3</v>
      </c>
    </row>
    <row r="55" spans="1:6" x14ac:dyDescent="0.35">
      <c r="A55" s="190"/>
      <c r="B55" s="11" t="s">
        <v>1089</v>
      </c>
      <c r="C55" s="14"/>
      <c r="D55" s="14"/>
      <c r="E55" s="14"/>
      <c r="F55" s="21"/>
    </row>
    <row r="56" spans="1:6" x14ac:dyDescent="0.35">
      <c r="A56" s="190"/>
      <c r="B56" s="11" t="s">
        <v>1090</v>
      </c>
      <c r="C56" s="14"/>
      <c r="D56" s="14"/>
      <c r="E56" s="14"/>
      <c r="F56" s="21"/>
    </row>
    <row r="57" spans="1:6" x14ac:dyDescent="0.35">
      <c r="A57" s="190"/>
      <c r="B57" s="11" t="s">
        <v>1091</v>
      </c>
      <c r="C57" s="12">
        <v>2</v>
      </c>
      <c r="D57" s="12">
        <v>5</v>
      </c>
      <c r="E57" s="12">
        <v>2</v>
      </c>
      <c r="F57" s="22">
        <v>0</v>
      </c>
    </row>
    <row r="58" spans="1:6" x14ac:dyDescent="0.35">
      <c r="A58" s="190"/>
      <c r="B58" s="11" t="s">
        <v>1092</v>
      </c>
      <c r="C58" s="12">
        <v>1</v>
      </c>
      <c r="D58" s="12">
        <v>0</v>
      </c>
      <c r="E58" s="12">
        <v>0</v>
      </c>
      <c r="F58" s="22">
        <v>0</v>
      </c>
    </row>
    <row r="59" spans="1:6" x14ac:dyDescent="0.35">
      <c r="A59" s="190"/>
      <c r="B59" s="11" t="s">
        <v>1093</v>
      </c>
      <c r="C59" s="14"/>
      <c r="D59" s="14"/>
      <c r="E59" s="14"/>
      <c r="F59" s="21"/>
    </row>
    <row r="60" spans="1:6" x14ac:dyDescent="0.35">
      <c r="A60" s="190"/>
      <c r="B60" s="11" t="s">
        <v>405</v>
      </c>
      <c r="C60" s="14"/>
      <c r="D60" s="14"/>
      <c r="E60" s="14"/>
      <c r="F60" s="21"/>
    </row>
    <row r="61" spans="1:6" x14ac:dyDescent="0.35">
      <c r="A61" s="190"/>
      <c r="B61" s="11" t="s">
        <v>1094</v>
      </c>
      <c r="C61" s="12">
        <v>1</v>
      </c>
      <c r="D61" s="12">
        <v>0</v>
      </c>
      <c r="E61" s="12">
        <v>0</v>
      </c>
      <c r="F61" s="22">
        <v>0</v>
      </c>
    </row>
    <row r="62" spans="1:6" x14ac:dyDescent="0.35">
      <c r="A62" s="190"/>
      <c r="B62" s="11" t="s">
        <v>1095</v>
      </c>
      <c r="C62" s="12">
        <v>1</v>
      </c>
      <c r="D62" s="12">
        <v>0</v>
      </c>
      <c r="E62" s="12">
        <v>0</v>
      </c>
      <c r="F62" s="22">
        <v>0</v>
      </c>
    </row>
    <row r="63" spans="1:6" x14ac:dyDescent="0.35">
      <c r="A63" s="190"/>
      <c r="B63" s="11" t="s">
        <v>1096</v>
      </c>
      <c r="C63" s="14"/>
      <c r="D63" s="14"/>
      <c r="E63" s="14"/>
      <c r="F63" s="21"/>
    </row>
    <row r="64" spans="1:6" x14ac:dyDescent="0.35">
      <c r="A64" s="190"/>
      <c r="B64" s="11" t="s">
        <v>1097</v>
      </c>
      <c r="C64" s="12">
        <v>14</v>
      </c>
      <c r="D64" s="12">
        <v>9</v>
      </c>
      <c r="E64" s="12">
        <v>4</v>
      </c>
      <c r="F64" s="22">
        <v>1</v>
      </c>
    </row>
    <row r="65" spans="1:6" x14ac:dyDescent="0.35">
      <c r="A65" s="190"/>
      <c r="B65" s="11" t="s">
        <v>1098</v>
      </c>
      <c r="C65" s="12">
        <v>0</v>
      </c>
      <c r="D65" s="12">
        <v>2</v>
      </c>
      <c r="E65" s="12">
        <v>0</v>
      </c>
      <c r="F65" s="22">
        <v>0</v>
      </c>
    </row>
    <row r="66" spans="1:6" x14ac:dyDescent="0.35">
      <c r="A66" s="191"/>
      <c r="B66" s="11" t="s">
        <v>1099</v>
      </c>
      <c r="C66" s="14"/>
      <c r="D66" s="14"/>
      <c r="E66" s="14"/>
      <c r="F66" s="21"/>
    </row>
    <row r="67" spans="1:6" x14ac:dyDescent="0.35">
      <c r="A67" s="203" t="s">
        <v>1100</v>
      </c>
      <c r="B67" s="204"/>
      <c r="C67" s="29">
        <v>128</v>
      </c>
      <c r="D67" s="29">
        <v>69</v>
      </c>
      <c r="E67" s="29">
        <v>17</v>
      </c>
      <c r="F67" s="29">
        <v>6</v>
      </c>
    </row>
    <row r="68" spans="1:6" x14ac:dyDescent="0.35">
      <c r="A68" s="189" t="s">
        <v>977</v>
      </c>
      <c r="B68" s="11" t="s">
        <v>1101</v>
      </c>
      <c r="C68" s="14"/>
      <c r="D68" s="14"/>
      <c r="E68" s="14"/>
      <c r="F68" s="21"/>
    </row>
    <row r="69" spans="1:6" x14ac:dyDescent="0.35">
      <c r="A69" s="190"/>
      <c r="B69" s="11" t="s">
        <v>1102</v>
      </c>
      <c r="C69" s="12">
        <v>1</v>
      </c>
      <c r="D69" s="12">
        <v>0</v>
      </c>
      <c r="E69" s="12">
        <v>0</v>
      </c>
      <c r="F69" s="22">
        <v>0</v>
      </c>
    </row>
    <row r="70" spans="1:6" x14ac:dyDescent="0.35">
      <c r="A70" s="191"/>
      <c r="B70" s="11" t="s">
        <v>111</v>
      </c>
      <c r="C70" s="14"/>
      <c r="D70" s="14"/>
      <c r="E70" s="14"/>
      <c r="F70" s="21"/>
    </row>
    <row r="71" spans="1:6" x14ac:dyDescent="0.35">
      <c r="A71" s="203" t="s">
        <v>1103</v>
      </c>
      <c r="B71" s="204"/>
      <c r="C71" s="29">
        <v>1</v>
      </c>
      <c r="D71" s="29">
        <v>0</v>
      </c>
      <c r="E71" s="29">
        <v>0</v>
      </c>
      <c r="F71" s="29">
        <v>0</v>
      </c>
    </row>
    <row r="72" spans="1:6" x14ac:dyDescent="0.35">
      <c r="A72" s="17"/>
    </row>
  </sheetData>
  <sheetProtection algorithmName="SHA-512" hashValue="+ETezxUWQL1Q8ohezSujIlekY1cY9V3NTQ6whBRKtjjPqoWzOumIS3TangvQlRMtetxaWZlpcLuiqnhT1R9qgw==" saltValue="53AkTgK75XBUqa+uJqEbgA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F87"/>
  <sheetViews>
    <sheetView showGridLines="0" workbookViewId="0"/>
  </sheetViews>
  <sheetFormatPr baseColWidth="10" defaultColWidth="8.7265625" defaultRowHeight="14.5" x14ac:dyDescent="0.35"/>
  <cols>
    <col min="1" max="1" width="50.26953125" bestFit="1" customWidth="1"/>
    <col min="2" max="2" width="31.36328125" bestFit="1" customWidth="1"/>
    <col min="3" max="3" width="6.08984375" bestFit="1" customWidth="1"/>
    <col min="4" max="4" width="7.08984375" bestFit="1" customWidth="1"/>
    <col min="5" max="6" width="16.7265625" bestFit="1" customWidth="1"/>
    <col min="7" max="8" width="6.7265625" customWidth="1"/>
  </cols>
  <sheetData>
    <row r="2" spans="1:3" x14ac:dyDescent="0.35">
      <c r="A2" s="5" t="s">
        <v>1104</v>
      </c>
    </row>
    <row r="3" spans="1:3" x14ac:dyDescent="0.35">
      <c r="A3" s="6" t="s">
        <v>1105</v>
      </c>
    </row>
    <row r="4" spans="1:3" x14ac:dyDescent="0.35">
      <c r="A4" s="7" t="s">
        <v>14</v>
      </c>
      <c r="B4" s="34" t="s">
        <v>15</v>
      </c>
      <c r="C4" s="9" t="s">
        <v>3</v>
      </c>
    </row>
    <row r="5" spans="1:3" x14ac:dyDescent="0.35">
      <c r="A5" s="189" t="s">
        <v>1106</v>
      </c>
      <c r="B5" s="11" t="s">
        <v>1107</v>
      </c>
      <c r="C5" s="22">
        <v>417</v>
      </c>
    </row>
    <row r="6" spans="1:3" x14ac:dyDescent="0.35">
      <c r="A6" s="190"/>
      <c r="B6" s="11" t="s">
        <v>1049</v>
      </c>
      <c r="C6" s="22">
        <v>36</v>
      </c>
    </row>
    <row r="7" spans="1:3" x14ac:dyDescent="0.35">
      <c r="A7" s="190"/>
      <c r="B7" s="11" t="s">
        <v>1108</v>
      </c>
      <c r="C7" s="22">
        <v>957</v>
      </c>
    </row>
    <row r="8" spans="1:3" x14ac:dyDescent="0.35">
      <c r="A8" s="190"/>
      <c r="B8" s="11" t="s">
        <v>1109</v>
      </c>
      <c r="C8" s="22">
        <v>105</v>
      </c>
    </row>
    <row r="9" spans="1:3" x14ac:dyDescent="0.35">
      <c r="A9" s="190"/>
      <c r="B9" s="11" t="s">
        <v>1051</v>
      </c>
      <c r="C9" s="22">
        <v>2</v>
      </c>
    </row>
    <row r="10" spans="1:3" x14ac:dyDescent="0.35">
      <c r="A10" s="190"/>
      <c r="B10" s="11" t="s">
        <v>1052</v>
      </c>
      <c r="C10" s="22">
        <v>3</v>
      </c>
    </row>
    <row r="11" spans="1:3" x14ac:dyDescent="0.35">
      <c r="A11" s="190"/>
      <c r="B11" s="11" t="s">
        <v>1110</v>
      </c>
      <c r="C11" s="21"/>
    </row>
    <row r="12" spans="1:3" x14ac:dyDescent="0.35">
      <c r="A12" s="191"/>
      <c r="B12" s="11" t="s">
        <v>1111</v>
      </c>
      <c r="C12" s="21"/>
    </row>
    <row r="13" spans="1:3" x14ac:dyDescent="0.35">
      <c r="A13" s="15"/>
    </row>
    <row r="14" spans="1:3" x14ac:dyDescent="0.35">
      <c r="A14" s="6" t="s">
        <v>1112</v>
      </c>
    </row>
    <row r="15" spans="1:3" x14ac:dyDescent="0.35">
      <c r="A15" s="7" t="s">
        <v>14</v>
      </c>
      <c r="B15" s="34" t="s">
        <v>15</v>
      </c>
      <c r="C15" s="9" t="s">
        <v>3</v>
      </c>
    </row>
    <row r="16" spans="1:3" x14ac:dyDescent="0.35">
      <c r="A16" s="20" t="s">
        <v>1113</v>
      </c>
      <c r="B16" s="16"/>
      <c r="C16" s="22">
        <v>689</v>
      </c>
    </row>
    <row r="17" spans="1:3" x14ac:dyDescent="0.35">
      <c r="A17" s="20" t="s">
        <v>1114</v>
      </c>
      <c r="B17" s="16"/>
      <c r="C17" s="22">
        <v>61</v>
      </c>
    </row>
    <row r="18" spans="1:3" x14ac:dyDescent="0.35">
      <c r="A18" s="20" t="s">
        <v>1115</v>
      </c>
      <c r="B18" s="16"/>
      <c r="C18" s="22">
        <v>168</v>
      </c>
    </row>
    <row r="19" spans="1:3" x14ac:dyDescent="0.35">
      <c r="A19" s="20" t="s">
        <v>1116</v>
      </c>
      <c r="B19" s="16"/>
      <c r="C19" s="22">
        <v>49</v>
      </c>
    </row>
    <row r="20" spans="1:3" x14ac:dyDescent="0.35">
      <c r="A20" s="15"/>
    </row>
    <row r="21" spans="1:3" x14ac:dyDescent="0.35">
      <c r="A21" s="6" t="s">
        <v>1117</v>
      </c>
    </row>
    <row r="22" spans="1:3" x14ac:dyDescent="0.35">
      <c r="A22" s="7" t="s">
        <v>14</v>
      </c>
      <c r="B22" s="34" t="s">
        <v>15</v>
      </c>
      <c r="C22" s="9" t="s">
        <v>3</v>
      </c>
    </row>
    <row r="23" spans="1:3" x14ac:dyDescent="0.35">
      <c r="A23" s="20" t="s">
        <v>1118</v>
      </c>
      <c r="B23" s="16"/>
      <c r="C23" s="21"/>
    </row>
    <row r="24" spans="1:3" x14ac:dyDescent="0.35">
      <c r="A24" s="20" t="s">
        <v>1119</v>
      </c>
      <c r="B24" s="16"/>
      <c r="C24" s="22">
        <v>28</v>
      </c>
    </row>
    <row r="25" spans="1:3" x14ac:dyDescent="0.35">
      <c r="A25" s="20" t="s">
        <v>1120</v>
      </c>
      <c r="B25" s="16"/>
      <c r="C25" s="22">
        <v>3</v>
      </c>
    </row>
    <row r="26" spans="1:3" x14ac:dyDescent="0.35">
      <c r="A26" s="20" t="s">
        <v>1121</v>
      </c>
      <c r="B26" s="16"/>
      <c r="C26" s="21"/>
    </row>
    <row r="27" spans="1:3" x14ac:dyDescent="0.35">
      <c r="A27" s="20" t="s">
        <v>1122</v>
      </c>
      <c r="B27" s="16"/>
      <c r="C27" s="21"/>
    </row>
    <row r="28" spans="1:3" x14ac:dyDescent="0.35">
      <c r="A28" s="20" t="s">
        <v>1123</v>
      </c>
      <c r="B28" s="16"/>
      <c r="C28" s="21"/>
    </row>
    <row r="29" spans="1:3" x14ac:dyDescent="0.35">
      <c r="A29" s="15"/>
    </row>
    <row r="30" spans="1:3" x14ac:dyDescent="0.35">
      <c r="A30" s="6" t="s">
        <v>1124</v>
      </c>
    </row>
    <row r="31" spans="1:3" x14ac:dyDescent="0.35">
      <c r="A31" s="7" t="s">
        <v>14</v>
      </c>
      <c r="B31" s="34" t="s">
        <v>15</v>
      </c>
      <c r="C31" s="9" t="s">
        <v>3</v>
      </c>
    </row>
    <row r="32" spans="1:3" x14ac:dyDescent="0.35">
      <c r="A32" s="20" t="s">
        <v>1125</v>
      </c>
      <c r="B32" s="16"/>
      <c r="C32" s="21"/>
    </row>
    <row r="33" spans="1:3" x14ac:dyDescent="0.35">
      <c r="A33" s="20" t="s">
        <v>1126</v>
      </c>
      <c r="B33" s="16"/>
      <c r="C33" s="21"/>
    </row>
    <row r="34" spans="1:3" x14ac:dyDescent="0.35">
      <c r="A34" s="15"/>
    </row>
    <row r="35" spans="1:3" x14ac:dyDescent="0.35">
      <c r="A35" s="6" t="s">
        <v>1070</v>
      </c>
    </row>
    <row r="36" spans="1:3" x14ac:dyDescent="0.35">
      <c r="A36" s="7" t="s">
        <v>14</v>
      </c>
      <c r="B36" s="34" t="s">
        <v>15</v>
      </c>
      <c r="C36" s="9" t="s">
        <v>3</v>
      </c>
    </row>
    <row r="37" spans="1:3" x14ac:dyDescent="0.35">
      <c r="A37" s="20" t="s">
        <v>1127</v>
      </c>
      <c r="B37" s="16"/>
      <c r="C37" s="22">
        <v>33</v>
      </c>
    </row>
    <row r="38" spans="1:3" x14ac:dyDescent="0.35">
      <c r="A38" s="20" t="s">
        <v>1128</v>
      </c>
      <c r="B38" s="16"/>
      <c r="C38" s="22">
        <v>45</v>
      </c>
    </row>
    <row r="39" spans="1:3" x14ac:dyDescent="0.35">
      <c r="A39" s="20" t="s">
        <v>1129</v>
      </c>
      <c r="B39" s="16"/>
      <c r="C39" s="22">
        <v>231</v>
      </c>
    </row>
    <row r="40" spans="1:3" x14ac:dyDescent="0.35">
      <c r="A40" s="20" t="s">
        <v>1130</v>
      </c>
      <c r="B40" s="16"/>
      <c r="C40" s="22">
        <v>39</v>
      </c>
    </row>
    <row r="41" spans="1:3" x14ac:dyDescent="0.35">
      <c r="A41" s="20" t="s">
        <v>1131</v>
      </c>
      <c r="B41" s="16"/>
      <c r="C41" s="22">
        <v>131</v>
      </c>
    </row>
    <row r="42" spans="1:3" x14ac:dyDescent="0.35">
      <c r="A42" s="20" t="s">
        <v>1132</v>
      </c>
      <c r="B42" s="16"/>
      <c r="C42" s="22">
        <v>36</v>
      </c>
    </row>
    <row r="43" spans="1:3" x14ac:dyDescent="0.35">
      <c r="A43" s="15"/>
    </row>
    <row r="44" spans="1:3" x14ac:dyDescent="0.35">
      <c r="A44" s="6" t="s">
        <v>1133</v>
      </c>
    </row>
    <row r="45" spans="1:3" x14ac:dyDescent="0.35">
      <c r="A45" s="7" t="s">
        <v>14</v>
      </c>
      <c r="B45" s="34" t="s">
        <v>15</v>
      </c>
      <c r="C45" s="9" t="s">
        <v>3</v>
      </c>
    </row>
    <row r="46" spans="1:3" x14ac:dyDescent="0.35">
      <c r="A46" s="20" t="s">
        <v>1134</v>
      </c>
      <c r="B46" s="16"/>
      <c r="C46" s="22">
        <v>9</v>
      </c>
    </row>
    <row r="47" spans="1:3" x14ac:dyDescent="0.35">
      <c r="A47" s="20" t="s">
        <v>1135</v>
      </c>
      <c r="B47" s="16"/>
      <c r="C47" s="22">
        <v>4</v>
      </c>
    </row>
    <row r="48" spans="1:3" x14ac:dyDescent="0.35">
      <c r="A48" s="15"/>
    </row>
    <row r="49" spans="1:6" x14ac:dyDescent="0.35">
      <c r="A49" s="6" t="s">
        <v>1136</v>
      </c>
    </row>
    <row r="50" spans="1:6" x14ac:dyDescent="0.35">
      <c r="A50" s="7" t="s">
        <v>14</v>
      </c>
      <c r="B50" s="34" t="s">
        <v>15</v>
      </c>
      <c r="C50" s="9" t="s">
        <v>3</v>
      </c>
    </row>
    <row r="51" spans="1:6" x14ac:dyDescent="0.35">
      <c r="A51" s="189" t="s">
        <v>1137</v>
      </c>
      <c r="B51" s="11" t="s">
        <v>1138</v>
      </c>
      <c r="C51" s="22">
        <v>67</v>
      </c>
    </row>
    <row r="52" spans="1:6" x14ac:dyDescent="0.35">
      <c r="A52" s="190"/>
      <c r="B52" s="11" t="s">
        <v>1139</v>
      </c>
      <c r="C52" s="22">
        <v>89</v>
      </c>
    </row>
    <row r="53" spans="1:6" x14ac:dyDescent="0.35">
      <c r="A53" s="190"/>
      <c r="B53" s="11" t="s">
        <v>1140</v>
      </c>
      <c r="C53" s="22">
        <v>36</v>
      </c>
    </row>
    <row r="54" spans="1:6" x14ac:dyDescent="0.35">
      <c r="A54" s="191"/>
      <c r="B54" s="11" t="s">
        <v>1141</v>
      </c>
      <c r="C54" s="21"/>
    </row>
    <row r="55" spans="1:6" x14ac:dyDescent="0.35">
      <c r="A55" s="15"/>
    </row>
    <row r="56" spans="1:6" x14ac:dyDescent="0.35">
      <c r="A56" s="6" t="s">
        <v>1079</v>
      </c>
    </row>
    <row r="57" spans="1:6" x14ac:dyDescent="0.35">
      <c r="A57" s="7" t="s">
        <v>14</v>
      </c>
      <c r="B57" s="34" t="s">
        <v>15</v>
      </c>
      <c r="C57" s="9" t="s">
        <v>3</v>
      </c>
    </row>
    <row r="58" spans="1:6" x14ac:dyDescent="0.35">
      <c r="A58" s="20" t="s">
        <v>104</v>
      </c>
      <c r="B58" s="16"/>
      <c r="C58" s="21"/>
    </row>
    <row r="59" spans="1:6" x14ac:dyDescent="0.35">
      <c r="A59" s="20" t="s">
        <v>114</v>
      </c>
      <c r="B59" s="16"/>
      <c r="C59" s="21"/>
    </row>
    <row r="60" spans="1:6" x14ac:dyDescent="0.35">
      <c r="A60" s="20" t="s">
        <v>1080</v>
      </c>
      <c r="B60" s="16"/>
      <c r="C60" s="21"/>
    </row>
    <row r="61" spans="1:6" x14ac:dyDescent="0.35">
      <c r="A61" s="6" t="s">
        <v>1081</v>
      </c>
    </row>
    <row r="62" spans="1:6" ht="21" x14ac:dyDescent="0.35">
      <c r="A62" s="7" t="s">
        <v>14</v>
      </c>
      <c r="B62" s="34" t="s">
        <v>15</v>
      </c>
      <c r="C62" s="23" t="s">
        <v>104</v>
      </c>
      <c r="D62" s="23" t="s">
        <v>1082</v>
      </c>
      <c r="E62" s="23" t="s">
        <v>1057</v>
      </c>
      <c r="F62" s="23" t="s">
        <v>1056</v>
      </c>
    </row>
    <row r="63" spans="1:6" x14ac:dyDescent="0.35">
      <c r="A63" s="189" t="s">
        <v>960</v>
      </c>
      <c r="B63" s="11" t="s">
        <v>1083</v>
      </c>
      <c r="C63" s="14"/>
      <c r="D63" s="14"/>
      <c r="E63" s="14"/>
      <c r="F63" s="21"/>
    </row>
    <row r="64" spans="1:6" x14ac:dyDescent="0.35">
      <c r="A64" s="190"/>
      <c r="B64" s="11" t="s">
        <v>1084</v>
      </c>
      <c r="C64" s="14"/>
      <c r="D64" s="14"/>
      <c r="E64" s="14"/>
      <c r="F64" s="21"/>
    </row>
    <row r="65" spans="1:6" x14ac:dyDescent="0.35">
      <c r="A65" s="190"/>
      <c r="B65" s="11" t="s">
        <v>1085</v>
      </c>
      <c r="C65" s="14"/>
      <c r="D65" s="14"/>
      <c r="E65" s="14"/>
      <c r="F65" s="21"/>
    </row>
    <row r="66" spans="1:6" x14ac:dyDescent="0.35">
      <c r="A66" s="190"/>
      <c r="B66" s="11" t="s">
        <v>1086</v>
      </c>
      <c r="C66" s="12">
        <v>1</v>
      </c>
      <c r="D66" s="12">
        <v>0</v>
      </c>
      <c r="E66" s="12">
        <v>0</v>
      </c>
      <c r="F66" s="22">
        <v>0</v>
      </c>
    </row>
    <row r="67" spans="1:6" x14ac:dyDescent="0.35">
      <c r="A67" s="190"/>
      <c r="B67" s="11" t="s">
        <v>334</v>
      </c>
      <c r="C67" s="12">
        <v>40</v>
      </c>
      <c r="D67" s="12">
        <v>8</v>
      </c>
      <c r="E67" s="12">
        <v>0</v>
      </c>
      <c r="F67" s="22">
        <v>8</v>
      </c>
    </row>
    <row r="68" spans="1:6" x14ac:dyDescent="0.35">
      <c r="A68" s="190"/>
      <c r="B68" s="11" t="s">
        <v>1142</v>
      </c>
      <c r="C68" s="12">
        <v>578</v>
      </c>
      <c r="D68" s="12">
        <v>272</v>
      </c>
      <c r="E68" s="12">
        <v>29</v>
      </c>
      <c r="F68" s="22">
        <v>91</v>
      </c>
    </row>
    <row r="69" spans="1:6" x14ac:dyDescent="0.35">
      <c r="A69" s="190"/>
      <c r="B69" s="11" t="s">
        <v>1143</v>
      </c>
      <c r="C69" s="12">
        <v>155</v>
      </c>
      <c r="D69" s="12">
        <v>34</v>
      </c>
      <c r="E69" s="12">
        <v>11</v>
      </c>
      <c r="F69" s="22">
        <v>34</v>
      </c>
    </row>
    <row r="70" spans="1:6" x14ac:dyDescent="0.35">
      <c r="A70" s="190"/>
      <c r="B70" s="11" t="s">
        <v>1089</v>
      </c>
      <c r="C70" s="12">
        <v>21</v>
      </c>
      <c r="D70" s="12">
        <v>17</v>
      </c>
      <c r="E70" s="12">
        <v>13</v>
      </c>
      <c r="F70" s="22">
        <v>4</v>
      </c>
    </row>
    <row r="71" spans="1:6" x14ac:dyDescent="0.35">
      <c r="A71" s="190"/>
      <c r="B71" s="11" t="s">
        <v>1144</v>
      </c>
      <c r="C71" s="12">
        <v>1</v>
      </c>
      <c r="D71" s="12">
        <v>0</v>
      </c>
      <c r="E71" s="12">
        <v>0</v>
      </c>
      <c r="F71" s="22">
        <v>0</v>
      </c>
    </row>
    <row r="72" spans="1:6" x14ac:dyDescent="0.35">
      <c r="A72" s="190"/>
      <c r="B72" s="11" t="s">
        <v>1145</v>
      </c>
      <c r="C72" s="12">
        <v>183</v>
      </c>
      <c r="D72" s="12">
        <v>170</v>
      </c>
      <c r="E72" s="12">
        <v>52</v>
      </c>
      <c r="F72" s="22">
        <v>18</v>
      </c>
    </row>
    <row r="73" spans="1:6" x14ac:dyDescent="0.35">
      <c r="A73" s="190"/>
      <c r="B73" s="11" t="s">
        <v>1146</v>
      </c>
      <c r="C73" s="12">
        <v>112</v>
      </c>
      <c r="D73" s="12">
        <v>89</v>
      </c>
      <c r="E73" s="12">
        <v>6</v>
      </c>
      <c r="F73" s="22">
        <v>3</v>
      </c>
    </row>
    <row r="74" spans="1:6" x14ac:dyDescent="0.35">
      <c r="A74" s="190"/>
      <c r="B74" s="11" t="s">
        <v>1093</v>
      </c>
      <c r="C74" s="12">
        <v>1</v>
      </c>
      <c r="D74" s="12">
        <v>0</v>
      </c>
      <c r="E74" s="12">
        <v>0</v>
      </c>
      <c r="F74" s="22">
        <v>0</v>
      </c>
    </row>
    <row r="75" spans="1:6" x14ac:dyDescent="0.35">
      <c r="A75" s="190"/>
      <c r="B75" s="11" t="s">
        <v>405</v>
      </c>
      <c r="C75" s="14"/>
      <c r="D75" s="14"/>
      <c r="E75" s="14"/>
      <c r="F75" s="21"/>
    </row>
    <row r="76" spans="1:6" x14ac:dyDescent="0.35">
      <c r="A76" s="190"/>
      <c r="B76" s="11" t="s">
        <v>1094</v>
      </c>
      <c r="C76" s="14"/>
      <c r="D76" s="14"/>
      <c r="E76" s="14"/>
      <c r="F76" s="21"/>
    </row>
    <row r="77" spans="1:6" x14ac:dyDescent="0.35">
      <c r="A77" s="190"/>
      <c r="B77" s="11" t="s">
        <v>1095</v>
      </c>
      <c r="C77" s="12">
        <v>2</v>
      </c>
      <c r="D77" s="12">
        <v>1</v>
      </c>
      <c r="E77" s="12">
        <v>0</v>
      </c>
      <c r="F77" s="22">
        <v>0</v>
      </c>
    </row>
    <row r="78" spans="1:6" x14ac:dyDescent="0.35">
      <c r="A78" s="190"/>
      <c r="B78" s="11" t="s">
        <v>1096</v>
      </c>
      <c r="C78" s="14"/>
      <c r="D78" s="14"/>
      <c r="E78" s="14"/>
      <c r="F78" s="21"/>
    </row>
    <row r="79" spans="1:6" x14ac:dyDescent="0.35">
      <c r="A79" s="190"/>
      <c r="B79" s="11" t="s">
        <v>1097</v>
      </c>
      <c r="C79" s="12">
        <v>239</v>
      </c>
      <c r="D79" s="12">
        <v>142</v>
      </c>
      <c r="E79" s="12">
        <v>22</v>
      </c>
      <c r="F79" s="22">
        <v>29</v>
      </c>
    </row>
    <row r="80" spans="1:6" x14ac:dyDescent="0.35">
      <c r="A80" s="190"/>
      <c r="B80" s="11" t="s">
        <v>1098</v>
      </c>
      <c r="C80" s="12">
        <v>4</v>
      </c>
      <c r="D80" s="12">
        <v>1</v>
      </c>
      <c r="E80" s="12">
        <v>0</v>
      </c>
      <c r="F80" s="22">
        <v>0</v>
      </c>
    </row>
    <row r="81" spans="1:6" x14ac:dyDescent="0.35">
      <c r="A81" s="191"/>
      <c r="B81" s="11" t="s">
        <v>1099</v>
      </c>
      <c r="C81" s="14"/>
      <c r="D81" s="14"/>
      <c r="E81" s="14"/>
      <c r="F81" s="21"/>
    </row>
    <row r="82" spans="1:6" x14ac:dyDescent="0.35">
      <c r="A82" s="205" t="s">
        <v>1100</v>
      </c>
      <c r="B82" s="206"/>
      <c r="C82" s="29">
        <v>1337</v>
      </c>
      <c r="D82" s="29">
        <v>734</v>
      </c>
      <c r="E82" s="29">
        <v>133</v>
      </c>
      <c r="F82" s="29">
        <v>187</v>
      </c>
    </row>
    <row r="83" spans="1:6" x14ac:dyDescent="0.35">
      <c r="A83" s="189" t="s">
        <v>1147</v>
      </c>
      <c r="B83" s="11" t="s">
        <v>1101</v>
      </c>
      <c r="C83" s="12">
        <v>1</v>
      </c>
      <c r="D83" s="12">
        <v>0</v>
      </c>
      <c r="E83" s="12">
        <v>0</v>
      </c>
      <c r="F83" s="22">
        <v>0</v>
      </c>
    </row>
    <row r="84" spans="1:6" x14ac:dyDescent="0.35">
      <c r="A84" s="190"/>
      <c r="B84" s="11" t="s">
        <v>1102</v>
      </c>
      <c r="C84" s="14"/>
      <c r="D84" s="14"/>
      <c r="E84" s="14"/>
      <c r="F84" s="21"/>
    </row>
    <row r="85" spans="1:6" x14ac:dyDescent="0.35">
      <c r="A85" s="191"/>
      <c r="B85" s="11" t="s">
        <v>111</v>
      </c>
      <c r="C85" s="14"/>
      <c r="D85" s="14"/>
      <c r="E85" s="14"/>
      <c r="F85" s="21"/>
    </row>
    <row r="86" spans="1:6" x14ac:dyDescent="0.35">
      <c r="A86" s="205" t="s">
        <v>1148</v>
      </c>
      <c r="B86" s="206"/>
      <c r="C86" s="29">
        <v>1</v>
      </c>
      <c r="D86" s="29">
        <v>0</v>
      </c>
      <c r="E86" s="29">
        <v>0</v>
      </c>
      <c r="F86" s="29">
        <v>0</v>
      </c>
    </row>
    <row r="87" spans="1:6" x14ac:dyDescent="0.35">
      <c r="A87" s="17"/>
    </row>
  </sheetData>
  <sheetProtection algorithmName="SHA-512" hashValue="Ni0euYHozwn3Pn/DvMMNBH+UEgg38rprqZ5+e/IU+Om62nyieKwsbFdR3Z/j0MB0TzMau57M6SDpjXqoc12H7g==" saltValue="pybZg3v3ChgHfBEby5HTXQ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C37"/>
  <sheetViews>
    <sheetView showGridLines="0" workbookViewId="0">
      <selection activeCell="A19" sqref="A19:XFD19"/>
    </sheetView>
  </sheetViews>
  <sheetFormatPr baseColWidth="10" defaultColWidth="8.7265625" defaultRowHeight="14.5" x14ac:dyDescent="0.35"/>
  <cols>
    <col min="1" max="1" width="42.6328125" bestFit="1" customWidth="1"/>
    <col min="2" max="2" width="12.453125" bestFit="1" customWidth="1"/>
    <col min="3" max="3" width="3.54296875" bestFit="1" customWidth="1"/>
    <col min="4" max="5" width="19.08984375" customWidth="1"/>
  </cols>
  <sheetData>
    <row r="2" spans="1:3" x14ac:dyDescent="0.35">
      <c r="A2" s="5" t="s">
        <v>1149</v>
      </c>
    </row>
    <row r="3" spans="1:3" x14ac:dyDescent="0.35">
      <c r="A3" s="6" t="s">
        <v>1150</v>
      </c>
    </row>
    <row r="4" spans="1:3" x14ac:dyDescent="0.35">
      <c r="A4" s="7" t="s">
        <v>14</v>
      </c>
      <c r="B4" s="7" t="s">
        <v>15</v>
      </c>
      <c r="C4" s="9" t="s">
        <v>3</v>
      </c>
    </row>
    <row r="5" spans="1:3" x14ac:dyDescent="0.35">
      <c r="A5" s="10" t="s">
        <v>1151</v>
      </c>
      <c r="B5" s="16"/>
      <c r="C5" s="22">
        <v>3</v>
      </c>
    </row>
    <row r="6" spans="1:3" x14ac:dyDescent="0.35">
      <c r="A6" s="10" t="s">
        <v>1152</v>
      </c>
      <c r="B6" s="16"/>
      <c r="C6" s="22">
        <v>53</v>
      </c>
    </row>
    <row r="7" spans="1:3" x14ac:dyDescent="0.35">
      <c r="A7" s="10" t="s">
        <v>1153</v>
      </c>
      <c r="B7" s="16"/>
      <c r="C7" s="22">
        <v>0</v>
      </c>
    </row>
    <row r="8" spans="1:3" x14ac:dyDescent="0.35">
      <c r="A8" s="10" t="s">
        <v>1154</v>
      </c>
      <c r="B8" s="16"/>
      <c r="C8" s="21"/>
    </row>
    <row r="9" spans="1:3" x14ac:dyDescent="0.35">
      <c r="A9" s="10" t="s">
        <v>1155</v>
      </c>
      <c r="B9" s="16"/>
      <c r="C9" s="21"/>
    </row>
    <row r="10" spans="1:3" x14ac:dyDescent="0.35">
      <c r="A10" s="15"/>
    </row>
    <row r="11" spans="1:3" x14ac:dyDescent="0.35">
      <c r="A11" s="6" t="s">
        <v>1156</v>
      </c>
    </row>
    <row r="12" spans="1:3" x14ac:dyDescent="0.35">
      <c r="A12" s="7" t="s">
        <v>14</v>
      </c>
      <c r="B12" s="7" t="s">
        <v>15</v>
      </c>
      <c r="C12" s="9" t="s">
        <v>3</v>
      </c>
    </row>
    <row r="13" spans="1:3" x14ac:dyDescent="0.35">
      <c r="A13" s="10" t="s">
        <v>1151</v>
      </c>
      <c r="B13" s="16"/>
      <c r="C13" s="22">
        <v>6</v>
      </c>
    </row>
    <row r="14" spans="1:3" x14ac:dyDescent="0.35">
      <c r="A14" s="10" t="s">
        <v>1152</v>
      </c>
      <c r="B14" s="16"/>
      <c r="C14" s="22">
        <v>32</v>
      </c>
    </row>
    <row r="15" spans="1:3" x14ac:dyDescent="0.35">
      <c r="A15" s="10" t="s">
        <v>1157</v>
      </c>
      <c r="B15" s="16"/>
      <c r="C15" s="22">
        <v>0</v>
      </c>
    </row>
    <row r="16" spans="1:3" x14ac:dyDescent="0.35">
      <c r="A16" s="10" t="s">
        <v>1154</v>
      </c>
      <c r="B16" s="16"/>
      <c r="C16" s="21"/>
    </row>
    <row r="17" spans="1:3" x14ac:dyDescent="0.35">
      <c r="A17" s="10" t="s">
        <v>1155</v>
      </c>
      <c r="B17" s="16"/>
      <c r="C17" s="21"/>
    </row>
    <row r="18" spans="1:3" x14ac:dyDescent="0.35">
      <c r="A18" s="15"/>
    </row>
    <row r="19" spans="1:3" x14ac:dyDescent="0.35">
      <c r="A19" s="6" t="s">
        <v>1079</v>
      </c>
    </row>
    <row r="20" spans="1:3" x14ac:dyDescent="0.35">
      <c r="A20" s="7" t="s">
        <v>14</v>
      </c>
      <c r="B20" s="7" t="s">
        <v>15</v>
      </c>
      <c r="C20" s="9" t="s">
        <v>3</v>
      </c>
    </row>
    <row r="21" spans="1:3" x14ac:dyDescent="0.35">
      <c r="A21" s="10" t="s">
        <v>1158</v>
      </c>
      <c r="B21" s="16"/>
      <c r="C21" s="22">
        <v>26</v>
      </c>
    </row>
    <row r="22" spans="1:3" x14ac:dyDescent="0.35">
      <c r="A22" s="10" t="s">
        <v>1159</v>
      </c>
      <c r="B22" s="16"/>
      <c r="C22" s="22">
        <v>26</v>
      </c>
    </row>
    <row r="23" spans="1:3" x14ac:dyDescent="0.35">
      <c r="A23" s="10" t="s">
        <v>1160</v>
      </c>
      <c r="B23" s="16"/>
      <c r="C23" s="22">
        <v>4</v>
      </c>
    </row>
    <row r="24" spans="1:3" x14ac:dyDescent="0.35">
      <c r="A24" s="10" t="s">
        <v>1161</v>
      </c>
      <c r="B24" s="16"/>
      <c r="C24" s="22">
        <v>0</v>
      </c>
    </row>
    <row r="25" spans="1:3" x14ac:dyDescent="0.35">
      <c r="A25" s="15"/>
    </row>
    <row r="26" spans="1:3" x14ac:dyDescent="0.35">
      <c r="A26" s="6" t="s">
        <v>1162</v>
      </c>
    </row>
    <row r="27" spans="1:3" x14ac:dyDescent="0.35">
      <c r="A27" s="7" t="s">
        <v>14</v>
      </c>
      <c r="B27" s="7" t="s">
        <v>15</v>
      </c>
      <c r="C27" s="9" t="s">
        <v>3</v>
      </c>
    </row>
    <row r="28" spans="1:3" x14ac:dyDescent="0.35">
      <c r="A28" s="10" t="s">
        <v>1163</v>
      </c>
      <c r="B28" s="16"/>
      <c r="C28" s="22">
        <v>6</v>
      </c>
    </row>
    <row r="29" spans="1:3" x14ac:dyDescent="0.35">
      <c r="A29" s="10" t="s">
        <v>1164</v>
      </c>
      <c r="B29" s="16"/>
      <c r="C29" s="21"/>
    </row>
    <row r="30" spans="1:3" x14ac:dyDescent="0.35">
      <c r="A30" s="10" t="s">
        <v>1165</v>
      </c>
      <c r="B30" s="16"/>
      <c r="C30" s="21"/>
    </row>
    <row r="31" spans="1:3" x14ac:dyDescent="0.35">
      <c r="A31" s="15"/>
    </row>
    <row r="32" spans="1:3" x14ac:dyDescent="0.35">
      <c r="A32" s="6" t="s">
        <v>1166</v>
      </c>
    </row>
    <row r="33" spans="1:3" x14ac:dyDescent="0.35">
      <c r="A33" s="7" t="s">
        <v>14</v>
      </c>
      <c r="B33" s="7" t="s">
        <v>15</v>
      </c>
      <c r="C33" s="9" t="s">
        <v>3</v>
      </c>
    </row>
    <row r="34" spans="1:3" x14ac:dyDescent="0.35">
      <c r="A34" s="10" t="s">
        <v>1167</v>
      </c>
      <c r="B34" s="16"/>
      <c r="C34" s="21"/>
    </row>
    <row r="35" spans="1:3" x14ac:dyDescent="0.35">
      <c r="A35" s="10" t="s">
        <v>1168</v>
      </c>
      <c r="B35" s="16"/>
      <c r="C35" s="22">
        <v>3</v>
      </c>
    </row>
    <row r="36" spans="1:3" x14ac:dyDescent="0.35">
      <c r="A36" s="10" t="s">
        <v>1169</v>
      </c>
      <c r="B36" s="16"/>
      <c r="C36" s="21"/>
    </row>
    <row r="37" spans="1:3" x14ac:dyDescent="0.35">
      <c r="A37" s="17"/>
    </row>
  </sheetData>
  <sheetProtection algorithmName="SHA-512" hashValue="4aggeKNBGguU5UhG23+oyiS1QRmx7bJQq6pw6o3RCTCsMOH/AcbokWthG7ZAMqpJyZle/TceqtAj0LDIIAe/0w==" saltValue="KV9Lv53rUvmtEMgOjIiRM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C64"/>
  <sheetViews>
    <sheetView showGridLines="0" workbookViewId="0"/>
  </sheetViews>
  <sheetFormatPr baseColWidth="10" defaultColWidth="8.7265625" defaultRowHeight="14.5" x14ac:dyDescent="0.35"/>
  <cols>
    <col min="1" max="1" width="63.7265625" bestFit="1" customWidth="1"/>
    <col min="2" max="2" width="12.453125" bestFit="1" customWidth="1"/>
    <col min="3" max="3" width="3.54296875" bestFit="1" customWidth="1"/>
    <col min="4" max="5" width="13.36328125" customWidth="1"/>
  </cols>
  <sheetData>
    <row r="2" spans="1:3" x14ac:dyDescent="0.35">
      <c r="A2" s="5" t="s">
        <v>1170</v>
      </c>
    </row>
    <row r="3" spans="1:3" x14ac:dyDescent="0.35">
      <c r="A3" s="6" t="s">
        <v>1171</v>
      </c>
    </row>
    <row r="4" spans="1:3" x14ac:dyDescent="0.35">
      <c r="A4" s="7" t="s">
        <v>14</v>
      </c>
      <c r="B4" s="7" t="s">
        <v>15</v>
      </c>
      <c r="C4" s="9" t="s">
        <v>3</v>
      </c>
    </row>
    <row r="5" spans="1:3" x14ac:dyDescent="0.35">
      <c r="A5" s="10" t="s">
        <v>1172</v>
      </c>
      <c r="B5" s="16"/>
      <c r="C5" s="22">
        <v>28</v>
      </c>
    </row>
    <row r="6" spans="1:3" x14ac:dyDescent="0.35">
      <c r="A6" s="10" t="s">
        <v>1173</v>
      </c>
      <c r="B6" s="16"/>
      <c r="C6" s="22">
        <v>1</v>
      </c>
    </row>
    <row r="7" spans="1:3" x14ac:dyDescent="0.35">
      <c r="A7" s="10" t="s">
        <v>1174</v>
      </c>
      <c r="B7" s="16"/>
      <c r="C7" s="22">
        <v>3</v>
      </c>
    </row>
    <row r="8" spans="1:3" x14ac:dyDescent="0.35">
      <c r="A8" s="10" t="s">
        <v>1175</v>
      </c>
      <c r="B8" s="16"/>
      <c r="C8" s="22">
        <v>6</v>
      </c>
    </row>
    <row r="9" spans="1:3" x14ac:dyDescent="0.35">
      <c r="A9" s="10" t="s">
        <v>1176</v>
      </c>
      <c r="B9" s="16"/>
      <c r="C9" s="22">
        <v>4</v>
      </c>
    </row>
    <row r="10" spans="1:3" x14ac:dyDescent="0.35">
      <c r="A10" s="10" t="s">
        <v>1177</v>
      </c>
      <c r="B10" s="16"/>
      <c r="C10" s="22">
        <v>2</v>
      </c>
    </row>
    <row r="11" spans="1:3" x14ac:dyDescent="0.35">
      <c r="A11" s="15"/>
    </row>
    <row r="12" spans="1:3" x14ac:dyDescent="0.35">
      <c r="A12" s="6" t="s">
        <v>1178</v>
      </c>
    </row>
    <row r="13" spans="1:3" x14ac:dyDescent="0.35">
      <c r="A13" s="7" t="s">
        <v>14</v>
      </c>
      <c r="B13" s="7" t="s">
        <v>15</v>
      </c>
      <c r="C13" s="9" t="s">
        <v>3</v>
      </c>
    </row>
    <row r="14" spans="1:3" x14ac:dyDescent="0.35">
      <c r="A14" s="10" t="s">
        <v>1179</v>
      </c>
      <c r="B14" s="16"/>
      <c r="C14" s="22">
        <v>18</v>
      </c>
    </row>
    <row r="15" spans="1:3" x14ac:dyDescent="0.35">
      <c r="A15" s="10" t="s">
        <v>1180</v>
      </c>
      <c r="B15" s="16"/>
      <c r="C15" s="22">
        <v>5</v>
      </c>
    </row>
    <row r="16" spans="1:3" x14ac:dyDescent="0.35">
      <c r="A16" s="10" t="s">
        <v>1181</v>
      </c>
      <c r="B16" s="16"/>
      <c r="C16" s="21"/>
    </row>
    <row r="17" spans="1:3" x14ac:dyDescent="0.35">
      <c r="A17" s="15"/>
    </row>
    <row r="18" spans="1:3" x14ac:dyDescent="0.35">
      <c r="A18" s="6" t="s">
        <v>1182</v>
      </c>
    </row>
    <row r="19" spans="1:3" x14ac:dyDescent="0.35">
      <c r="A19" s="7" t="s">
        <v>14</v>
      </c>
      <c r="B19" s="7" t="s">
        <v>15</v>
      </c>
      <c r="C19" s="9" t="s">
        <v>3</v>
      </c>
    </row>
    <row r="20" spans="1:3" x14ac:dyDescent="0.35">
      <c r="A20" s="10" t="s">
        <v>1183</v>
      </c>
      <c r="B20" s="16"/>
      <c r="C20" s="22">
        <v>5</v>
      </c>
    </row>
    <row r="21" spans="1:3" x14ac:dyDescent="0.35">
      <c r="A21" s="10" t="s">
        <v>1184</v>
      </c>
      <c r="B21" s="16"/>
      <c r="C21" s="21"/>
    </row>
    <row r="22" spans="1:3" x14ac:dyDescent="0.35">
      <c r="A22" s="10" t="s">
        <v>1185</v>
      </c>
      <c r="B22" s="16"/>
      <c r="C22" s="21"/>
    </row>
    <row r="23" spans="1:3" x14ac:dyDescent="0.35">
      <c r="A23" s="15"/>
    </row>
    <row r="24" spans="1:3" x14ac:dyDescent="0.35">
      <c r="A24" s="6" t="s">
        <v>1186</v>
      </c>
    </row>
    <row r="25" spans="1:3" x14ac:dyDescent="0.35">
      <c r="A25" s="7" t="s">
        <v>14</v>
      </c>
      <c r="B25" s="7" t="s">
        <v>15</v>
      </c>
      <c r="C25" s="9" t="s">
        <v>3</v>
      </c>
    </row>
    <row r="26" spans="1:3" x14ac:dyDescent="0.35">
      <c r="A26" s="10" t="s">
        <v>1187</v>
      </c>
      <c r="B26" s="16"/>
      <c r="C26" s="21"/>
    </row>
    <row r="27" spans="1:3" x14ac:dyDescent="0.35">
      <c r="A27" s="10" t="s">
        <v>1188</v>
      </c>
      <c r="B27" s="16"/>
      <c r="C27" s="21"/>
    </row>
    <row r="28" spans="1:3" x14ac:dyDescent="0.35">
      <c r="A28" s="10" t="s">
        <v>1189</v>
      </c>
      <c r="B28" s="16"/>
      <c r="C28" s="21"/>
    </row>
    <row r="29" spans="1:3" x14ac:dyDescent="0.35">
      <c r="A29" s="10" t="s">
        <v>1190</v>
      </c>
      <c r="B29" s="16"/>
      <c r="C29" s="21"/>
    </row>
    <row r="30" spans="1:3" x14ac:dyDescent="0.35">
      <c r="A30" s="10" t="s">
        <v>1191</v>
      </c>
      <c r="B30" s="16"/>
      <c r="C30" s="21"/>
    </row>
    <row r="31" spans="1:3" x14ac:dyDescent="0.35">
      <c r="A31" s="15"/>
    </row>
    <row r="32" spans="1:3" x14ac:dyDescent="0.35">
      <c r="A32" s="6" t="s">
        <v>1192</v>
      </c>
    </row>
    <row r="33" spans="1:3" x14ac:dyDescent="0.35">
      <c r="A33" s="7" t="s">
        <v>14</v>
      </c>
      <c r="B33" s="7" t="s">
        <v>15</v>
      </c>
      <c r="C33" s="9" t="s">
        <v>3</v>
      </c>
    </row>
    <row r="34" spans="1:3" x14ac:dyDescent="0.35">
      <c r="A34" s="10" t="s">
        <v>1193</v>
      </c>
      <c r="B34" s="16"/>
      <c r="C34" s="21"/>
    </row>
    <row r="35" spans="1:3" x14ac:dyDescent="0.35">
      <c r="A35" s="10" t="s">
        <v>1194</v>
      </c>
      <c r="B35" s="16"/>
      <c r="C35" s="21"/>
    </row>
    <row r="36" spans="1:3" x14ac:dyDescent="0.35">
      <c r="A36" s="10" t="s">
        <v>1195</v>
      </c>
      <c r="B36" s="16"/>
      <c r="C36" s="22">
        <v>2</v>
      </c>
    </row>
    <row r="37" spans="1:3" x14ac:dyDescent="0.35">
      <c r="A37" s="10" t="s">
        <v>1113</v>
      </c>
      <c r="B37" s="16"/>
      <c r="C37" s="22">
        <v>1</v>
      </c>
    </row>
    <row r="38" spans="1:3" x14ac:dyDescent="0.35">
      <c r="A38" s="10" t="s">
        <v>1196</v>
      </c>
      <c r="B38" s="16"/>
      <c r="C38" s="22">
        <v>2</v>
      </c>
    </row>
    <row r="39" spans="1:3" x14ac:dyDescent="0.35">
      <c r="A39" s="10" t="s">
        <v>1197</v>
      </c>
      <c r="B39" s="16"/>
      <c r="C39" s="22">
        <v>6</v>
      </c>
    </row>
    <row r="40" spans="1:3" x14ac:dyDescent="0.35">
      <c r="A40" s="15"/>
    </row>
    <row r="41" spans="1:3" x14ac:dyDescent="0.35">
      <c r="A41" s="6" t="s">
        <v>1198</v>
      </c>
    </row>
    <row r="42" spans="1:3" x14ac:dyDescent="0.35">
      <c r="A42" s="7" t="s">
        <v>14</v>
      </c>
      <c r="B42" s="7" t="s">
        <v>15</v>
      </c>
      <c r="C42" s="9" t="s">
        <v>3</v>
      </c>
    </row>
    <row r="43" spans="1:3" x14ac:dyDescent="0.35">
      <c r="A43" s="10" t="s">
        <v>1193</v>
      </c>
      <c r="B43" s="16"/>
      <c r="C43" s="21"/>
    </row>
    <row r="44" spans="1:3" x14ac:dyDescent="0.35">
      <c r="A44" s="10" t="s">
        <v>1194</v>
      </c>
      <c r="B44" s="16"/>
      <c r="C44" s="21"/>
    </row>
    <row r="45" spans="1:3" x14ac:dyDescent="0.35">
      <c r="A45" s="10" t="s">
        <v>1195</v>
      </c>
      <c r="B45" s="16"/>
      <c r="C45" s="22">
        <v>2</v>
      </c>
    </row>
    <row r="46" spans="1:3" x14ac:dyDescent="0.35">
      <c r="A46" s="10" t="s">
        <v>1113</v>
      </c>
      <c r="B46" s="16"/>
      <c r="C46" s="21"/>
    </row>
    <row r="47" spans="1:3" x14ac:dyDescent="0.35">
      <c r="A47" s="10" t="s">
        <v>1196</v>
      </c>
      <c r="B47" s="16"/>
      <c r="C47" s="21"/>
    </row>
    <row r="48" spans="1:3" x14ac:dyDescent="0.35">
      <c r="A48" s="15"/>
    </row>
    <row r="49" spans="1:3" x14ac:dyDescent="0.35">
      <c r="A49" s="6" t="s">
        <v>1199</v>
      </c>
    </row>
    <row r="50" spans="1:3" x14ac:dyDescent="0.35">
      <c r="A50" s="7" t="s">
        <v>14</v>
      </c>
      <c r="B50" s="7" t="s">
        <v>15</v>
      </c>
      <c r="C50" s="9" t="s">
        <v>3</v>
      </c>
    </row>
    <row r="51" spans="1:3" x14ac:dyDescent="0.35">
      <c r="A51" s="10" t="s">
        <v>1193</v>
      </c>
      <c r="B51" s="16"/>
      <c r="C51" s="21"/>
    </row>
    <row r="52" spans="1:3" x14ac:dyDescent="0.35">
      <c r="A52" s="10" t="s">
        <v>1194</v>
      </c>
      <c r="B52" s="16"/>
      <c r="C52" s="21"/>
    </row>
    <row r="53" spans="1:3" x14ac:dyDescent="0.35">
      <c r="A53" s="10" t="s">
        <v>1195</v>
      </c>
      <c r="B53" s="16"/>
      <c r="C53" s="22">
        <v>2</v>
      </c>
    </row>
    <row r="54" spans="1:3" x14ac:dyDescent="0.35">
      <c r="A54" s="10" t="s">
        <v>1113</v>
      </c>
      <c r="B54" s="16"/>
      <c r="C54" s="22">
        <v>1</v>
      </c>
    </row>
    <row r="55" spans="1:3" x14ac:dyDescent="0.35">
      <c r="A55" s="10" t="s">
        <v>1196</v>
      </c>
      <c r="B55" s="16"/>
      <c r="C55" s="22">
        <v>1</v>
      </c>
    </row>
    <row r="56" spans="1:3" x14ac:dyDescent="0.35">
      <c r="A56" s="15"/>
    </row>
    <row r="57" spans="1:3" x14ac:dyDescent="0.35">
      <c r="A57" s="6" t="s">
        <v>1200</v>
      </c>
    </row>
    <row r="58" spans="1:3" x14ac:dyDescent="0.35">
      <c r="A58" s="7" t="s">
        <v>14</v>
      </c>
      <c r="B58" s="7" t="s">
        <v>15</v>
      </c>
      <c r="C58" s="9" t="s">
        <v>3</v>
      </c>
    </row>
    <row r="59" spans="1:3" x14ac:dyDescent="0.35">
      <c r="A59" s="10" t="s">
        <v>1193</v>
      </c>
      <c r="B59" s="16"/>
      <c r="C59" s="21"/>
    </row>
    <row r="60" spans="1:3" x14ac:dyDescent="0.35">
      <c r="A60" s="10" t="s">
        <v>1194</v>
      </c>
      <c r="B60" s="16"/>
      <c r="C60" s="21"/>
    </row>
    <row r="61" spans="1:3" x14ac:dyDescent="0.35">
      <c r="A61" s="10" t="s">
        <v>1195</v>
      </c>
      <c r="B61" s="16"/>
      <c r="C61" s="21"/>
    </row>
    <row r="62" spans="1:3" x14ac:dyDescent="0.35">
      <c r="A62" s="10" t="s">
        <v>1113</v>
      </c>
      <c r="B62" s="16"/>
      <c r="C62" s="21"/>
    </row>
    <row r="63" spans="1:3" x14ac:dyDescent="0.35">
      <c r="A63" s="10" t="s">
        <v>1196</v>
      </c>
      <c r="B63" s="16"/>
      <c r="C63" s="21"/>
    </row>
    <row r="64" spans="1:3" x14ac:dyDescent="0.35">
      <c r="A64" s="17"/>
    </row>
  </sheetData>
  <sheetProtection algorithmName="SHA-512" hashValue="FCZ9KQd9K7HgU+IE8lan+BBsUhxWv1yR1+cVWel9IN4Vw6VuueOsen5UHYGnQ3lcXH+neoWZaRb4YSIludOikg==" saltValue="B6S03p2pMvK9K97htDEVJ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P12"/>
  <sheetViews>
    <sheetView showGridLines="0" workbookViewId="0"/>
  </sheetViews>
  <sheetFormatPr baseColWidth="10" defaultColWidth="8.7265625" defaultRowHeight="14.5" x14ac:dyDescent="0.35"/>
  <cols>
    <col min="1" max="1" width="25.1796875" bestFit="1" customWidth="1"/>
    <col min="2" max="2" width="12.453125" bestFit="1" customWidth="1"/>
    <col min="3" max="3" width="7.1796875" bestFit="1" customWidth="1"/>
    <col min="4" max="4" width="8" bestFit="1" customWidth="1"/>
    <col min="5" max="5" width="8.6328125" bestFit="1" customWidth="1"/>
    <col min="6" max="7" width="7.1796875" bestFit="1" customWidth="1"/>
    <col min="8" max="8" width="13.54296875" bestFit="1" customWidth="1"/>
    <col min="9" max="9" width="10.36328125" bestFit="1" customWidth="1"/>
    <col min="10" max="10" width="6.36328125" bestFit="1" customWidth="1"/>
    <col min="11" max="11" width="7.1796875" bestFit="1" customWidth="1"/>
    <col min="12" max="12" width="6.1796875" bestFit="1" customWidth="1"/>
    <col min="13" max="13" width="7.1796875" bestFit="1" customWidth="1"/>
    <col min="14" max="14" width="9.08984375" bestFit="1" customWidth="1"/>
    <col min="15" max="15" width="7.81640625" bestFit="1" customWidth="1"/>
    <col min="16" max="16" width="7.26953125" bestFit="1" customWidth="1"/>
    <col min="17" max="18" width="1.7265625" customWidth="1"/>
  </cols>
  <sheetData>
    <row r="2" spans="1:16" x14ac:dyDescent="0.35">
      <c r="A2" s="5" t="s">
        <v>1201</v>
      </c>
    </row>
    <row r="3" spans="1:16" ht="31.5" x14ac:dyDescent="0.35">
      <c r="A3" s="7" t="s">
        <v>303</v>
      </c>
      <c r="B3" s="7" t="s">
        <v>15</v>
      </c>
      <c r="C3" s="23" t="s">
        <v>304</v>
      </c>
      <c r="D3" s="23" t="s">
        <v>305</v>
      </c>
      <c r="E3" s="23" t="s">
        <v>306</v>
      </c>
      <c r="F3" s="23" t="s">
        <v>307</v>
      </c>
      <c r="G3" s="23" t="s">
        <v>308</v>
      </c>
      <c r="H3" s="23" t="s">
        <v>309</v>
      </c>
      <c r="I3" s="23" t="s">
        <v>310</v>
      </c>
      <c r="J3" s="23" t="s">
        <v>311</v>
      </c>
      <c r="K3" s="23" t="s">
        <v>312</v>
      </c>
      <c r="L3" s="23" t="s">
        <v>313</v>
      </c>
      <c r="M3" s="23" t="s">
        <v>314</v>
      </c>
      <c r="N3" s="23" t="s">
        <v>315</v>
      </c>
      <c r="O3" s="23" t="s">
        <v>316</v>
      </c>
      <c r="P3" s="23" t="s">
        <v>317</v>
      </c>
    </row>
    <row r="4" spans="1:16" x14ac:dyDescent="0.35">
      <c r="A4" s="203" t="s">
        <v>645</v>
      </c>
      <c r="B4" s="204"/>
      <c r="C4" s="29">
        <v>244</v>
      </c>
      <c r="D4" s="29">
        <v>266</v>
      </c>
      <c r="E4" s="30">
        <v>-1</v>
      </c>
      <c r="F4" s="29">
        <v>510</v>
      </c>
      <c r="G4" s="29">
        <v>369</v>
      </c>
      <c r="H4" s="29">
        <v>213</v>
      </c>
      <c r="I4" s="29">
        <v>137</v>
      </c>
      <c r="J4" s="29">
        <v>0</v>
      </c>
      <c r="K4" s="29">
        <v>0</v>
      </c>
      <c r="L4" s="29">
        <v>0</v>
      </c>
      <c r="M4" s="29">
        <v>0</v>
      </c>
      <c r="N4" s="29">
        <v>3</v>
      </c>
      <c r="O4" s="29">
        <v>2</v>
      </c>
      <c r="P4" s="29">
        <v>476</v>
      </c>
    </row>
    <row r="5" spans="1:16" ht="42" x14ac:dyDescent="0.35">
      <c r="A5" s="35" t="s">
        <v>646</v>
      </c>
      <c r="B5" s="35" t="s">
        <v>647</v>
      </c>
      <c r="C5" s="12">
        <v>3</v>
      </c>
      <c r="D5" s="12">
        <v>2</v>
      </c>
      <c r="E5" s="28">
        <v>0</v>
      </c>
      <c r="F5" s="12">
        <v>4</v>
      </c>
      <c r="G5" s="12">
        <v>7</v>
      </c>
      <c r="H5" s="12">
        <v>4</v>
      </c>
      <c r="I5" s="12">
        <v>1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22">
        <v>3</v>
      </c>
    </row>
    <row r="6" spans="1:16" ht="31.5" x14ac:dyDescent="0.35">
      <c r="A6" s="35" t="s">
        <v>648</v>
      </c>
      <c r="B6" s="35" t="s">
        <v>649</v>
      </c>
      <c r="C6" s="12">
        <v>135</v>
      </c>
      <c r="D6" s="12">
        <v>148</v>
      </c>
      <c r="E6" s="28">
        <v>-1</v>
      </c>
      <c r="F6" s="12">
        <v>281</v>
      </c>
      <c r="G6" s="12">
        <v>179</v>
      </c>
      <c r="H6" s="12">
        <v>103</v>
      </c>
      <c r="I6" s="12">
        <v>50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22">
        <v>221</v>
      </c>
    </row>
    <row r="7" spans="1:16" ht="21" x14ac:dyDescent="0.35">
      <c r="A7" s="35" t="s">
        <v>650</v>
      </c>
      <c r="B7" s="35" t="s">
        <v>651</v>
      </c>
      <c r="C7" s="12">
        <v>20</v>
      </c>
      <c r="D7" s="12">
        <v>19</v>
      </c>
      <c r="E7" s="28">
        <v>0</v>
      </c>
      <c r="F7" s="12">
        <v>4</v>
      </c>
      <c r="G7" s="12">
        <v>1</v>
      </c>
      <c r="H7" s="12">
        <v>15</v>
      </c>
      <c r="I7" s="12">
        <v>12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1</v>
      </c>
      <c r="P7" s="22">
        <v>12</v>
      </c>
    </row>
    <row r="8" spans="1:16" ht="31.5" x14ac:dyDescent="0.35">
      <c r="A8" s="35" t="s">
        <v>652</v>
      </c>
      <c r="B8" s="35" t="s">
        <v>653</v>
      </c>
      <c r="C8" s="12">
        <v>0</v>
      </c>
      <c r="D8" s="12">
        <v>2</v>
      </c>
      <c r="E8" s="28">
        <v>-1</v>
      </c>
      <c r="F8" s="12">
        <v>0</v>
      </c>
      <c r="G8" s="12">
        <v>0</v>
      </c>
      <c r="H8" s="12">
        <v>2</v>
      </c>
      <c r="I8" s="12">
        <v>1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2">
        <v>2</v>
      </c>
    </row>
    <row r="9" spans="1:16" ht="42" x14ac:dyDescent="0.35">
      <c r="A9" s="35" t="s">
        <v>654</v>
      </c>
      <c r="B9" s="35" t="s">
        <v>655</v>
      </c>
      <c r="C9" s="12">
        <v>7</v>
      </c>
      <c r="D9" s="12">
        <v>8</v>
      </c>
      <c r="E9" s="28">
        <v>-1</v>
      </c>
      <c r="F9" s="12">
        <v>12</v>
      </c>
      <c r="G9" s="12">
        <v>10</v>
      </c>
      <c r="H9" s="12">
        <v>9</v>
      </c>
      <c r="I9" s="12">
        <v>10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2">
        <v>15</v>
      </c>
    </row>
    <row r="10" spans="1:16" ht="21" x14ac:dyDescent="0.35">
      <c r="A10" s="35" t="s">
        <v>656</v>
      </c>
      <c r="B10" s="35" t="s">
        <v>657</v>
      </c>
      <c r="C10" s="12">
        <v>70</v>
      </c>
      <c r="D10" s="12">
        <v>84</v>
      </c>
      <c r="E10" s="28">
        <v>-1</v>
      </c>
      <c r="F10" s="12">
        <v>207</v>
      </c>
      <c r="G10" s="12">
        <v>172</v>
      </c>
      <c r="H10" s="12">
        <v>79</v>
      </c>
      <c r="I10" s="12">
        <v>63</v>
      </c>
      <c r="J10" s="12">
        <v>0</v>
      </c>
      <c r="K10" s="12">
        <v>0</v>
      </c>
      <c r="L10" s="12">
        <v>0</v>
      </c>
      <c r="M10" s="12">
        <v>0</v>
      </c>
      <c r="N10" s="12">
        <v>3</v>
      </c>
      <c r="O10" s="12">
        <v>1</v>
      </c>
      <c r="P10" s="22">
        <v>223</v>
      </c>
    </row>
    <row r="11" spans="1:16" ht="31.5" x14ac:dyDescent="0.35">
      <c r="A11" s="35" t="s">
        <v>658</v>
      </c>
      <c r="B11" s="35" t="s">
        <v>659</v>
      </c>
      <c r="C11" s="12">
        <v>9</v>
      </c>
      <c r="D11" s="12">
        <v>3</v>
      </c>
      <c r="E11" s="28">
        <v>2</v>
      </c>
      <c r="F11" s="12">
        <v>2</v>
      </c>
      <c r="G11" s="12">
        <v>0</v>
      </c>
      <c r="H11" s="12">
        <v>1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2">
        <v>0</v>
      </c>
    </row>
    <row r="12" spans="1:16" x14ac:dyDescent="0.35">
      <c r="A12" s="17"/>
    </row>
  </sheetData>
  <sheetProtection algorithmName="SHA-512" hashValue="5/AaPqzPb4nz4FX4Z8FtdFkZMXmHP/7tI1rmCkDtpni43f3tV4+xZwlTEWzlR+VW/Hhmqm424vnTU9RFyxqblQ==" saltValue="3UoSjcfsQo8YB87HcVSDQQ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DatosCooperacionJuridicaInterna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2025-05-27T12:08:15Z</dcterms:created>
  <dcterms:modified xsi:type="dcterms:W3CDTF">2025-06-23T15:25:15Z</dcterms:modified>
</cp:coreProperties>
</file>