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74" documentId="13_ncr:1_{E66495D7-80D1-4233-A0B5-F32FA3689673}" xr6:coauthVersionLast="47" xr6:coauthVersionMax="47" xr10:uidLastSave="{CEAC5087-44CB-4BF6-80EB-612A01EC363B}"/>
  <workbookProtection workbookAlgorithmName="SHA-512" workbookHashValue="L/lrbf2QYAWl0C2ebgMHtla1Nx+sc3fxrNhtNoMHWs+OfOFRrR4/C7xx43bGPVRc2V9Pb6AvsvJWAlaV6Vyjng==" workbookSaltValue="RMox0HQ0XekMVpSR+OdCv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N7" i="22" s="1"/>
  <c r="K7" i="22"/>
  <c r="J7" i="22"/>
  <c r="I7" i="22"/>
  <c r="E7" i="22"/>
  <c r="D7" i="22"/>
  <c r="C7" i="22"/>
  <c r="V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571389F-5166-480C-8660-449565BBE2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7C0282E-E8CC-40DE-BC06-64E64C8940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AC1A44D-7F84-4669-B610-D62B1BA55E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7F4486B-20D2-43E5-8BE4-2C034D475E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58E5484-6BFB-427C-A2A2-44A4799081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B184866-93FF-485D-91C0-6E00600836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A3E7890-9B89-4A78-86FF-8D619D4CEB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6F4044A-C762-45D5-B79E-80F15CCE91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AEEFFDD-A104-4F68-B2B6-168823D7EC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EADB425-6187-4D8B-BF42-2DE6C9AFA3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D337256-B801-42D0-AAB3-0401E366FC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AAB69E4-E980-4789-805D-87BA786E8A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6E95F28-519B-4A60-BC23-51EC452F98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C38DF1E-9C3B-493A-8F49-A487CEBC24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D8CB7DA-8CB1-45F5-B1D1-F6D35FFFC7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A02ACD8-DC9A-40B8-BED4-700CEF6700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7B2F209-7EAF-488F-B18E-D34FA4F603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6392A70-1ABE-49DD-A249-370AE7B631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632FBBF-D963-41DC-BA50-CDAAB710CF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F2E95B5-40ED-42CC-A147-2F8CD76B6A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7AD9B2B-E340-40C6-BA92-75ACE79ED3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D210AFC-D3B9-4713-B38E-CEB3CA2CC7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34A1EA1-C192-49C0-9D07-1123F18F3C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4F88FEA-6162-43C3-A1BA-4ADC426A67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D1B0F84-8FFA-4C2E-8EA4-76C9F13103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83A0FA0-EEE0-48B5-98B2-100DE7E7BD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938AF99-AB9A-41A7-A938-73908E331E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DD80D68-7179-441B-8DFA-E97768FFF4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F215FDF-22BC-44A7-87AB-1F69503A32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32E8BEE-867E-44EA-BA75-A3577048A8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F824165-8C03-4D46-A3C7-C5C1D4A8D3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763DA64-0481-4987-ADFF-B15870E2D3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<sst xmlns="http://schemas.openxmlformats.org/spreadsheetml/2006/main" count="2699" uniqueCount="1527">
  <si>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</si>
  <si>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</si>
  <si>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</si>
  <si>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</si>
  <si>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</si>
  <si>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</si>
  <si>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</si>
  <si>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Cádiz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</si>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</sst>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BE0CC6DA-0AC4-425A-84D6-0B61B731C21A}"/>
    <cellStyle name="Normal" xfId="0" builtinId="0"/>
    <cellStyle name="Normal 2" xfId="1" xr:uid="{BA103C48-3D43-4F64-A041-3F00E67D2964}"/>
    <cellStyle name="Normal 3" xfId="3" xr:uid="{05EEBCE4-0440-48F8-B213-C9C06FA45C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30-4C68-8A6F-70ACB4103E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30-4C68-8A6F-70ACB4103E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6285</c:v>
                </c:pt>
                <c:pt idx="1">
                  <c:v>27286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0-4C68-8A6F-70ACB410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70-4AD1-A65A-2D17F65600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70-4AD1-A65A-2D17F65600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70-4AD1-A65A-2D17F65600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1227</c:v>
                </c:pt>
                <c:pt idx="1">
                  <c:v>913</c:v>
                </c:pt>
                <c:pt idx="2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70-4AD1-A65A-2D17F6560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3F-44E5-A058-A200698C8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3F-44E5-A058-A200698C8D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4311</c:v>
                </c:pt>
                <c:pt idx="1">
                  <c:v>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F-44E5-A058-A200698C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DC-45C3-873D-1CED3F1F00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DC-45C3-873D-1CED3F1F0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2170</c:v>
                </c:pt>
                <c:pt idx="1">
                  <c:v>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DC-45C3-873D-1CED3F1F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E9-4CB9-9ADD-6E7FCE396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E9-4CB9-9ADD-6E7FCE3968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1812</c:v>
                </c:pt>
                <c:pt idx="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9-4CB9-9ADD-6E7FCE39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97-4EB3-9A2B-479B70EC1A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97-4EB3-9A2B-479B70EC1A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174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7-4EB3-9A2B-479B70EC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9F-46D7-A4B1-997450895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9F-46D7-A4B1-9974508953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218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F-46D7-A4B1-997450895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2F-4E2A-8919-1332606D5F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2F-4E2A-8919-1332606D5F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2F-4E2A-8919-1332606D5F2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478</c:v>
                </c:pt>
                <c:pt idx="1">
                  <c:v>14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2F-4E2A-8919-1332606D5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EF-4F1D-BFAD-DCE4A182E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EF-4F1D-BFAD-DCE4A182E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1572</c:v>
                </c:pt>
                <c:pt idx="1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F-4F1D-BFAD-DCE4A182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E4-4618-A3F8-D30B3D951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E4-4618-A3F8-D30B3D951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E4-4618-A3F8-D30B3D9512C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47</c:v>
                </c:pt>
                <c:pt idx="1">
                  <c:v>1407</c:v>
                </c:pt>
                <c:pt idx="2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E4-4618-A3F8-D30B3D95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1B-4440-889D-5A67A8986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1B-4440-889D-5A67A89864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1B-4440-889D-5A67A8986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</c:v>
                </c:pt>
                <c:pt idx="1">
                  <c:v>49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B-4440-889D-5A67A898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74-4A11-B382-107C49192D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74-4A11-B382-107C49192D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A11-B382-107C49192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AB-40A0-B68C-2AD91E7E98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AB-40A0-B68C-2AD91E7E9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11696</c:v>
                </c:pt>
                <c:pt idx="1">
                  <c:v>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B-40A0-B68C-2AD91E7E9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599</c:v>
              </c:pt>
              <c:pt idx="1">
                <c:v>5330</c:v>
              </c:pt>
              <c:pt idx="2">
                <c:v>79</c:v>
              </c:pt>
              <c:pt idx="3">
                <c:v>18</c:v>
              </c:pt>
              <c:pt idx="4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B53A-41EF-A0DB-36D468AEE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6600</c:v>
              </c:pt>
              <c:pt idx="1">
                <c:v>4092</c:v>
              </c:pt>
              <c:pt idx="2">
                <c:v>360</c:v>
              </c:pt>
              <c:pt idx="3">
                <c:v>97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C5FC-47A8-96FA-31E6EE710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820</c:v>
              </c:pt>
              <c:pt idx="2">
                <c:v>111</c:v>
              </c:pt>
              <c:pt idx="3">
                <c:v>282</c:v>
              </c:pt>
              <c:pt idx="4">
                <c:v>46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8CF-4D9E-A65C-5E208E3B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354</c:v>
              </c:pt>
              <c:pt idx="1">
                <c:v>773</c:v>
              </c:pt>
              <c:pt idx="2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0-23E8-49BE-9A80-B7026CC9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4597</c:v>
              </c:pt>
              <c:pt idx="1">
                <c:v>52</c:v>
              </c:pt>
              <c:pt idx="2">
                <c:v>399</c:v>
              </c:pt>
              <c:pt idx="3">
                <c:v>10</c:v>
              </c:pt>
              <c:pt idx="4">
                <c:v>35</c:v>
              </c:pt>
              <c:pt idx="5">
                <c:v>5</c:v>
              </c:pt>
              <c:pt idx="6">
                <c:v>4</c:v>
              </c:pt>
              <c:pt idx="7">
                <c:v>117</c:v>
              </c:pt>
              <c:pt idx="8">
                <c:v>823</c:v>
              </c:pt>
              <c:pt idx="9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9BE8-4BE4-9D7A-AEEB6AD3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887</c:v>
              </c:pt>
              <c:pt idx="1">
                <c:v>594</c:v>
              </c:pt>
              <c:pt idx="2">
                <c:v>17</c:v>
              </c:pt>
              <c:pt idx="3">
                <c:v>30</c:v>
              </c:pt>
              <c:pt idx="4">
                <c:v>42</c:v>
              </c:pt>
              <c:pt idx="5">
                <c:v>113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901-4309-A75C-84310F992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8773</c:v>
              </c:pt>
              <c:pt idx="1">
                <c:v>1485</c:v>
              </c:pt>
              <c:pt idx="2">
                <c:v>1576</c:v>
              </c:pt>
              <c:pt idx="3">
                <c:v>538</c:v>
              </c:pt>
              <c:pt idx="4">
                <c:v>166</c:v>
              </c:pt>
              <c:pt idx="5">
                <c:v>711</c:v>
              </c:pt>
              <c:pt idx="6">
                <c:v>7279</c:v>
              </c:pt>
              <c:pt idx="7">
                <c:v>261</c:v>
              </c:pt>
              <c:pt idx="8">
                <c:v>227</c:v>
              </c:pt>
              <c:pt idx="9">
                <c:v>625</c:v>
              </c:pt>
              <c:pt idx="10">
                <c:v>396</c:v>
              </c:pt>
              <c:pt idx="11">
                <c:v>222</c:v>
              </c:pt>
              <c:pt idx="12">
                <c:v>1302</c:v>
              </c:pt>
              <c:pt idx="13">
                <c:v>227</c:v>
              </c:pt>
              <c:pt idx="14">
                <c:v>135</c:v>
              </c:pt>
              <c:pt idx="15">
                <c:v>10203</c:v>
              </c:pt>
              <c:pt idx="16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0-5637-432F-89A2-D246FC420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391</c:v>
              </c:pt>
              <c:pt idx="1">
                <c:v>1797</c:v>
              </c:pt>
              <c:pt idx="2">
                <c:v>920</c:v>
              </c:pt>
              <c:pt idx="3">
                <c:v>1079</c:v>
              </c:pt>
              <c:pt idx="4">
                <c:v>380</c:v>
              </c:pt>
              <c:pt idx="5">
                <c:v>2574</c:v>
              </c:pt>
              <c:pt idx="6">
                <c:v>55</c:v>
              </c:pt>
              <c:pt idx="7">
                <c:v>58</c:v>
              </c:pt>
              <c:pt idx="8">
                <c:v>1133</c:v>
              </c:pt>
              <c:pt idx="9">
                <c:v>505</c:v>
              </c:pt>
              <c:pt idx="10">
                <c:v>325</c:v>
              </c:pt>
              <c:pt idx="11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5F91-46EF-B36B-0EA27613B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6"/>
              <c:layout>
                <c:manualLayout>
                  <c:x val="-5.7512204724409446E-2"/>
                  <c:y val="-1.06172583690196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E8-4257-BA70-15301B2110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Aux!$H$2:$H$19</c:f>
              <c:strCache>
                <c:ptCount val="1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387</c:v>
              </c:pt>
              <c:pt idx="1">
                <c:v>801</c:v>
              </c:pt>
              <c:pt idx="2">
                <c:v>806</c:v>
              </c:pt>
              <c:pt idx="3">
                <c:v>24</c:v>
              </c:pt>
              <c:pt idx="4">
                <c:v>14</c:v>
              </c:pt>
              <c:pt idx="5">
                <c:v>18</c:v>
              </c:pt>
              <c:pt idx="6">
                <c:v>24</c:v>
              </c:pt>
              <c:pt idx="7">
                <c:v>868</c:v>
              </c:pt>
              <c:pt idx="8">
                <c:v>27</c:v>
              </c:pt>
              <c:pt idx="9">
                <c:v>186</c:v>
              </c:pt>
              <c:pt idx="10">
                <c:v>741</c:v>
              </c:pt>
              <c:pt idx="11">
                <c:v>2582</c:v>
              </c:pt>
              <c:pt idx="12">
                <c:v>58</c:v>
              </c:pt>
              <c:pt idx="13">
                <c:v>45</c:v>
              </c:pt>
              <c:pt idx="14">
                <c:v>881</c:v>
              </c:pt>
              <c:pt idx="15">
                <c:v>482</c:v>
              </c:pt>
              <c:pt idx="16">
                <c:v>13</c:v>
              </c:pt>
              <c:pt idx="1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A15-49FA-8555-D65BD645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512</c:v>
              </c:pt>
              <c:pt idx="1">
                <c:v>390</c:v>
              </c:pt>
              <c:pt idx="2">
                <c:v>235</c:v>
              </c:pt>
              <c:pt idx="3">
                <c:v>150</c:v>
              </c:pt>
              <c:pt idx="4">
                <c:v>346</c:v>
              </c:pt>
              <c:pt idx="5">
                <c:v>2041</c:v>
              </c:pt>
              <c:pt idx="6">
                <c:v>127</c:v>
              </c:pt>
              <c:pt idx="7">
                <c:v>188</c:v>
              </c:pt>
              <c:pt idx="8">
                <c:v>561</c:v>
              </c:pt>
              <c:pt idx="9">
                <c:v>329</c:v>
              </c:pt>
              <c:pt idx="10">
                <c:v>93</c:v>
              </c:pt>
              <c:pt idx="11">
                <c:v>504</c:v>
              </c:pt>
              <c:pt idx="12">
                <c:v>221</c:v>
              </c:pt>
              <c:pt idx="13">
                <c:v>97</c:v>
              </c:pt>
              <c:pt idx="14">
                <c:v>435</c:v>
              </c:pt>
              <c:pt idx="15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9CEA-408C-B57F-C87C5B1A6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497</c:v>
              </c:pt>
              <c:pt idx="1">
                <c:v>123</c:v>
              </c:pt>
              <c:pt idx="2">
                <c:v>350</c:v>
              </c:pt>
              <c:pt idx="3">
                <c:v>125</c:v>
              </c:pt>
              <c:pt idx="4">
                <c:v>230</c:v>
              </c:pt>
              <c:pt idx="5">
                <c:v>1559</c:v>
              </c:pt>
              <c:pt idx="6">
                <c:v>82</c:v>
              </c:pt>
              <c:pt idx="7">
                <c:v>247</c:v>
              </c:pt>
              <c:pt idx="8">
                <c:v>536</c:v>
              </c:pt>
              <c:pt idx="9">
                <c:v>361</c:v>
              </c:pt>
              <c:pt idx="10">
                <c:v>105</c:v>
              </c:pt>
              <c:pt idx="11">
                <c:v>375</c:v>
              </c:pt>
              <c:pt idx="12">
                <c:v>260</c:v>
              </c:pt>
              <c:pt idx="13">
                <c:v>94</c:v>
              </c:pt>
              <c:pt idx="14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8F20-4BD2-BCE1-6511244EE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</c:v>
              </c:pt>
              <c:pt idx="1">
                <c:v>16</c:v>
              </c:pt>
              <c:pt idx="2">
                <c:v>50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5</c:v>
              </c:pt>
              <c:pt idx="7">
                <c:v>1</c:v>
              </c:pt>
              <c:pt idx="8">
                <c:v>2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7FD-4D56-A9C1-8BB6B9FD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</c:v>
              </c:pt>
              <c:pt idx="1">
                <c:v>10</c:v>
              </c:pt>
              <c:pt idx="2">
                <c:v>14</c:v>
              </c:pt>
              <c:pt idx="3">
                <c:v>75</c:v>
              </c:pt>
              <c:pt idx="4">
                <c:v>1</c:v>
              </c:pt>
              <c:pt idx="5">
                <c:v>2</c:v>
              </c:pt>
              <c:pt idx="6">
                <c:v>4</c:v>
              </c:pt>
              <c:pt idx="7">
                <c:v>4</c:v>
              </c:pt>
              <c:pt idx="8">
                <c:v>3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662-4A0D-AF50-49B901E0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Seguridad colectiva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3</c:v>
              </c:pt>
              <c:pt idx="2">
                <c:v>1</c:v>
              </c:pt>
              <c:pt idx="3">
                <c:v>6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C8B-4A47-AB94-9C61AB05C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5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16</c:v>
              </c:pt>
              <c:pt idx="6">
                <c:v>6</c:v>
              </c:pt>
              <c:pt idx="7">
                <c:v>2</c:v>
              </c:pt>
              <c:pt idx="8">
                <c:v>3</c:v>
              </c:pt>
              <c:pt idx="9">
                <c:v>2</c:v>
              </c:pt>
              <c:pt idx="10">
                <c:v>3</c:v>
              </c:pt>
              <c:pt idx="11">
                <c:v>4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889-4E2A-916C-5EFE62023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Aux!$F$2:$F$13</c:f>
              <c:strCache>
                <c:ptCount val="12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67</c:v>
              </c:pt>
              <c:pt idx="1">
                <c:v>18</c:v>
              </c:pt>
              <c:pt idx="2">
                <c:v>24</c:v>
              </c:pt>
              <c:pt idx="3">
                <c:v>20</c:v>
              </c:pt>
              <c:pt idx="4">
                <c:v>237</c:v>
              </c:pt>
              <c:pt idx="5">
                <c:v>11</c:v>
              </c:pt>
              <c:pt idx="6">
                <c:v>21</c:v>
              </c:pt>
              <c:pt idx="7">
                <c:v>51</c:v>
              </c:pt>
              <c:pt idx="8">
                <c:v>21</c:v>
              </c:pt>
              <c:pt idx="9">
                <c:v>649</c:v>
              </c:pt>
              <c:pt idx="10">
                <c:v>118</c:v>
              </c:pt>
              <c:pt idx="1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4127-4BE6-93C7-42952FF4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Leyes especiales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31</c:v>
              </c:pt>
              <c:pt idx="2">
                <c:v>16</c:v>
              </c:pt>
              <c:pt idx="3">
                <c:v>14</c:v>
              </c:pt>
              <c:pt idx="4">
                <c:v>108</c:v>
              </c:pt>
              <c:pt idx="5">
                <c:v>19</c:v>
              </c:pt>
              <c:pt idx="6">
                <c:v>31</c:v>
              </c:pt>
              <c:pt idx="7">
                <c:v>127</c:v>
              </c:pt>
              <c:pt idx="8">
                <c:v>2</c:v>
              </c:pt>
              <c:pt idx="9">
                <c:v>43</c:v>
              </c:pt>
              <c:pt idx="10">
                <c:v>7</c:v>
              </c:pt>
              <c:pt idx="11">
                <c:v>9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62E-4165-AFF8-0DC9F679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881</c:v>
              </c:pt>
              <c:pt idx="1">
                <c:v>816</c:v>
              </c:pt>
              <c:pt idx="2">
                <c:v>932</c:v>
              </c:pt>
              <c:pt idx="3">
                <c:v>136</c:v>
              </c:pt>
              <c:pt idx="4">
                <c:v>180</c:v>
              </c:pt>
              <c:pt idx="5">
                <c:v>1633</c:v>
              </c:pt>
              <c:pt idx="6">
                <c:v>120</c:v>
              </c:pt>
              <c:pt idx="7">
                <c:v>558</c:v>
              </c:pt>
              <c:pt idx="8">
                <c:v>2709</c:v>
              </c:pt>
              <c:pt idx="9">
                <c:v>118</c:v>
              </c:pt>
              <c:pt idx="10">
                <c:v>76</c:v>
              </c:pt>
              <c:pt idx="11">
                <c:v>1012</c:v>
              </c:pt>
              <c:pt idx="12">
                <c:v>663</c:v>
              </c:pt>
              <c:pt idx="13">
                <c:v>74</c:v>
              </c:pt>
              <c:pt idx="14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F7E8-48C8-98B5-F9B04008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DD-461C-86DA-EDCD08C39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DD-461C-86DA-EDCD08C39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DD-461C-86DA-EDCD08C39F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DD-461C-86DA-EDCD08C39F5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D-461C-86DA-EDCD08C39F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D-461C-86DA-EDCD08C39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24</c:v>
                </c:pt>
                <c:pt idx="1">
                  <c:v>32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DD-461C-86DA-EDCD08C3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6E-4D8B-9F96-0EBB4E4C9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6E-4D8B-9F96-0EBB4E4C9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6E-4D8B-9F96-0EBB4E4C9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6E-4D8B-9F96-0EBB4E4C9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6E-4D8B-9F96-0EBB4E4C9CE1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E-4D8B-9F96-0EBB4E4C9CE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E-4D8B-9F96-0EBB4E4C9CE1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E-4D8B-9F96-0EBB4E4C9C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E-4D8B-9F96-0EBB4E4C9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23</c:v>
                </c:pt>
                <c:pt idx="1">
                  <c:v>17</c:v>
                </c:pt>
                <c:pt idx="2">
                  <c:v>27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6E-4D8B-9F96-0EBB4E4C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1183</c:v>
              </c:pt>
              <c:pt idx="1">
                <c:v>98</c:v>
              </c:pt>
              <c:pt idx="2">
                <c:v>77</c:v>
              </c:pt>
              <c:pt idx="3">
                <c:v>156</c:v>
              </c:pt>
              <c:pt idx="4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E37C-4186-98F0-91AEBFA3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628</c:v>
              </c:pt>
              <c:pt idx="1">
                <c:v>98</c:v>
              </c:pt>
              <c:pt idx="2">
                <c:v>3</c:v>
              </c:pt>
              <c:pt idx="3">
                <c:v>347</c:v>
              </c:pt>
              <c:pt idx="4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0-6368-4F82-8DB3-50A21B060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73</c:v>
              </c:pt>
              <c:pt idx="2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1291-45B7-A790-15A285F5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377</c:v>
              </c:pt>
              <c:pt idx="1">
                <c:v>61</c:v>
              </c:pt>
              <c:pt idx="2">
                <c:v>7</c:v>
              </c:pt>
              <c:pt idx="3">
                <c:v>251</c:v>
              </c:pt>
              <c:pt idx="4">
                <c:v>17</c:v>
              </c:pt>
              <c:pt idx="5">
                <c:v>12</c:v>
              </c:pt>
              <c:pt idx="6">
                <c:v>2</c:v>
              </c:pt>
              <c:pt idx="7">
                <c:v>21</c:v>
              </c:pt>
              <c:pt idx="8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B75B-4E48-B9F1-0E1CF3BF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4</c:v>
              </c:pt>
              <c:pt idx="1">
                <c:v>193</c:v>
              </c:pt>
              <c:pt idx="2">
                <c:v>36</c:v>
              </c:pt>
              <c:pt idx="3">
                <c:v>29</c:v>
              </c:pt>
              <c:pt idx="4">
                <c:v>55</c:v>
              </c:pt>
              <c:pt idx="5">
                <c:v>116</c:v>
              </c:pt>
              <c:pt idx="6">
                <c:v>38</c:v>
              </c:pt>
              <c:pt idx="7">
                <c:v>18</c:v>
              </c:pt>
              <c:pt idx="8">
                <c:v>3</c:v>
              </c:pt>
              <c:pt idx="9">
                <c:v>6</c:v>
              </c:pt>
              <c:pt idx="10">
                <c:v>31</c:v>
              </c:pt>
              <c:pt idx="11">
                <c:v>84</c:v>
              </c:pt>
              <c:pt idx="12">
                <c:v>12</c:v>
              </c:pt>
              <c:pt idx="13">
                <c:v>308</c:v>
              </c:pt>
              <c:pt idx="14">
                <c:v>21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B2-4349-A9EC-873D272F9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483</c:v>
              </c:pt>
              <c:pt idx="1">
                <c:v>10</c:v>
              </c:pt>
              <c:pt idx="2">
                <c:v>192</c:v>
              </c:pt>
              <c:pt idx="3">
                <c:v>41</c:v>
              </c:pt>
              <c:pt idx="4">
                <c:v>1</c:v>
              </c:pt>
              <c:pt idx="5">
                <c:v>55</c:v>
              </c:pt>
              <c:pt idx="6">
                <c:v>21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10-4169-AF0A-B58368E5F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98-4CB7-8013-2F7A111FAB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98-4CB7-8013-2F7A111FA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98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8-4CB7-8013-2F7A111F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1D-4D22-BEF9-4C8DD9A75B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1D-4D22-BEF9-4C8DD9A75B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1D-4D22-BEF9-4C8DD9A75B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1D-4D22-BEF9-4C8DD9A75BD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D-4D22-BEF9-4C8DD9A75B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D-4D22-BEF9-4C8DD9A75BD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D-4D22-BEF9-4C8DD9A75B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139787155306039"/>
          <c:y val="0.6571495808581278"/>
          <c:w val="0.70389407545832983"/>
          <c:h val="8.436899749405314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711</c:v>
              </c:pt>
              <c:pt idx="1">
                <c:v>79</c:v>
              </c:pt>
              <c:pt idx="2">
                <c:v>1</c:v>
              </c:pt>
              <c:pt idx="3">
                <c:v>7</c:v>
              </c:pt>
              <c:pt idx="4">
                <c:v>2</c:v>
              </c:pt>
              <c:pt idx="5">
                <c:v>1</c:v>
              </c:pt>
              <c:pt idx="6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8F17-4EE3-8579-3EE26979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329</c:v>
              </c:pt>
              <c:pt idx="1">
                <c:v>52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F91F-42A9-9730-1F5A0FBE2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</c:v>
              </c:pt>
              <c:pt idx="1">
                <c:v>8</c:v>
              </c:pt>
              <c:pt idx="2">
                <c:v>35</c:v>
              </c:pt>
              <c:pt idx="3">
                <c:v>43</c:v>
              </c:pt>
              <c:pt idx="4">
                <c:v>382</c:v>
              </c:pt>
              <c:pt idx="5">
                <c:v>151</c:v>
              </c:pt>
              <c:pt idx="6">
                <c:v>111</c:v>
              </c:pt>
              <c:pt idx="7">
                <c:v>4</c:v>
              </c:pt>
              <c:pt idx="8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C526-45DD-9F42-D8C9DCB20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</c:v>
              </c:pt>
              <c:pt idx="1">
                <c:v>13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561-4FA7-A348-62529564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68-46DB-9D3E-30EB48100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68-46DB-9D3E-30EB481005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62</c:v>
                </c:pt>
                <c:pt idx="1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68-46DB-9D3E-30EB4810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A6-4699-8A41-C12F5999AC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A6-4699-8A41-C12F5999AC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A6-4699-8A41-C12F5999AC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A6-4699-8A41-C12F5999AC6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6-4699-8A41-C12F5999A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125</c:v>
                </c:pt>
                <c:pt idx="1">
                  <c:v>693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A6-4699-8A41-C12F5999A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2522</c:v>
              </c:pt>
              <c:pt idx="1">
                <c:v>261</c:v>
              </c:pt>
              <c:pt idx="2">
                <c:v>30</c:v>
              </c:pt>
              <c:pt idx="3">
                <c:v>32</c:v>
              </c:pt>
              <c:pt idx="4">
                <c:v>7</c:v>
              </c:pt>
              <c:pt idx="5">
                <c:v>3</c:v>
              </c:pt>
              <c:pt idx="6">
                <c:v>1339</c:v>
              </c:pt>
            </c:numLit>
          </c:val>
          <c:extLst>
            <c:ext xmlns:c16="http://schemas.microsoft.com/office/drawing/2014/chart" uri="{C3380CC4-5D6E-409C-BE32-E72D297353CC}">
              <c16:uniqueId val="{00000000-D288-4B5C-B653-CA8212E3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997</c:v>
              </c:pt>
              <c:pt idx="1">
                <c:v>300</c:v>
              </c:pt>
              <c:pt idx="2">
                <c:v>16</c:v>
              </c:pt>
              <c:pt idx="3">
                <c:v>7</c:v>
              </c:pt>
              <c:pt idx="4">
                <c:v>4</c:v>
              </c:pt>
              <c:pt idx="5">
                <c:v>675</c:v>
              </c:pt>
            </c:numLit>
          </c:val>
          <c:extLst>
            <c:ext xmlns:c16="http://schemas.microsoft.com/office/drawing/2014/chart" uri="{C3380CC4-5D6E-409C-BE32-E72D297353CC}">
              <c16:uniqueId val="{00000000-077D-4669-8C8C-D8D9B2AB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683</c:v>
              </c:pt>
              <c:pt idx="1">
                <c:v>135</c:v>
              </c:pt>
              <c:pt idx="2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B1CC-4598-9251-C8D5C953F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6.589419291338583E-2"/>
                  <c:y val="-2.55622047244094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61-4333-B3B5-DE6BF23EE888}"/>
                </c:ext>
              </c:extLst>
            </c:dLbl>
            <c:dLbl>
              <c:idx val="2"/>
              <c:layout>
                <c:manualLayout>
                  <c:x val="-3.8395669291338586E-2"/>
                  <c:y val="-1.05562204724409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61-4333-B3B5-DE6BF23EE888}"/>
                </c:ext>
              </c:extLst>
            </c:dLbl>
            <c:dLbl>
              <c:idx val="3"/>
              <c:layout>
                <c:manualLayout>
                  <c:x val="1.5634842519685041E-2"/>
                  <c:y val="-4.55562204724409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61-4333-B3B5-DE6BF23EE888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909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573-4305-A2F0-303E25D50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140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675D-49E5-BFF3-DA63A645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85</c:v>
              </c:pt>
              <c:pt idx="1">
                <c:v>67</c:v>
              </c:pt>
              <c:pt idx="2">
                <c:v>6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566-44AA-B1AE-218EB7A1B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14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080-4DFC-A1F0-BC2869F7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EB-4EFE-9D66-4E14AE943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169</c:v>
              </c:pt>
              <c:pt idx="2">
                <c:v>54</c:v>
              </c:pt>
              <c:pt idx="3">
                <c:v>7</c:v>
              </c:pt>
              <c:pt idx="4">
                <c:v>6</c:v>
              </c:pt>
              <c:pt idx="5">
                <c:v>148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07-424A-BAD0-62BAC8CD5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1377</c:v>
              </c:pt>
              <c:pt idx="2">
                <c:v>55</c:v>
              </c:pt>
              <c:pt idx="3">
                <c:v>1</c:v>
              </c:pt>
              <c:pt idx="4">
                <c:v>8</c:v>
              </c:pt>
              <c:pt idx="5">
                <c:v>1116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4F0-4A01-969F-A6C7CF2E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1.5648622047244095E-2"/>
                  <c:y val="5.83316535433070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3A-4598-9657-BB531F850A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1358</c:v>
              </c:pt>
              <c:pt idx="2">
                <c:v>67</c:v>
              </c:pt>
              <c:pt idx="3">
                <c:v>1</c:v>
              </c:pt>
              <c:pt idx="4">
                <c:v>58</c:v>
              </c:pt>
              <c:pt idx="5">
                <c:v>1085</c:v>
              </c:pt>
            </c:numLit>
          </c:val>
          <c:extLst>
            <c:ext xmlns:c16="http://schemas.microsoft.com/office/drawing/2014/chart" uri="{C3380CC4-5D6E-409C-BE32-E72D297353CC}">
              <c16:uniqueId val="{00000000-00B9-45D7-A21A-810257096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149</c:v>
              </c:pt>
              <c:pt idx="2">
                <c:v>41</c:v>
              </c:pt>
              <c:pt idx="3">
                <c:v>4</c:v>
              </c:pt>
              <c:pt idx="4">
                <c:v>4</c:v>
              </c:pt>
              <c:pt idx="5">
                <c:v>124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38-40BD-AE6D-DB0D8527F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145</c:v>
              </c:pt>
              <c:pt idx="2">
                <c:v>52</c:v>
              </c:pt>
              <c:pt idx="3">
                <c:v>3</c:v>
              </c:pt>
              <c:pt idx="4">
                <c:v>9</c:v>
              </c:pt>
              <c:pt idx="5">
                <c:v>147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79-4056-BB1D-B4DE6C485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E7-48F5-BEE0-2530F80C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B7-4F3D-850F-F988144F9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FC1F-44C9-9311-A015CE0E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9CD-4CB9-99B0-980B20A0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1416</c:v>
              </c:pt>
              <c:pt idx="2">
                <c:v>99</c:v>
              </c:pt>
              <c:pt idx="3">
                <c:v>4</c:v>
              </c:pt>
              <c:pt idx="4">
                <c:v>67</c:v>
              </c:pt>
              <c:pt idx="5">
                <c:v>1111</c:v>
              </c:pt>
            </c:numLit>
          </c:val>
          <c:extLst>
            <c:ext xmlns:c16="http://schemas.microsoft.com/office/drawing/2014/chart" uri="{C3380CC4-5D6E-409C-BE32-E72D297353CC}">
              <c16:uniqueId val="{00000000-5802-403B-9806-DC42A1045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4433267716535433E-2"/>
                  <c:y val="5.28472440944881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B-44DF-BF2C-2191A6B33887}"/>
                </c:ext>
              </c:extLst>
            </c:dLbl>
            <c:dLbl>
              <c:idx val="2"/>
              <c:layout>
                <c:manualLayout>
                  <c:x val="-7.163090551181148E-3"/>
                  <c:y val="-8.101417322834645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B-44DF-BF2C-2191A6B33887}"/>
                </c:ext>
              </c:extLst>
            </c:dLbl>
            <c:dLbl>
              <c:idx val="3"/>
              <c:layout>
                <c:manualLayout>
                  <c:x val="-5.6098425196850852E-3"/>
                  <c:y val="-5.1715275590551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B-44DF-BF2C-2191A6B33887}"/>
                </c:ext>
              </c:extLst>
            </c:dLbl>
            <c:dLbl>
              <c:idx val="4"/>
              <c:layout>
                <c:manualLayout>
                  <c:x val="4.1773622047243178E-3"/>
                  <c:y val="-9.9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B-44DF-BF2C-2191A6B33887}"/>
                </c:ext>
              </c:extLst>
            </c:dLbl>
            <c:dLbl>
              <c:idx val="5"/>
              <c:layout>
                <c:manualLayout>
                  <c:x val="3.4476771653543306E-2"/>
                  <c:y val="-3.87152755905511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B-44DF-BF2C-2191A6B338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242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7EE-4295-8BE5-A4A5A094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8</c:v>
              </c:pt>
              <c:pt idx="2">
                <c:v>284</c:v>
              </c:pt>
              <c:pt idx="3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34CB-45CB-9DAC-300452404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29</c:v>
              </c:pt>
              <c:pt idx="2">
                <c:v>6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CBA3-48A0-B54E-3A994633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D44-42E4-A7C9-D8D6D34F7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D5F33F4-F460-4DD1-BB47-1D90964C4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5F36492-07E4-4F6E-AF96-D65C20B6B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473AD05-A175-4D4D-A60E-8BE4D579A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A50AE3A-FE09-4FCA-93EA-237B2CE9A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60DCB9C-A6AC-47FD-9F95-35A911EFA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F8A465C-2DB1-42BC-BB1D-C4A9BDAF9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EA458FB-83EE-42D2-BDB8-57B82FC5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419100</xdr:colOff>
      <xdr:row>6</xdr:row>
      <xdr:rowOff>28575</xdr:rowOff>
    </xdr:from>
    <xdr:to>
      <xdr:col>44</xdr:col>
      <xdr:colOff>565785</xdr:colOff>
      <xdr:row>18</xdr:row>
      <xdr:rowOff>129540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CA291E2-C498-4D7F-8965-E1F0C86B7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315D0DE-D014-4DDD-A648-86F74EAC6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81367C6-9B9D-490E-9844-41795022B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D093B87-CD95-48B1-B7E2-AE736020C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FDECB51-021A-4FA9-8E1A-F8FB3E1B4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B5FF45E-052A-4323-A0A7-62FA0E772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F0939FB-0BC9-30D5-AADC-CC3A68E37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117475</xdr:colOff>
      <xdr:row>6</xdr:row>
      <xdr:rowOff>200025</xdr:rowOff>
    </xdr:from>
    <xdr:to>
      <xdr:col>21</xdr:col>
      <xdr:colOff>561975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84AFBE8-AC47-ABF1-53BC-BAD621E12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288925</xdr:colOff>
      <xdr:row>7</xdr:row>
      <xdr:rowOff>133350</xdr:rowOff>
    </xdr:from>
    <xdr:to>
      <xdr:col>54</xdr:col>
      <xdr:colOff>50800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C3D4081-D2EA-1EB8-958C-454CC4916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419100</xdr:colOff>
      <xdr:row>6</xdr:row>
      <xdr:rowOff>193675</xdr:rowOff>
    </xdr:from>
    <xdr:to>
      <xdr:col>60</xdr:col>
      <xdr:colOff>314325</xdr:colOff>
      <xdr:row>15</xdr:row>
      <xdr:rowOff>155575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075547D-360C-8DEA-05A4-6915710B9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28268D5-25AA-CBBB-18A6-9CF865FB7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B40A958-41D7-DF11-2061-89934588B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123824</xdr:rowOff>
    </xdr:from>
    <xdr:to>
      <xdr:col>4</xdr:col>
      <xdr:colOff>3067050</xdr:colOff>
      <xdr:row>26</xdr:row>
      <xdr:rowOff>85724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4387E90-9FDA-5F84-001A-09340FF03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497F650-E24D-7173-61E7-87BAB4B1A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24</xdr:row>
      <xdr:rowOff>114300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9F528BB-AF52-57B8-05FB-CEABE6197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28573</xdr:rowOff>
    </xdr:from>
    <xdr:to>
      <xdr:col>20</xdr:col>
      <xdr:colOff>63500</xdr:colOff>
      <xdr:row>23</xdr:row>
      <xdr:rowOff>19050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A631882-ACD6-91CC-F77F-A348AFF5F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28574</xdr:rowOff>
    </xdr:from>
    <xdr:to>
      <xdr:col>24</xdr:col>
      <xdr:colOff>3333750</xdr:colOff>
      <xdr:row>22</xdr:row>
      <xdr:rowOff>76199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A7D81DA-539E-F4A6-0D2F-A6B040838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B5FD6F2-7085-1DC1-5CDF-DA37A3B26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04EEBA2-2B7F-965E-CC29-CA5FFECFC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377795F-CFBD-F351-774E-F3B120839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28574</xdr:rowOff>
    </xdr:from>
    <xdr:to>
      <xdr:col>44</xdr:col>
      <xdr:colOff>3295650</xdr:colOff>
      <xdr:row>20</xdr:row>
      <xdr:rowOff>66675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88821ED3-00BD-71A3-10F6-4645D25D3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37C8E24-0168-B024-0AD1-CD44A3CDF6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DA2C672-E306-EBFF-FB87-EEC690A9D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488D4F9-8A0D-6026-14B8-4C0AFFAB0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912078-3B5C-4148-89C9-FAB1B1FA7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5FF231-3B69-404F-9EBB-0ED1CBA7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4EEB13A-A64C-2237-7771-ADB5990F8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002D3A2-1D7D-7868-3553-179C67942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41275</xdr:colOff>
      <xdr:row>9</xdr:row>
      <xdr:rowOff>111125</xdr:rowOff>
    </xdr:from>
    <xdr:to>
      <xdr:col>14</xdr:col>
      <xdr:colOff>19050</xdr:colOff>
      <xdr:row>23</xdr:row>
      <xdr:rowOff>155575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7FDBC5B-E322-84B2-F66D-8EB602129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28A3BEA-4742-0752-1A79-F5A22C814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DDD07462-989D-E214-BBC5-03091BD13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6BF9CE1-0C1A-B79B-80C6-3BED1C27A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5D0A433-42DD-452B-A0E8-D8E128E02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220980</xdr:colOff>
      <xdr:row>15</xdr:row>
      <xdr:rowOff>26670</xdr:rowOff>
    </xdr:from>
    <xdr:to>
      <xdr:col>27</xdr:col>
      <xdr:colOff>3255645</xdr:colOff>
      <xdr:row>29</xdr:row>
      <xdr:rowOff>80010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889F0DD-C045-477C-9341-D472D0F36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1DA27BB-0841-1DC7-2BE7-BA7DF6649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FD338E9-55C3-EF8D-44C4-8A0E9C038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0866DA0-9163-BEFA-1D3C-0B3D6948B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CD1CED6E-71C8-FF23-CAF1-2C46F3845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7594922-9BD1-4136-922C-F878E1BF0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0ED461F-F20C-4497-80A8-9E2FE69EB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37F4625-D8ED-1AEB-A2A7-82B6C6C18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F7F24BE-AEF3-C284-7FFA-40D3D01BEB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66C629F-543F-6B40-284A-28B185FBF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FF645C8-DBD6-4B30-B295-1B13A2E89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F7C2D30-6D2E-4097-A64E-60AEE5383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8F27685-09E8-C4A9-FE1A-B03FADC98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544BB56-4BE5-ABCB-192A-42AFA7CAE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E04D275-0254-A9C5-956E-58179CEF9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9814ACEB-3C07-C834-F02F-14C06139A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7C9D3C2-498A-7C6A-BD08-4357ADEFA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B1E0594-3544-D966-30C7-50BE3E3ED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88E1318-CB41-8DA3-A9CE-C2FA52DEC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E37FD4A-D950-0EA3-DBB8-01584B42E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C435069-19B5-FAD4-B931-9142360C2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6E06C64-D61C-4868-D5B4-084C9441D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036F9B4D-D4A6-2242-911D-91D9CEAFD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367B4648-F3B5-B79F-F6DA-B057C097D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7E74913E-B709-5A19-5745-62199A1A9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AF484005-8301-8585-84F8-F4E90B3CB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B16557E9-88F1-31D8-416E-923FFEB1D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FF9463C-C07F-3E6D-8E7B-0F3CD1083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5AECBE4-2087-6904-BE61-32DE02BE87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DD155F6-1CA0-DB10-47D6-2679D554E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614E368-423F-EFE0-1CF7-AB5AC4831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0" t="s">
        <v>1</v>
      </c>
      <c r="B3" s="170"/>
      <c r="C3" s="170"/>
      <c r="D3" s="170"/>
      <c r="E3" s="170"/>
      <c r="F3" s="170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7Z4M0op61Al5ZnUg8dY/lNtvsFH9yr4IhoqKsjFFzIW3WIiVo57HR4ywoe4hptxJgpj0C1TxpnbXpEC/NEZe2A==" saltValue="oc9A8cy5LfG4G+Z2560+g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1" t="s">
        <v>18</v>
      </c>
      <c r="B7" s="13" t="s">
        <v>19</v>
      </c>
      <c r="C7" s="14">
        <v>41813</v>
      </c>
      <c r="D7" s="14">
        <v>37188</v>
      </c>
      <c r="E7" s="15">
        <v>0.124368075723352</v>
      </c>
    </row>
    <row r="8" spans="1:5" x14ac:dyDescent="0.25">
      <c r="A8" s="172"/>
      <c r="B8" s="13" t="s">
        <v>20</v>
      </c>
      <c r="C8" s="14">
        <v>34452</v>
      </c>
      <c r="D8" s="14">
        <v>40814</v>
      </c>
      <c r="E8" s="15">
        <v>-0.155877885039447</v>
      </c>
    </row>
    <row r="9" spans="1:5" x14ac:dyDescent="0.25">
      <c r="A9" s="172"/>
      <c r="B9" s="13" t="s">
        <v>21</v>
      </c>
      <c r="C9" s="14">
        <v>29274</v>
      </c>
      <c r="D9" s="14">
        <v>31702</v>
      </c>
      <c r="E9" s="15">
        <v>-7.6588227872058504E-2</v>
      </c>
    </row>
    <row r="10" spans="1:5" x14ac:dyDescent="0.25">
      <c r="A10" s="172"/>
      <c r="B10" s="13" t="s">
        <v>22</v>
      </c>
      <c r="C10" s="14">
        <v>87</v>
      </c>
      <c r="D10" s="14">
        <v>106</v>
      </c>
      <c r="E10" s="15">
        <v>-0.179245283018868</v>
      </c>
    </row>
    <row r="11" spans="1:5" x14ac:dyDescent="0.25">
      <c r="A11" s="173"/>
      <c r="B11" s="13" t="s">
        <v>23</v>
      </c>
      <c r="C11" s="14">
        <v>42636</v>
      </c>
      <c r="D11" s="14">
        <v>38333</v>
      </c>
      <c r="E11" s="15">
        <v>0.112253150027392</v>
      </c>
    </row>
    <row r="12" spans="1:5" x14ac:dyDescent="0.25">
      <c r="A12" s="171" t="s">
        <v>24</v>
      </c>
      <c r="B12" s="13" t="s">
        <v>25</v>
      </c>
      <c r="C12" s="14">
        <v>4911</v>
      </c>
      <c r="D12" s="14">
        <v>4768</v>
      </c>
      <c r="E12" s="15">
        <v>2.9991610738255001E-2</v>
      </c>
    </row>
    <row r="13" spans="1:5" x14ac:dyDescent="0.25">
      <c r="A13" s="172"/>
      <c r="B13" s="13" t="s">
        <v>26</v>
      </c>
      <c r="C13" s="14">
        <v>2246</v>
      </c>
      <c r="D13" s="14">
        <v>2526</v>
      </c>
      <c r="E13" s="15">
        <v>-0.110847189231987</v>
      </c>
    </row>
    <row r="14" spans="1:5" x14ac:dyDescent="0.25">
      <c r="A14" s="173"/>
      <c r="B14" s="13" t="s">
        <v>27</v>
      </c>
      <c r="C14" s="14">
        <v>20129</v>
      </c>
      <c r="D14" s="14">
        <v>22051</v>
      </c>
      <c r="E14" s="15">
        <v>-8.7161579973697306E-2</v>
      </c>
    </row>
    <row r="15" spans="1:5" x14ac:dyDescent="0.25">
      <c r="A15" s="171" t="s">
        <v>28</v>
      </c>
      <c r="B15" s="13" t="s">
        <v>29</v>
      </c>
      <c r="C15" s="14">
        <v>599</v>
      </c>
      <c r="D15" s="14">
        <v>637</v>
      </c>
      <c r="E15" s="15">
        <v>-5.96546310832025E-2</v>
      </c>
    </row>
    <row r="16" spans="1:5" x14ac:dyDescent="0.25">
      <c r="A16" s="172"/>
      <c r="B16" s="13" t="s">
        <v>30</v>
      </c>
      <c r="C16" s="14">
        <v>5330</v>
      </c>
      <c r="D16" s="14">
        <v>6118</v>
      </c>
      <c r="E16" s="15">
        <v>-0.12880026152337401</v>
      </c>
    </row>
    <row r="17" spans="1:5" x14ac:dyDescent="0.25">
      <c r="A17" s="172"/>
      <c r="B17" s="13" t="s">
        <v>31</v>
      </c>
      <c r="C17" s="14">
        <v>79</v>
      </c>
      <c r="D17" s="14">
        <v>62</v>
      </c>
      <c r="E17" s="15">
        <v>0.27419354838709697</v>
      </c>
    </row>
    <row r="18" spans="1:5" x14ac:dyDescent="0.25">
      <c r="A18" s="172"/>
      <c r="B18" s="13" t="s">
        <v>32</v>
      </c>
      <c r="C18" s="14">
        <v>18</v>
      </c>
      <c r="D18" s="14">
        <v>16</v>
      </c>
      <c r="E18" s="15">
        <v>0.125</v>
      </c>
    </row>
    <row r="19" spans="1:5" x14ac:dyDescent="0.25">
      <c r="A19" s="173"/>
      <c r="B19" s="13" t="s">
        <v>33</v>
      </c>
      <c r="C19" s="14">
        <v>259</v>
      </c>
      <c r="D19" s="14">
        <v>291</v>
      </c>
      <c r="E19" s="15">
        <v>-0.109965635738832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7"/>
      <c r="D23" s="17"/>
      <c r="E23" s="15">
        <v>0</v>
      </c>
    </row>
    <row r="24" spans="1:5" x14ac:dyDescent="0.25">
      <c r="A24" s="12" t="s">
        <v>36</v>
      </c>
      <c r="B24" s="16"/>
      <c r="C24" s="17"/>
      <c r="D24" s="17"/>
      <c r="E24" s="15">
        <v>0</v>
      </c>
    </row>
    <row r="25" spans="1:5" x14ac:dyDescent="0.25">
      <c r="A25" s="12" t="s">
        <v>37</v>
      </c>
      <c r="B25" s="16"/>
      <c r="C25" s="14">
        <v>265</v>
      </c>
      <c r="D25" s="14">
        <v>525</v>
      </c>
      <c r="E25" s="15">
        <v>-0.49523809523809498</v>
      </c>
    </row>
    <row r="26" spans="1:5" x14ac:dyDescent="0.25">
      <c r="A26" s="12" t="s">
        <v>38</v>
      </c>
      <c r="B26" s="16"/>
      <c r="C26" s="14">
        <v>290</v>
      </c>
      <c r="D26" s="14">
        <v>634</v>
      </c>
      <c r="E26" s="15">
        <v>-0.54258675078864305</v>
      </c>
    </row>
    <row r="27" spans="1:5" x14ac:dyDescent="0.25">
      <c r="A27" s="12" t="s">
        <v>39</v>
      </c>
      <c r="B27" s="16"/>
      <c r="C27" s="14">
        <v>12</v>
      </c>
      <c r="D27" s="14">
        <v>10</v>
      </c>
      <c r="E27" s="15">
        <v>0.2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9313</v>
      </c>
      <c r="D31" s="14">
        <v>9226</v>
      </c>
      <c r="E31" s="15">
        <v>9.4298721005852994E-3</v>
      </c>
    </row>
    <row r="32" spans="1:5" x14ac:dyDescent="0.25">
      <c r="A32" s="171" t="s">
        <v>42</v>
      </c>
      <c r="B32" s="13" t="s">
        <v>43</v>
      </c>
      <c r="C32" s="14">
        <v>1227</v>
      </c>
      <c r="D32" s="14">
        <v>1268</v>
      </c>
      <c r="E32" s="15">
        <v>-3.2334384858044199E-2</v>
      </c>
    </row>
    <row r="33" spans="1:5" x14ac:dyDescent="0.25">
      <c r="A33" s="172"/>
      <c r="B33" s="13" t="s">
        <v>44</v>
      </c>
      <c r="C33" s="14">
        <v>909</v>
      </c>
      <c r="D33" s="14">
        <v>820</v>
      </c>
      <c r="E33" s="15">
        <v>0.108536585365854</v>
      </c>
    </row>
    <row r="34" spans="1:5" x14ac:dyDescent="0.25">
      <c r="A34" s="172"/>
      <c r="B34" s="13" t="s">
        <v>45</v>
      </c>
      <c r="C34" s="14">
        <v>4</v>
      </c>
      <c r="D34" s="14">
        <v>1</v>
      </c>
      <c r="E34" s="15">
        <v>3</v>
      </c>
    </row>
    <row r="35" spans="1:5" x14ac:dyDescent="0.25">
      <c r="A35" s="172"/>
      <c r="B35" s="13" t="s">
        <v>46</v>
      </c>
      <c r="C35" s="14">
        <v>240</v>
      </c>
      <c r="D35" s="14">
        <v>247</v>
      </c>
      <c r="E35" s="15">
        <v>-2.8340080971659899E-2</v>
      </c>
    </row>
    <row r="36" spans="1:5" x14ac:dyDescent="0.25">
      <c r="A36" s="173"/>
      <c r="B36" s="13" t="s">
        <v>47</v>
      </c>
      <c r="C36" s="14">
        <v>6600</v>
      </c>
      <c r="D36" s="14">
        <v>6658</v>
      </c>
      <c r="E36" s="15">
        <v>-8.7113247221387805E-3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11696</v>
      </c>
      <c r="D40" s="14">
        <v>3346</v>
      </c>
      <c r="E40" s="15">
        <v>2.4955170352659901</v>
      </c>
    </row>
    <row r="41" spans="1:5" x14ac:dyDescent="0.25">
      <c r="A41" s="12" t="s">
        <v>50</v>
      </c>
      <c r="B41" s="16"/>
      <c r="C41" s="14">
        <v>5957</v>
      </c>
      <c r="D41" s="14">
        <v>2271</v>
      </c>
      <c r="E41" s="15">
        <v>1.6230735358872701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1" t="s">
        <v>52</v>
      </c>
      <c r="B45" s="13" t="s">
        <v>19</v>
      </c>
      <c r="C45" s="14">
        <v>3951</v>
      </c>
      <c r="D45" s="14">
        <v>3338</v>
      </c>
      <c r="E45" s="15">
        <v>0.18364289994008401</v>
      </c>
    </row>
    <row r="46" spans="1:5" x14ac:dyDescent="0.25">
      <c r="A46" s="172"/>
      <c r="B46" s="13" t="s">
        <v>53</v>
      </c>
      <c r="C46" s="14">
        <v>28</v>
      </c>
      <c r="D46" s="14">
        <v>32</v>
      </c>
      <c r="E46" s="15">
        <v>-0.125</v>
      </c>
    </row>
    <row r="47" spans="1:5" x14ac:dyDescent="0.25">
      <c r="A47" s="172"/>
      <c r="B47" s="13" t="s">
        <v>54</v>
      </c>
      <c r="C47" s="14">
        <v>5330</v>
      </c>
      <c r="D47" s="14">
        <v>6118</v>
      </c>
      <c r="E47" s="15">
        <v>-0.12880026152337401</v>
      </c>
    </row>
    <row r="48" spans="1:5" x14ac:dyDescent="0.25">
      <c r="A48" s="173"/>
      <c r="B48" s="13" t="s">
        <v>23</v>
      </c>
      <c r="C48" s="14">
        <v>3301</v>
      </c>
      <c r="D48" s="14">
        <v>3473</v>
      </c>
      <c r="E48" s="15">
        <v>-4.9524906420961697E-2</v>
      </c>
    </row>
    <row r="49" spans="1:5" x14ac:dyDescent="0.25">
      <c r="A49" s="171" t="s">
        <v>55</v>
      </c>
      <c r="B49" s="13" t="s">
        <v>56</v>
      </c>
      <c r="C49" s="14">
        <v>4092</v>
      </c>
      <c r="D49" s="14">
        <v>4369</v>
      </c>
      <c r="E49" s="15">
        <v>-6.3401235980773601E-2</v>
      </c>
    </row>
    <row r="50" spans="1:5" x14ac:dyDescent="0.25">
      <c r="A50" s="172"/>
      <c r="B50" s="13" t="s">
        <v>57</v>
      </c>
      <c r="C50" s="14">
        <v>360</v>
      </c>
      <c r="D50" s="14">
        <v>391</v>
      </c>
      <c r="E50" s="15">
        <v>-7.9283887468030695E-2</v>
      </c>
    </row>
    <row r="51" spans="1:5" x14ac:dyDescent="0.25">
      <c r="A51" s="172"/>
      <c r="B51" s="13" t="s">
        <v>58</v>
      </c>
      <c r="C51" s="14">
        <v>1014</v>
      </c>
      <c r="D51" s="14">
        <v>1151</v>
      </c>
      <c r="E51" s="15">
        <v>-0.11902693310165099</v>
      </c>
    </row>
    <row r="52" spans="1:5" x14ac:dyDescent="0.25">
      <c r="A52" s="173"/>
      <c r="B52" s="13" t="s">
        <v>59</v>
      </c>
      <c r="C52" s="14">
        <v>138</v>
      </c>
      <c r="D52" s="14">
        <v>103</v>
      </c>
      <c r="E52" s="15">
        <v>0.33980582524271802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1" t="s">
        <v>61</v>
      </c>
      <c r="B56" s="13" t="s">
        <v>54</v>
      </c>
      <c r="C56" s="14">
        <v>107</v>
      </c>
      <c r="D56" s="14">
        <v>111</v>
      </c>
      <c r="E56" s="15">
        <v>-3.6036036036036001E-2</v>
      </c>
    </row>
    <row r="57" spans="1:5" x14ac:dyDescent="0.25">
      <c r="A57" s="172"/>
      <c r="B57" s="13" t="s">
        <v>53</v>
      </c>
      <c r="C57" s="17"/>
      <c r="D57" s="17"/>
      <c r="E57" s="15">
        <v>0</v>
      </c>
    </row>
    <row r="58" spans="1:5" x14ac:dyDescent="0.25">
      <c r="A58" s="172"/>
      <c r="B58" s="13" t="s">
        <v>19</v>
      </c>
      <c r="C58" s="14">
        <v>210</v>
      </c>
      <c r="D58" s="14">
        <v>198</v>
      </c>
      <c r="E58" s="15">
        <v>6.0606060606060601E-2</v>
      </c>
    </row>
    <row r="59" spans="1:5" x14ac:dyDescent="0.25">
      <c r="A59" s="172"/>
      <c r="B59" s="13" t="s">
        <v>23</v>
      </c>
      <c r="C59" s="14">
        <v>203</v>
      </c>
      <c r="D59" s="14">
        <v>188</v>
      </c>
      <c r="E59" s="15">
        <v>7.9787234042553196E-2</v>
      </c>
    </row>
    <row r="60" spans="1:5" x14ac:dyDescent="0.25">
      <c r="A60" s="172"/>
      <c r="B60" s="13" t="s">
        <v>62</v>
      </c>
      <c r="C60" s="14">
        <v>51</v>
      </c>
      <c r="D60" s="14">
        <v>52</v>
      </c>
      <c r="E60" s="15">
        <v>-1.9230769230769201E-2</v>
      </c>
    </row>
    <row r="61" spans="1:5" x14ac:dyDescent="0.25">
      <c r="A61" s="173"/>
      <c r="B61" s="13" t="s">
        <v>63</v>
      </c>
      <c r="C61" s="14">
        <v>5</v>
      </c>
      <c r="D61" s="14">
        <v>4</v>
      </c>
      <c r="E61" s="15">
        <v>0.25</v>
      </c>
    </row>
    <row r="62" spans="1:5" x14ac:dyDescent="0.25">
      <c r="A62" s="171" t="s">
        <v>64</v>
      </c>
      <c r="B62" s="13" t="s">
        <v>65</v>
      </c>
      <c r="C62" s="14">
        <v>97</v>
      </c>
      <c r="D62" s="14">
        <v>106</v>
      </c>
      <c r="E62" s="15">
        <v>-8.4905660377358499E-2</v>
      </c>
    </row>
    <row r="63" spans="1:5" x14ac:dyDescent="0.25">
      <c r="A63" s="172"/>
      <c r="B63" s="13" t="s">
        <v>58</v>
      </c>
      <c r="C63" s="14">
        <v>1</v>
      </c>
      <c r="D63" s="14">
        <v>1</v>
      </c>
      <c r="E63" s="15">
        <v>0</v>
      </c>
    </row>
    <row r="64" spans="1:5" x14ac:dyDescent="0.25">
      <c r="A64" s="173"/>
      <c r="B64" s="13" t="s">
        <v>66</v>
      </c>
      <c r="C64" s="14">
        <v>9</v>
      </c>
      <c r="D64" s="14">
        <v>8</v>
      </c>
      <c r="E64" s="15">
        <v>0.125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7"/>
      <c r="D68" s="17"/>
      <c r="E68" s="15">
        <v>0</v>
      </c>
    </row>
    <row r="69" spans="1:5" x14ac:dyDescent="0.25">
      <c r="A69" s="12" t="s">
        <v>36</v>
      </c>
      <c r="B69" s="16"/>
      <c r="C69" s="17"/>
      <c r="D69" s="17"/>
      <c r="E69" s="15">
        <v>0</v>
      </c>
    </row>
    <row r="70" spans="1:5" x14ac:dyDescent="0.25">
      <c r="A70" s="12" t="s">
        <v>37</v>
      </c>
      <c r="B70" s="16"/>
      <c r="C70" s="14">
        <v>1</v>
      </c>
      <c r="D70" s="14">
        <v>4</v>
      </c>
      <c r="E70" s="15">
        <v>-0.75</v>
      </c>
    </row>
    <row r="71" spans="1:5" x14ac:dyDescent="0.25">
      <c r="A71" s="12" t="s">
        <v>38</v>
      </c>
      <c r="B71" s="16"/>
      <c r="C71" s="14">
        <v>1</v>
      </c>
      <c r="D71" s="14">
        <v>5</v>
      </c>
      <c r="E71" s="15">
        <v>-0.8</v>
      </c>
    </row>
    <row r="72" spans="1:5" x14ac:dyDescent="0.25">
      <c r="A72" s="12" t="s">
        <v>39</v>
      </c>
      <c r="B72" s="16"/>
      <c r="C72" s="17"/>
      <c r="D72" s="17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4"/>
      <c r="B76" s="13" t="s">
        <v>49</v>
      </c>
      <c r="C76" s="14">
        <v>29</v>
      </c>
      <c r="D76" s="14">
        <v>24</v>
      </c>
      <c r="E76" s="15">
        <v>0.20833333333333301</v>
      </c>
    </row>
    <row r="77" spans="1:5" x14ac:dyDescent="0.25">
      <c r="A77" s="175"/>
      <c r="B77" s="13" t="s">
        <v>58</v>
      </c>
      <c r="C77" s="14">
        <v>2</v>
      </c>
      <c r="D77" s="14">
        <v>1</v>
      </c>
      <c r="E77" s="15">
        <v>1</v>
      </c>
    </row>
    <row r="78" spans="1:5" x14ac:dyDescent="0.25">
      <c r="A78" s="175"/>
      <c r="B78" s="13" t="s">
        <v>65</v>
      </c>
      <c r="C78" s="14">
        <v>30</v>
      </c>
      <c r="D78" s="14">
        <v>19</v>
      </c>
      <c r="E78" s="15">
        <v>0.57894736842105299</v>
      </c>
    </row>
    <row r="79" spans="1:5" x14ac:dyDescent="0.25">
      <c r="A79" s="175"/>
      <c r="B79" s="13" t="s">
        <v>69</v>
      </c>
      <c r="C79" s="14">
        <v>17</v>
      </c>
      <c r="D79" s="14">
        <v>29</v>
      </c>
      <c r="E79" s="15">
        <v>-0.41379310344827602</v>
      </c>
    </row>
    <row r="80" spans="1:5" x14ac:dyDescent="0.25">
      <c r="A80" s="176"/>
      <c r="B80" s="13" t="s">
        <v>70</v>
      </c>
      <c r="C80" s="14">
        <v>1</v>
      </c>
      <c r="D80" s="17"/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1" t="s">
        <v>72</v>
      </c>
      <c r="B84" s="13" t="s">
        <v>73</v>
      </c>
      <c r="C84" s="14">
        <v>6979</v>
      </c>
      <c r="D84" s="14">
        <v>2271</v>
      </c>
      <c r="E84" s="15">
        <v>2.0730955526199901</v>
      </c>
    </row>
    <row r="85" spans="1:5" x14ac:dyDescent="0.25">
      <c r="A85" s="173"/>
      <c r="B85" s="13" t="s">
        <v>74</v>
      </c>
      <c r="C85" s="14">
        <v>1239</v>
      </c>
      <c r="D85" s="14">
        <v>659</v>
      </c>
      <c r="E85" s="15">
        <v>0.88012139605462802</v>
      </c>
    </row>
    <row r="86" spans="1:5" x14ac:dyDescent="0.25">
      <c r="A86" s="171" t="s">
        <v>75</v>
      </c>
      <c r="B86" s="13" t="s">
        <v>73</v>
      </c>
      <c r="C86" s="14">
        <v>4634</v>
      </c>
      <c r="D86" s="14">
        <v>5461</v>
      </c>
      <c r="E86" s="15">
        <v>-0.15143746566562899</v>
      </c>
    </row>
    <row r="87" spans="1:5" x14ac:dyDescent="0.25">
      <c r="A87" s="173"/>
      <c r="B87" s="13" t="s">
        <v>74</v>
      </c>
      <c r="C87" s="14">
        <v>4202</v>
      </c>
      <c r="D87" s="14">
        <v>3525</v>
      </c>
      <c r="E87" s="15">
        <v>0.19205673758865199</v>
      </c>
    </row>
    <row r="88" spans="1:5" x14ac:dyDescent="0.25">
      <c r="A88" s="171" t="s">
        <v>76</v>
      </c>
      <c r="B88" s="13" t="s">
        <v>73</v>
      </c>
      <c r="C88" s="14">
        <v>462</v>
      </c>
      <c r="D88" s="14">
        <v>586</v>
      </c>
      <c r="E88" s="15">
        <v>-0.21160409556314</v>
      </c>
    </row>
    <row r="89" spans="1:5" x14ac:dyDescent="0.25">
      <c r="A89" s="173"/>
      <c r="B89" s="13" t="s">
        <v>74</v>
      </c>
      <c r="C89" s="14">
        <v>324</v>
      </c>
      <c r="D89" s="14">
        <v>327</v>
      </c>
      <c r="E89" s="15">
        <v>-9.1743119266055103E-3</v>
      </c>
    </row>
    <row r="90" spans="1:5" x14ac:dyDescent="0.25">
      <c r="A90" s="171" t="s">
        <v>77</v>
      </c>
      <c r="B90" s="13" t="s">
        <v>73</v>
      </c>
      <c r="C90" s="17"/>
      <c r="D90" s="17"/>
      <c r="E90" s="15">
        <v>0</v>
      </c>
    </row>
    <row r="91" spans="1:5" x14ac:dyDescent="0.25">
      <c r="A91" s="173"/>
      <c r="B91" s="13" t="s">
        <v>74</v>
      </c>
      <c r="C91" s="17"/>
      <c r="D91" s="17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6"/>
      <c r="C95" s="14">
        <v>4311</v>
      </c>
      <c r="D95" s="14">
        <v>4315</v>
      </c>
      <c r="E95" s="15">
        <v>-9.2699884125144801E-4</v>
      </c>
    </row>
    <row r="96" spans="1:5" x14ac:dyDescent="0.25">
      <c r="A96" s="12" t="s">
        <v>79</v>
      </c>
      <c r="B96" s="16"/>
      <c r="C96" s="17"/>
      <c r="D96" s="17"/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2518</v>
      </c>
      <c r="D100" s="14">
        <v>184</v>
      </c>
      <c r="E100" s="15">
        <v>12.6847826086957</v>
      </c>
    </row>
    <row r="101" spans="1:5" x14ac:dyDescent="0.25">
      <c r="A101" s="12" t="s">
        <v>82</v>
      </c>
      <c r="B101" s="16"/>
      <c r="C101" s="14">
        <v>1563</v>
      </c>
      <c r="D101" s="14">
        <v>157</v>
      </c>
      <c r="E101" s="15">
        <v>8.9554140127388493</v>
      </c>
    </row>
    <row r="102" spans="1:5" x14ac:dyDescent="0.25">
      <c r="A102" s="12" t="s">
        <v>79</v>
      </c>
      <c r="B102" s="16"/>
      <c r="C102" s="14">
        <v>95</v>
      </c>
      <c r="D102" s="14">
        <v>2</v>
      </c>
      <c r="E102" s="15">
        <v>46.5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1" t="s">
        <v>81</v>
      </c>
      <c r="B106" s="13" t="s">
        <v>84</v>
      </c>
      <c r="C106" s="14">
        <v>1812</v>
      </c>
      <c r="D106" s="14">
        <v>2069</v>
      </c>
      <c r="E106" s="15">
        <v>-0.124214596423393</v>
      </c>
    </row>
    <row r="107" spans="1:5" x14ac:dyDescent="0.25">
      <c r="A107" s="172"/>
      <c r="B107" s="13" t="s">
        <v>85</v>
      </c>
      <c r="C107" s="14">
        <v>239</v>
      </c>
      <c r="D107" s="14">
        <v>252</v>
      </c>
      <c r="E107" s="15">
        <v>-5.1587301587301598E-2</v>
      </c>
    </row>
    <row r="108" spans="1:5" x14ac:dyDescent="0.25">
      <c r="A108" s="173"/>
      <c r="B108" s="13" t="s">
        <v>86</v>
      </c>
      <c r="C108" s="14">
        <v>1424</v>
      </c>
      <c r="D108" s="14">
        <v>1701</v>
      </c>
      <c r="E108" s="15">
        <v>-0.16284538506760701</v>
      </c>
    </row>
    <row r="109" spans="1:5" x14ac:dyDescent="0.25">
      <c r="A109" s="171" t="s">
        <v>82</v>
      </c>
      <c r="B109" s="13" t="s">
        <v>87</v>
      </c>
      <c r="C109" s="14">
        <v>119</v>
      </c>
      <c r="D109" s="14">
        <v>110</v>
      </c>
      <c r="E109" s="15">
        <v>8.1818181818181804E-2</v>
      </c>
    </row>
    <row r="110" spans="1:5" x14ac:dyDescent="0.25">
      <c r="A110" s="173"/>
      <c r="B110" s="13" t="s">
        <v>86</v>
      </c>
      <c r="C110" s="14">
        <v>827</v>
      </c>
      <c r="D110" s="14">
        <v>895</v>
      </c>
      <c r="E110" s="15">
        <v>-7.5977653631284905E-2</v>
      </c>
    </row>
    <row r="111" spans="1:5" x14ac:dyDescent="0.25">
      <c r="A111" s="12" t="s">
        <v>79</v>
      </c>
      <c r="B111" s="16"/>
      <c r="C111" s="14">
        <v>77</v>
      </c>
      <c r="D111" s="14">
        <v>92</v>
      </c>
      <c r="E111" s="15">
        <v>-0.16304347826087001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1" t="s">
        <v>81</v>
      </c>
      <c r="B115" s="13" t="s">
        <v>84</v>
      </c>
      <c r="C115" s="14">
        <v>174</v>
      </c>
      <c r="D115" s="14">
        <v>179</v>
      </c>
      <c r="E115" s="15">
        <v>-2.7932960893854698E-2</v>
      </c>
    </row>
    <row r="116" spans="1:5" x14ac:dyDescent="0.25">
      <c r="A116" s="172"/>
      <c r="B116" s="13" t="s">
        <v>85</v>
      </c>
      <c r="C116" s="14">
        <v>34</v>
      </c>
      <c r="D116" s="14">
        <v>33</v>
      </c>
      <c r="E116" s="15">
        <v>3.03030303030303E-2</v>
      </c>
    </row>
    <row r="117" spans="1:5" x14ac:dyDescent="0.25">
      <c r="A117" s="173"/>
      <c r="B117" s="13" t="s">
        <v>86</v>
      </c>
      <c r="C117" s="14">
        <v>178</v>
      </c>
      <c r="D117" s="14">
        <v>205</v>
      </c>
      <c r="E117" s="15">
        <v>-0.13170731707317099</v>
      </c>
    </row>
    <row r="118" spans="1:5" x14ac:dyDescent="0.25">
      <c r="A118" s="171" t="s">
        <v>82</v>
      </c>
      <c r="B118" s="13" t="s">
        <v>87</v>
      </c>
      <c r="C118" s="14">
        <v>10</v>
      </c>
      <c r="D118" s="14">
        <v>3</v>
      </c>
      <c r="E118" s="15">
        <v>2.3333333333333299</v>
      </c>
    </row>
    <row r="119" spans="1:5" x14ac:dyDescent="0.25">
      <c r="A119" s="173"/>
      <c r="B119" s="13" t="s">
        <v>86</v>
      </c>
      <c r="C119" s="14">
        <v>44</v>
      </c>
      <c r="D119" s="14">
        <v>42</v>
      </c>
      <c r="E119" s="15">
        <v>4.7619047619047603E-2</v>
      </c>
    </row>
    <row r="120" spans="1:5" x14ac:dyDescent="0.25">
      <c r="A120" s="12" t="s">
        <v>79</v>
      </c>
      <c r="B120" s="16"/>
      <c r="C120" s="14">
        <v>11</v>
      </c>
      <c r="D120" s="14">
        <v>12</v>
      </c>
      <c r="E120" s="15">
        <v>-8.3333333333333301E-2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1" t="s">
        <v>90</v>
      </c>
      <c r="B124" s="13" t="s">
        <v>91</v>
      </c>
      <c r="C124" s="17"/>
      <c r="D124" s="17"/>
      <c r="E124" s="15">
        <v>0</v>
      </c>
    </row>
    <row r="125" spans="1:5" x14ac:dyDescent="0.25">
      <c r="A125" s="173"/>
      <c r="B125" s="13" t="s">
        <v>92</v>
      </c>
      <c r="C125" s="17"/>
      <c r="D125" s="17"/>
      <c r="E125" s="15">
        <v>0</v>
      </c>
    </row>
    <row r="126" spans="1:5" x14ac:dyDescent="0.25">
      <c r="A126" s="171" t="s">
        <v>93</v>
      </c>
      <c r="B126" s="13" t="s">
        <v>91</v>
      </c>
      <c r="C126" s="14">
        <v>2254</v>
      </c>
      <c r="D126" s="14">
        <v>896</v>
      </c>
      <c r="E126" s="15">
        <v>1.515625</v>
      </c>
    </row>
    <row r="127" spans="1:5" x14ac:dyDescent="0.25">
      <c r="A127" s="173"/>
      <c r="B127" s="13" t="s">
        <v>92</v>
      </c>
      <c r="C127" s="14">
        <v>2947</v>
      </c>
      <c r="D127" s="14">
        <v>1603</v>
      </c>
      <c r="E127" s="15">
        <v>0.83842794759825301</v>
      </c>
    </row>
    <row r="128" spans="1:5" x14ac:dyDescent="0.25">
      <c r="A128" s="171" t="s">
        <v>94</v>
      </c>
      <c r="B128" s="13" t="s">
        <v>91</v>
      </c>
      <c r="C128" s="14">
        <v>14667</v>
      </c>
      <c r="D128" s="14">
        <v>12733</v>
      </c>
      <c r="E128" s="15">
        <v>0.15188879290033799</v>
      </c>
    </row>
    <row r="129" spans="1:5" x14ac:dyDescent="0.25">
      <c r="A129" s="173"/>
      <c r="B129" s="13" t="s">
        <v>92</v>
      </c>
      <c r="C129" s="14">
        <v>25258</v>
      </c>
      <c r="D129" s="14">
        <v>21400</v>
      </c>
      <c r="E129" s="15">
        <v>0.180280373831776</v>
      </c>
    </row>
    <row r="130" spans="1:5" x14ac:dyDescent="0.25">
      <c r="A130" s="171" t="s">
        <v>95</v>
      </c>
      <c r="B130" s="13" t="s">
        <v>91</v>
      </c>
      <c r="C130" s="14">
        <v>337</v>
      </c>
      <c r="D130" s="14">
        <v>325</v>
      </c>
      <c r="E130" s="15">
        <v>3.6923076923076899E-2</v>
      </c>
    </row>
    <row r="131" spans="1:5" x14ac:dyDescent="0.25">
      <c r="A131" s="173"/>
      <c r="B131" s="13" t="s">
        <v>92</v>
      </c>
      <c r="C131" s="14">
        <v>887</v>
      </c>
      <c r="D131" s="14">
        <v>854</v>
      </c>
      <c r="E131" s="15">
        <v>3.8641686182669797E-2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1" t="s">
        <v>97</v>
      </c>
      <c r="B135" s="13" t="s">
        <v>98</v>
      </c>
      <c r="C135" s="14">
        <v>454</v>
      </c>
      <c r="D135" s="14">
        <v>435</v>
      </c>
      <c r="E135" s="15">
        <v>4.3678160919540202E-2</v>
      </c>
    </row>
    <row r="136" spans="1:5" x14ac:dyDescent="0.25">
      <c r="A136" s="173"/>
      <c r="B136" s="13" t="s">
        <v>99</v>
      </c>
      <c r="C136" s="14">
        <v>24</v>
      </c>
      <c r="D136" s="14">
        <v>14</v>
      </c>
      <c r="E136" s="15">
        <v>0.71428571428571397</v>
      </c>
    </row>
    <row r="137" spans="1:5" x14ac:dyDescent="0.25">
      <c r="A137" s="171" t="s">
        <v>100</v>
      </c>
      <c r="B137" s="13" t="s">
        <v>98</v>
      </c>
      <c r="C137" s="14">
        <v>13</v>
      </c>
      <c r="D137" s="14">
        <v>13</v>
      </c>
      <c r="E137" s="15">
        <v>0</v>
      </c>
    </row>
    <row r="138" spans="1:5" x14ac:dyDescent="0.25">
      <c r="A138" s="173"/>
      <c r="B138" s="13" t="s">
        <v>99</v>
      </c>
      <c r="C138" s="14">
        <v>1</v>
      </c>
      <c r="D138" s="17"/>
      <c r="E138" s="15">
        <v>0</v>
      </c>
    </row>
    <row r="139" spans="1:5" x14ac:dyDescent="0.25">
      <c r="A139" s="171" t="s">
        <v>101</v>
      </c>
      <c r="B139" s="13" t="s">
        <v>98</v>
      </c>
      <c r="C139" s="14">
        <v>19</v>
      </c>
      <c r="D139" s="14">
        <v>10</v>
      </c>
      <c r="E139" s="15">
        <v>0.9</v>
      </c>
    </row>
    <row r="140" spans="1:5" x14ac:dyDescent="0.25">
      <c r="A140" s="173"/>
      <c r="B140" s="13" t="s">
        <v>102</v>
      </c>
      <c r="C140" s="17"/>
      <c r="D140" s="17"/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1298</v>
      </c>
      <c r="D144" s="14">
        <v>1410</v>
      </c>
      <c r="E144" s="15">
        <v>-7.9432624113475195E-2</v>
      </c>
    </row>
    <row r="145" spans="1:5" x14ac:dyDescent="0.25">
      <c r="A145" s="171" t="s">
        <v>105</v>
      </c>
      <c r="B145" s="13" t="s">
        <v>106</v>
      </c>
      <c r="C145" s="14">
        <v>2</v>
      </c>
      <c r="D145" s="14">
        <v>9</v>
      </c>
      <c r="E145" s="15">
        <v>-0.77777777777777801</v>
      </c>
    </row>
    <row r="146" spans="1:5" x14ac:dyDescent="0.25">
      <c r="A146" s="172"/>
      <c r="B146" s="13" t="s">
        <v>107</v>
      </c>
      <c r="C146" s="14">
        <v>820</v>
      </c>
      <c r="D146" s="14">
        <v>937</v>
      </c>
      <c r="E146" s="15">
        <v>-0.12486659551760899</v>
      </c>
    </row>
    <row r="147" spans="1:5" x14ac:dyDescent="0.25">
      <c r="A147" s="172"/>
      <c r="B147" s="13" t="s">
        <v>108</v>
      </c>
      <c r="C147" s="14">
        <v>111</v>
      </c>
      <c r="D147" s="14">
        <v>60</v>
      </c>
      <c r="E147" s="15">
        <v>0.85</v>
      </c>
    </row>
    <row r="148" spans="1:5" x14ac:dyDescent="0.25">
      <c r="A148" s="172"/>
      <c r="B148" s="13" t="s">
        <v>109</v>
      </c>
      <c r="C148" s="14">
        <v>282</v>
      </c>
      <c r="D148" s="14">
        <v>310</v>
      </c>
      <c r="E148" s="15">
        <v>-9.0322580645161299E-2</v>
      </c>
    </row>
    <row r="149" spans="1:5" x14ac:dyDescent="0.25">
      <c r="A149" s="172"/>
      <c r="B149" s="13" t="s">
        <v>110</v>
      </c>
      <c r="C149" s="14">
        <v>46</v>
      </c>
      <c r="D149" s="14">
        <v>88</v>
      </c>
      <c r="E149" s="15">
        <v>-0.47727272727272702</v>
      </c>
    </row>
    <row r="150" spans="1:5" x14ac:dyDescent="0.25">
      <c r="A150" s="173"/>
      <c r="B150" s="13" t="s">
        <v>111</v>
      </c>
      <c r="C150" s="14">
        <v>4</v>
      </c>
      <c r="D150" s="14">
        <v>6</v>
      </c>
      <c r="E150" s="15">
        <v>-0.33333333333333298</v>
      </c>
    </row>
    <row r="151" spans="1:5" x14ac:dyDescent="0.25">
      <c r="A151" s="171" t="s">
        <v>112</v>
      </c>
      <c r="B151" s="13" t="s">
        <v>113</v>
      </c>
      <c r="C151" s="14">
        <v>354</v>
      </c>
      <c r="D151" s="14">
        <v>376</v>
      </c>
      <c r="E151" s="15">
        <v>-5.85106382978723E-2</v>
      </c>
    </row>
    <row r="152" spans="1:5" x14ac:dyDescent="0.25">
      <c r="A152" s="173"/>
      <c r="B152" s="13" t="s">
        <v>114</v>
      </c>
      <c r="C152" s="14">
        <v>773</v>
      </c>
      <c r="D152" s="14">
        <v>1016</v>
      </c>
      <c r="E152" s="15">
        <v>-0.23917322834645699</v>
      </c>
    </row>
    <row r="153" spans="1:5" x14ac:dyDescent="0.25">
      <c r="A153" s="171" t="s">
        <v>115</v>
      </c>
      <c r="B153" s="13" t="s">
        <v>19</v>
      </c>
      <c r="C153" s="14">
        <v>410</v>
      </c>
      <c r="D153" s="14">
        <v>445</v>
      </c>
      <c r="E153" s="15">
        <v>-7.8651685393258397E-2</v>
      </c>
    </row>
    <row r="154" spans="1:5" x14ac:dyDescent="0.25">
      <c r="A154" s="173"/>
      <c r="B154" s="13" t="s">
        <v>23</v>
      </c>
      <c r="C154" s="14">
        <v>330</v>
      </c>
      <c r="D154" s="14">
        <v>442</v>
      </c>
      <c r="E154" s="15">
        <v>-0.25339366515837097</v>
      </c>
    </row>
    <row r="155" spans="1:5" x14ac:dyDescent="0.25">
      <c r="A155" s="12" t="s">
        <v>116</v>
      </c>
      <c r="B155" s="16"/>
      <c r="C155" s="14">
        <v>0</v>
      </c>
      <c r="D155" s="17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1" t="s">
        <v>118</v>
      </c>
      <c r="B159" s="13" t="s">
        <v>119</v>
      </c>
      <c r="C159" s="14">
        <v>1850</v>
      </c>
      <c r="D159" s="14">
        <v>2355</v>
      </c>
      <c r="E159" s="15">
        <v>-0.21443736730360899</v>
      </c>
    </row>
    <row r="160" spans="1:5" x14ac:dyDescent="0.25">
      <c r="A160" s="172"/>
      <c r="B160" s="13" t="s">
        <v>120</v>
      </c>
      <c r="C160" s="14">
        <v>641</v>
      </c>
      <c r="D160" s="14">
        <v>424</v>
      </c>
      <c r="E160" s="15">
        <v>0.51179245283018904</v>
      </c>
    </row>
    <row r="161" spans="1:5" x14ac:dyDescent="0.25">
      <c r="A161" s="172"/>
      <c r="B161" s="13" t="s">
        <v>121</v>
      </c>
      <c r="C161" s="14">
        <v>863</v>
      </c>
      <c r="D161" s="14">
        <v>731</v>
      </c>
      <c r="E161" s="15">
        <v>0.18057455540355699</v>
      </c>
    </row>
    <row r="162" spans="1:5" x14ac:dyDescent="0.25">
      <c r="A162" s="172"/>
      <c r="B162" s="13" t="s">
        <v>122</v>
      </c>
      <c r="C162" s="14">
        <v>25</v>
      </c>
      <c r="D162" s="14">
        <v>122</v>
      </c>
      <c r="E162" s="15">
        <v>-0.79508196721311497</v>
      </c>
    </row>
    <row r="163" spans="1:5" x14ac:dyDescent="0.25">
      <c r="A163" s="172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2"/>
      <c r="B164" s="13" t="s">
        <v>124</v>
      </c>
      <c r="C164" s="14">
        <v>18</v>
      </c>
      <c r="D164" s="14">
        <v>7</v>
      </c>
      <c r="E164" s="15">
        <v>1.5714285714285701</v>
      </c>
    </row>
    <row r="165" spans="1:5" x14ac:dyDescent="0.25">
      <c r="A165" s="172"/>
      <c r="B165" s="13" t="s">
        <v>125</v>
      </c>
      <c r="C165" s="14">
        <v>1290</v>
      </c>
      <c r="D165" s="14">
        <v>861</v>
      </c>
      <c r="E165" s="15">
        <v>0.49825783972125398</v>
      </c>
    </row>
    <row r="166" spans="1:5" x14ac:dyDescent="0.25">
      <c r="A166" s="172"/>
      <c r="B166" s="13" t="s">
        <v>126</v>
      </c>
      <c r="C166" s="14">
        <v>0</v>
      </c>
      <c r="D166" s="14">
        <v>2</v>
      </c>
      <c r="E166" s="15">
        <v>-1</v>
      </c>
    </row>
    <row r="167" spans="1:5" x14ac:dyDescent="0.25">
      <c r="A167" s="172"/>
      <c r="B167" s="13" t="s">
        <v>127</v>
      </c>
      <c r="C167" s="14">
        <v>498</v>
      </c>
      <c r="D167" s="14">
        <v>560</v>
      </c>
      <c r="E167" s="15">
        <v>-0.110714285714286</v>
      </c>
    </row>
    <row r="168" spans="1:5" x14ac:dyDescent="0.25">
      <c r="A168" s="172"/>
      <c r="B168" s="13" t="s">
        <v>128</v>
      </c>
      <c r="C168" s="14">
        <v>2166</v>
      </c>
      <c r="D168" s="14">
        <v>1968</v>
      </c>
      <c r="E168" s="15">
        <v>0.100609756097561</v>
      </c>
    </row>
    <row r="169" spans="1:5" x14ac:dyDescent="0.25">
      <c r="A169" s="172"/>
      <c r="B169" s="13" t="s">
        <v>129</v>
      </c>
      <c r="C169" s="14">
        <v>87</v>
      </c>
      <c r="D169" s="14">
        <v>52</v>
      </c>
      <c r="E169" s="15">
        <v>0.67307692307692302</v>
      </c>
    </row>
    <row r="170" spans="1:5" x14ac:dyDescent="0.25">
      <c r="A170" s="172"/>
      <c r="B170" s="13" t="s">
        <v>130</v>
      </c>
      <c r="C170" s="14">
        <v>1468</v>
      </c>
      <c r="D170" s="14">
        <v>1406</v>
      </c>
      <c r="E170" s="15">
        <v>4.4096728307254598E-2</v>
      </c>
    </row>
    <row r="171" spans="1:5" x14ac:dyDescent="0.25">
      <c r="A171" s="172"/>
      <c r="B171" s="13" t="s">
        <v>131</v>
      </c>
      <c r="C171" s="14">
        <v>4</v>
      </c>
      <c r="D171" s="14">
        <v>3</v>
      </c>
      <c r="E171" s="15">
        <v>0.33333333333333298</v>
      </c>
    </row>
    <row r="172" spans="1:5" x14ac:dyDescent="0.25">
      <c r="A172" s="172"/>
      <c r="B172" s="13" t="s">
        <v>132</v>
      </c>
      <c r="C172" s="14">
        <v>1</v>
      </c>
      <c r="D172" s="14">
        <v>0</v>
      </c>
      <c r="E172" s="15">
        <v>0</v>
      </c>
    </row>
    <row r="173" spans="1:5" x14ac:dyDescent="0.25">
      <c r="A173" s="172"/>
      <c r="B173" s="13" t="s">
        <v>133</v>
      </c>
      <c r="C173" s="14">
        <v>24</v>
      </c>
      <c r="D173" s="14">
        <v>43</v>
      </c>
      <c r="E173" s="15">
        <v>-0.44186046511627902</v>
      </c>
    </row>
    <row r="174" spans="1:5" x14ac:dyDescent="0.25">
      <c r="A174" s="172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25">
      <c r="A175" s="172"/>
      <c r="B175" s="13" t="s">
        <v>135</v>
      </c>
      <c r="C175" s="14">
        <v>15</v>
      </c>
      <c r="D175" s="14">
        <v>29</v>
      </c>
      <c r="E175" s="15">
        <v>-0.48275862068965503</v>
      </c>
    </row>
    <row r="176" spans="1:5" x14ac:dyDescent="0.25">
      <c r="A176" s="172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25">
      <c r="A177" s="172"/>
      <c r="B177" s="13" t="s">
        <v>137</v>
      </c>
      <c r="C177" s="14">
        <v>19</v>
      </c>
      <c r="D177" s="14">
        <v>1</v>
      </c>
      <c r="E177" s="15">
        <v>18</v>
      </c>
    </row>
    <row r="178" spans="1:5" x14ac:dyDescent="0.25">
      <c r="A178" s="172"/>
      <c r="B178" s="13" t="s">
        <v>138</v>
      </c>
      <c r="C178" s="14">
        <v>14</v>
      </c>
      <c r="D178" s="14">
        <v>13</v>
      </c>
      <c r="E178" s="15">
        <v>7.69230769230769E-2</v>
      </c>
    </row>
    <row r="179" spans="1:5" x14ac:dyDescent="0.25">
      <c r="A179" s="172"/>
      <c r="B179" s="13" t="s">
        <v>139</v>
      </c>
      <c r="C179" s="14">
        <v>1459</v>
      </c>
      <c r="D179" s="14">
        <v>1297</v>
      </c>
      <c r="E179" s="15">
        <v>0.124903623747109</v>
      </c>
    </row>
    <row r="180" spans="1:5" x14ac:dyDescent="0.25">
      <c r="A180" s="172"/>
      <c r="B180" s="13" t="s">
        <v>140</v>
      </c>
      <c r="C180" s="14">
        <v>124</v>
      </c>
      <c r="D180" s="14">
        <v>15</v>
      </c>
      <c r="E180" s="15">
        <v>7.2666666666666702</v>
      </c>
    </row>
    <row r="181" spans="1:5" x14ac:dyDescent="0.25">
      <c r="A181" s="172"/>
      <c r="B181" s="13" t="s">
        <v>141</v>
      </c>
      <c r="C181" s="14">
        <v>25</v>
      </c>
      <c r="D181" s="14">
        <v>19</v>
      </c>
      <c r="E181" s="15">
        <v>0.31578947368421101</v>
      </c>
    </row>
    <row r="182" spans="1:5" x14ac:dyDescent="0.25">
      <c r="A182" s="172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25">
      <c r="A183" s="172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25">
      <c r="A184" s="172"/>
      <c r="B184" s="13" t="s">
        <v>144</v>
      </c>
      <c r="C184" s="14">
        <v>6</v>
      </c>
      <c r="D184" s="14">
        <v>2</v>
      </c>
      <c r="E184" s="15">
        <v>2</v>
      </c>
    </row>
    <row r="185" spans="1:5" x14ac:dyDescent="0.25">
      <c r="A185" s="172"/>
      <c r="B185" s="13" t="s">
        <v>145</v>
      </c>
      <c r="C185" s="14">
        <v>21</v>
      </c>
      <c r="D185" s="14">
        <v>24</v>
      </c>
      <c r="E185" s="15">
        <v>-0.125</v>
      </c>
    </row>
    <row r="186" spans="1:5" x14ac:dyDescent="0.25">
      <c r="A186" s="172"/>
      <c r="B186" s="13" t="s">
        <v>146</v>
      </c>
      <c r="C186" s="14">
        <v>92</v>
      </c>
      <c r="D186" s="14">
        <v>18</v>
      </c>
      <c r="E186" s="15">
        <v>4.1111111111111098</v>
      </c>
    </row>
    <row r="187" spans="1:5" x14ac:dyDescent="0.25">
      <c r="A187" s="172"/>
      <c r="B187" s="13" t="s">
        <v>147</v>
      </c>
      <c r="C187" s="14">
        <v>188</v>
      </c>
      <c r="D187" s="14">
        <v>205</v>
      </c>
      <c r="E187" s="15">
        <v>-8.2926829268292701E-2</v>
      </c>
    </row>
    <row r="188" spans="1:5" x14ac:dyDescent="0.25">
      <c r="A188" s="172"/>
      <c r="B188" s="13" t="s">
        <v>148</v>
      </c>
      <c r="C188" s="14">
        <v>20</v>
      </c>
      <c r="D188" s="14">
        <v>20</v>
      </c>
      <c r="E188" s="15">
        <v>0</v>
      </c>
    </row>
    <row r="189" spans="1:5" x14ac:dyDescent="0.25">
      <c r="A189" s="172"/>
      <c r="B189" s="13" t="s">
        <v>149</v>
      </c>
      <c r="C189" s="14">
        <v>62</v>
      </c>
      <c r="D189" s="14">
        <v>57</v>
      </c>
      <c r="E189" s="15">
        <v>8.7719298245614002E-2</v>
      </c>
    </row>
    <row r="190" spans="1:5" x14ac:dyDescent="0.25">
      <c r="A190" s="172"/>
      <c r="B190" s="13" t="s">
        <v>150</v>
      </c>
      <c r="C190" s="14">
        <v>64</v>
      </c>
      <c r="D190" s="14">
        <v>42</v>
      </c>
      <c r="E190" s="15">
        <v>0.52380952380952395</v>
      </c>
    </row>
    <row r="191" spans="1:5" x14ac:dyDescent="0.25">
      <c r="A191" s="172"/>
      <c r="B191" s="13" t="s">
        <v>151</v>
      </c>
      <c r="C191" s="14">
        <v>374</v>
      </c>
      <c r="D191" s="14">
        <v>304</v>
      </c>
      <c r="E191" s="15">
        <v>0.230263157894737</v>
      </c>
    </row>
    <row r="192" spans="1:5" x14ac:dyDescent="0.25">
      <c r="A192" s="172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25">
      <c r="A193" s="172"/>
      <c r="B193" s="13" t="s">
        <v>153</v>
      </c>
      <c r="C193" s="14">
        <v>677</v>
      </c>
      <c r="D193" s="14">
        <v>678</v>
      </c>
      <c r="E193" s="15">
        <v>-1.47492625368731E-3</v>
      </c>
    </row>
    <row r="194" spans="1:5" x14ac:dyDescent="0.25">
      <c r="A194" s="172"/>
      <c r="B194" s="13" t="s">
        <v>154</v>
      </c>
      <c r="C194" s="14">
        <v>9</v>
      </c>
      <c r="D194" s="14">
        <v>0</v>
      </c>
      <c r="E194" s="15">
        <v>0</v>
      </c>
    </row>
    <row r="195" spans="1:5" x14ac:dyDescent="0.25">
      <c r="A195" s="172"/>
      <c r="B195" s="13" t="s">
        <v>155</v>
      </c>
      <c r="C195" s="14">
        <v>78</v>
      </c>
      <c r="D195" s="14">
        <v>0</v>
      </c>
      <c r="E195" s="15">
        <v>0</v>
      </c>
    </row>
    <row r="196" spans="1:5" x14ac:dyDescent="0.25">
      <c r="A196" s="172"/>
      <c r="B196" s="13" t="s">
        <v>156</v>
      </c>
      <c r="C196" s="14">
        <v>9</v>
      </c>
      <c r="D196" s="14">
        <v>8</v>
      </c>
      <c r="E196" s="15">
        <v>0.125</v>
      </c>
    </row>
    <row r="197" spans="1:5" x14ac:dyDescent="0.25">
      <c r="A197" s="172"/>
      <c r="B197" s="13" t="s">
        <v>157</v>
      </c>
      <c r="C197" s="14">
        <v>71</v>
      </c>
      <c r="D197" s="14">
        <v>65</v>
      </c>
      <c r="E197" s="15">
        <v>9.2307692307692299E-2</v>
      </c>
    </row>
    <row r="198" spans="1:5" x14ac:dyDescent="0.25">
      <c r="A198" s="172"/>
      <c r="B198" s="13" t="s">
        <v>158</v>
      </c>
      <c r="C198" s="14">
        <v>400</v>
      </c>
      <c r="D198" s="14">
        <v>482</v>
      </c>
      <c r="E198" s="15">
        <v>-0.170124481327801</v>
      </c>
    </row>
    <row r="199" spans="1:5" x14ac:dyDescent="0.25">
      <c r="A199" s="172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25">
      <c r="A200" s="173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25">
      <c r="A201" s="171" t="s">
        <v>161</v>
      </c>
      <c r="B201" s="13" t="s">
        <v>162</v>
      </c>
      <c r="C201" s="14">
        <v>2120</v>
      </c>
      <c r="D201" s="14">
        <v>2648</v>
      </c>
      <c r="E201" s="15">
        <v>-0.199395770392749</v>
      </c>
    </row>
    <row r="202" spans="1:5" x14ac:dyDescent="0.25">
      <c r="A202" s="172"/>
      <c r="B202" s="13" t="s">
        <v>120</v>
      </c>
      <c r="C202" s="14">
        <v>705</v>
      </c>
      <c r="D202" s="14">
        <v>470</v>
      </c>
      <c r="E202" s="15">
        <v>0.5</v>
      </c>
    </row>
    <row r="203" spans="1:5" x14ac:dyDescent="0.25">
      <c r="A203" s="172"/>
      <c r="B203" s="13" t="s">
        <v>163</v>
      </c>
      <c r="C203" s="14">
        <v>956</v>
      </c>
      <c r="D203" s="14">
        <v>799</v>
      </c>
      <c r="E203" s="15">
        <v>0.196495619524406</v>
      </c>
    </row>
    <row r="204" spans="1:5" x14ac:dyDescent="0.25">
      <c r="A204" s="172"/>
      <c r="B204" s="13" t="s">
        <v>122</v>
      </c>
      <c r="C204" s="14">
        <v>50</v>
      </c>
      <c r="D204" s="14">
        <v>162</v>
      </c>
      <c r="E204" s="15">
        <v>-0.69135802469135799</v>
      </c>
    </row>
    <row r="205" spans="1:5" x14ac:dyDescent="0.25">
      <c r="A205" s="172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25">
      <c r="A206" s="172"/>
      <c r="B206" s="13" t="s">
        <v>124</v>
      </c>
      <c r="C206" s="14">
        <v>18</v>
      </c>
      <c r="D206" s="14">
        <v>7</v>
      </c>
      <c r="E206" s="15">
        <v>1.5714285714285701</v>
      </c>
    </row>
    <row r="207" spans="1:5" x14ac:dyDescent="0.25">
      <c r="A207" s="172"/>
      <c r="B207" s="13" t="s">
        <v>125</v>
      </c>
      <c r="C207" s="14">
        <v>1307</v>
      </c>
      <c r="D207" s="14">
        <v>868</v>
      </c>
      <c r="E207" s="15">
        <v>0.50576036866359397</v>
      </c>
    </row>
    <row r="208" spans="1:5" x14ac:dyDescent="0.25">
      <c r="A208" s="172"/>
      <c r="B208" s="13" t="s">
        <v>164</v>
      </c>
      <c r="C208" s="14">
        <v>0</v>
      </c>
      <c r="D208" s="14">
        <v>2</v>
      </c>
      <c r="E208" s="15">
        <v>-1</v>
      </c>
    </row>
    <row r="209" spans="1:5" x14ac:dyDescent="0.25">
      <c r="A209" s="172"/>
      <c r="B209" s="13" t="s">
        <v>127</v>
      </c>
      <c r="C209" s="14">
        <v>524</v>
      </c>
      <c r="D209" s="14">
        <v>603</v>
      </c>
      <c r="E209" s="15">
        <v>-0.13101160862354899</v>
      </c>
    </row>
    <row r="210" spans="1:5" x14ac:dyDescent="0.25">
      <c r="A210" s="172"/>
      <c r="B210" s="13" t="s">
        <v>165</v>
      </c>
      <c r="C210" s="14">
        <v>2396</v>
      </c>
      <c r="D210" s="14">
        <v>2276</v>
      </c>
      <c r="E210" s="15">
        <v>5.2724077328646701E-2</v>
      </c>
    </row>
    <row r="211" spans="1:5" x14ac:dyDescent="0.25">
      <c r="A211" s="172"/>
      <c r="B211" s="13" t="s">
        <v>129</v>
      </c>
      <c r="C211" s="14">
        <v>98</v>
      </c>
      <c r="D211" s="14">
        <v>62</v>
      </c>
      <c r="E211" s="15">
        <v>0.58064516129032295</v>
      </c>
    </row>
    <row r="212" spans="1:5" x14ac:dyDescent="0.25">
      <c r="A212" s="172"/>
      <c r="B212" s="13" t="s">
        <v>130</v>
      </c>
      <c r="C212" s="14">
        <v>1468</v>
      </c>
      <c r="D212" s="14">
        <v>1426</v>
      </c>
      <c r="E212" s="15">
        <v>2.9453015427769999E-2</v>
      </c>
    </row>
    <row r="213" spans="1:5" x14ac:dyDescent="0.25">
      <c r="A213" s="172"/>
      <c r="B213" s="13" t="s">
        <v>131</v>
      </c>
      <c r="C213" s="14">
        <v>5</v>
      </c>
      <c r="D213" s="14">
        <v>5</v>
      </c>
      <c r="E213" s="15">
        <v>0</v>
      </c>
    </row>
    <row r="214" spans="1:5" x14ac:dyDescent="0.25">
      <c r="A214" s="172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25">
      <c r="A215" s="172"/>
      <c r="B215" s="13" t="s">
        <v>133</v>
      </c>
      <c r="C215" s="14">
        <v>27</v>
      </c>
      <c r="D215" s="14">
        <v>49</v>
      </c>
      <c r="E215" s="15">
        <v>-0.44897959183673503</v>
      </c>
    </row>
    <row r="216" spans="1:5" x14ac:dyDescent="0.25">
      <c r="A216" s="172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25">
      <c r="A217" s="172"/>
      <c r="B217" s="13" t="s">
        <v>135</v>
      </c>
      <c r="C217" s="14">
        <v>14</v>
      </c>
      <c r="D217" s="14">
        <v>6</v>
      </c>
      <c r="E217" s="15">
        <v>1.3333333333333299</v>
      </c>
    </row>
    <row r="218" spans="1:5" x14ac:dyDescent="0.25">
      <c r="A218" s="172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25">
      <c r="A219" s="172"/>
      <c r="B219" s="13" t="s">
        <v>137</v>
      </c>
      <c r="C219" s="14">
        <v>19</v>
      </c>
      <c r="D219" s="14">
        <v>1</v>
      </c>
      <c r="E219" s="15">
        <v>18</v>
      </c>
    </row>
    <row r="220" spans="1:5" x14ac:dyDescent="0.25">
      <c r="A220" s="172"/>
      <c r="B220" s="13" t="s">
        <v>138</v>
      </c>
      <c r="C220" s="14">
        <v>33</v>
      </c>
      <c r="D220" s="14">
        <v>34</v>
      </c>
      <c r="E220" s="15">
        <v>-2.9411764705882401E-2</v>
      </c>
    </row>
    <row r="221" spans="1:5" x14ac:dyDescent="0.25">
      <c r="A221" s="172"/>
      <c r="B221" s="13" t="s">
        <v>139</v>
      </c>
      <c r="C221" s="14">
        <v>1526</v>
      </c>
      <c r="D221" s="14">
        <v>1359</v>
      </c>
      <c r="E221" s="15">
        <v>0.12288447387785099</v>
      </c>
    </row>
    <row r="222" spans="1:5" x14ac:dyDescent="0.25">
      <c r="A222" s="172"/>
      <c r="B222" s="13" t="s">
        <v>166</v>
      </c>
      <c r="C222" s="14">
        <v>124</v>
      </c>
      <c r="D222" s="14">
        <v>14</v>
      </c>
      <c r="E222" s="15">
        <v>7.8571428571428603</v>
      </c>
    </row>
    <row r="223" spans="1:5" x14ac:dyDescent="0.25">
      <c r="A223" s="172"/>
      <c r="B223" s="13" t="s">
        <v>141</v>
      </c>
      <c r="C223" s="14">
        <v>25</v>
      </c>
      <c r="D223" s="14">
        <v>20</v>
      </c>
      <c r="E223" s="15">
        <v>0.25</v>
      </c>
    </row>
    <row r="224" spans="1:5" x14ac:dyDescent="0.25">
      <c r="A224" s="172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25">
      <c r="A225" s="172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25">
      <c r="A226" s="172"/>
      <c r="B226" s="13" t="s">
        <v>144</v>
      </c>
      <c r="C226" s="14">
        <v>6</v>
      </c>
      <c r="D226" s="14">
        <v>2</v>
      </c>
      <c r="E226" s="15">
        <v>2</v>
      </c>
    </row>
    <row r="227" spans="1:5" x14ac:dyDescent="0.25">
      <c r="A227" s="172"/>
      <c r="B227" s="13" t="s">
        <v>167</v>
      </c>
      <c r="C227" s="14">
        <v>22</v>
      </c>
      <c r="D227" s="14">
        <v>24</v>
      </c>
      <c r="E227" s="15">
        <v>-8.3333333333333301E-2</v>
      </c>
    </row>
    <row r="228" spans="1:5" x14ac:dyDescent="0.25">
      <c r="A228" s="172"/>
      <c r="B228" s="13" t="s">
        <v>146</v>
      </c>
      <c r="C228" s="14">
        <v>93</v>
      </c>
      <c r="D228" s="14">
        <v>18</v>
      </c>
      <c r="E228" s="15">
        <v>4.1666666666666696</v>
      </c>
    </row>
    <row r="229" spans="1:5" x14ac:dyDescent="0.25">
      <c r="A229" s="172"/>
      <c r="B229" s="13" t="s">
        <v>147</v>
      </c>
      <c r="C229" s="14">
        <v>187</v>
      </c>
      <c r="D229" s="14">
        <v>211</v>
      </c>
      <c r="E229" s="15">
        <v>-0.11374407582938401</v>
      </c>
    </row>
    <row r="230" spans="1:5" x14ac:dyDescent="0.25">
      <c r="A230" s="172"/>
      <c r="B230" s="13" t="s">
        <v>148</v>
      </c>
      <c r="C230" s="14">
        <v>19</v>
      </c>
      <c r="D230" s="14">
        <v>19</v>
      </c>
      <c r="E230" s="15">
        <v>0</v>
      </c>
    </row>
    <row r="231" spans="1:5" x14ac:dyDescent="0.25">
      <c r="A231" s="172"/>
      <c r="B231" s="13" t="s">
        <v>149</v>
      </c>
      <c r="C231" s="14">
        <v>62</v>
      </c>
      <c r="D231" s="14">
        <v>62</v>
      </c>
      <c r="E231" s="15">
        <v>0</v>
      </c>
    </row>
    <row r="232" spans="1:5" x14ac:dyDescent="0.25">
      <c r="A232" s="172"/>
      <c r="B232" s="13" t="s">
        <v>150</v>
      </c>
      <c r="C232" s="14">
        <v>64</v>
      </c>
      <c r="D232" s="14">
        <v>45</v>
      </c>
      <c r="E232" s="15">
        <v>0.422222222222222</v>
      </c>
    </row>
    <row r="233" spans="1:5" x14ac:dyDescent="0.25">
      <c r="A233" s="172"/>
      <c r="B233" s="13" t="s">
        <v>151</v>
      </c>
      <c r="C233" s="14">
        <v>369</v>
      </c>
      <c r="D233" s="14">
        <v>304</v>
      </c>
      <c r="E233" s="15">
        <v>0.21381578947368399</v>
      </c>
    </row>
    <row r="234" spans="1:5" x14ac:dyDescent="0.25">
      <c r="A234" s="172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25">
      <c r="A235" s="172"/>
      <c r="B235" s="13" t="s">
        <v>153</v>
      </c>
      <c r="C235" s="14">
        <v>490</v>
      </c>
      <c r="D235" s="14">
        <v>342</v>
      </c>
      <c r="E235" s="15">
        <v>0.43274853801169599</v>
      </c>
    </row>
    <row r="236" spans="1:5" x14ac:dyDescent="0.25">
      <c r="A236" s="172"/>
      <c r="B236" s="13" t="s">
        <v>154</v>
      </c>
      <c r="C236" s="14">
        <v>9</v>
      </c>
      <c r="D236" s="14">
        <v>0</v>
      </c>
      <c r="E236" s="15">
        <v>0</v>
      </c>
    </row>
    <row r="237" spans="1:5" x14ac:dyDescent="0.25">
      <c r="A237" s="172"/>
      <c r="B237" s="13" t="s">
        <v>155</v>
      </c>
      <c r="C237" s="14">
        <v>78</v>
      </c>
      <c r="D237" s="14">
        <v>0</v>
      </c>
      <c r="E237" s="15">
        <v>0</v>
      </c>
    </row>
    <row r="238" spans="1:5" x14ac:dyDescent="0.25">
      <c r="A238" s="172"/>
      <c r="B238" s="13" t="s">
        <v>156</v>
      </c>
      <c r="C238" s="14">
        <v>12</v>
      </c>
      <c r="D238" s="14">
        <v>10</v>
      </c>
      <c r="E238" s="15">
        <v>0.2</v>
      </c>
    </row>
    <row r="239" spans="1:5" x14ac:dyDescent="0.25">
      <c r="A239" s="172"/>
      <c r="B239" s="13" t="s">
        <v>157</v>
      </c>
      <c r="C239" s="14">
        <v>74</v>
      </c>
      <c r="D239" s="14">
        <v>72</v>
      </c>
      <c r="E239" s="15">
        <v>2.7777777777777801E-2</v>
      </c>
    </row>
    <row r="240" spans="1:5" x14ac:dyDescent="0.25">
      <c r="A240" s="172"/>
      <c r="B240" s="13" t="s">
        <v>158</v>
      </c>
      <c r="C240" s="14">
        <v>400</v>
      </c>
      <c r="D240" s="14">
        <v>477</v>
      </c>
      <c r="E240" s="15">
        <v>-0.16142557651991599</v>
      </c>
    </row>
    <row r="241" spans="1:5" x14ac:dyDescent="0.25">
      <c r="A241" s="172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25">
      <c r="A242" s="173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6</v>
      </c>
      <c r="D246" s="14">
        <v>2</v>
      </c>
      <c r="E246" s="15">
        <v>2</v>
      </c>
    </row>
    <row r="247" spans="1:5" x14ac:dyDescent="0.25">
      <c r="A247" s="12" t="s">
        <v>170</v>
      </c>
      <c r="B247" s="16"/>
      <c r="C247" s="14">
        <v>49</v>
      </c>
      <c r="D247" s="14">
        <v>10</v>
      </c>
      <c r="E247" s="15">
        <v>3.9</v>
      </c>
    </row>
    <row r="248" spans="1:5" x14ac:dyDescent="0.25">
      <c r="A248" s="12" t="s">
        <v>171</v>
      </c>
      <c r="B248" s="16"/>
      <c r="C248" s="14">
        <v>136</v>
      </c>
      <c r="D248" s="14">
        <v>27</v>
      </c>
      <c r="E248" s="15">
        <v>4.0370370370370399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173</v>
      </c>
      <c r="D252" s="14">
        <v>136</v>
      </c>
      <c r="E252" s="15">
        <v>0.27205882352941202</v>
      </c>
    </row>
    <row r="253" spans="1:5" x14ac:dyDescent="0.25">
      <c r="A253" s="171" t="s">
        <v>174</v>
      </c>
      <c r="B253" s="13" t="s">
        <v>175</v>
      </c>
      <c r="C253" s="14">
        <v>2</v>
      </c>
      <c r="D253" s="14">
        <v>4</v>
      </c>
      <c r="E253" s="15">
        <v>-0.5</v>
      </c>
    </row>
    <row r="254" spans="1:5" x14ac:dyDescent="0.25">
      <c r="A254" s="172"/>
      <c r="B254" s="13" t="s">
        <v>176</v>
      </c>
      <c r="C254" s="17"/>
      <c r="D254" s="17"/>
      <c r="E254" s="15">
        <v>0</v>
      </c>
    </row>
    <row r="255" spans="1:5" x14ac:dyDescent="0.25">
      <c r="A255" s="173"/>
      <c r="B255" s="13" t="s">
        <v>177</v>
      </c>
      <c r="C255" s="14">
        <v>2</v>
      </c>
      <c r="D255" s="14">
        <v>2</v>
      </c>
      <c r="E255" s="15">
        <v>0</v>
      </c>
    </row>
    <row r="256" spans="1:5" x14ac:dyDescent="0.25">
      <c r="A256" s="12" t="s">
        <v>178</v>
      </c>
      <c r="B256" s="16"/>
      <c r="C256" s="17"/>
      <c r="D256" s="17"/>
      <c r="E256" s="15">
        <v>0</v>
      </c>
    </row>
    <row r="257" spans="1:5" x14ac:dyDescent="0.25">
      <c r="A257" s="12" t="s">
        <v>179</v>
      </c>
      <c r="B257" s="16"/>
      <c r="C257" s="14">
        <v>98</v>
      </c>
      <c r="D257" s="14">
        <v>178</v>
      </c>
      <c r="E257" s="15">
        <v>-0.449438202247191</v>
      </c>
    </row>
    <row r="258" spans="1:5" x14ac:dyDescent="0.25">
      <c r="A258" s="12" t="s">
        <v>111</v>
      </c>
      <c r="B258" s="16"/>
      <c r="C258" s="14">
        <v>433</v>
      </c>
      <c r="D258" s="14">
        <v>482</v>
      </c>
      <c r="E258" s="15">
        <v>-0.101659751037344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153</v>
      </c>
      <c r="D262" s="14">
        <v>98</v>
      </c>
      <c r="E262" s="15">
        <v>0.56122448979591799</v>
      </c>
    </row>
    <row r="263" spans="1:5" x14ac:dyDescent="0.25">
      <c r="A263" s="171" t="s">
        <v>69</v>
      </c>
      <c r="B263" s="13" t="s">
        <v>182</v>
      </c>
      <c r="C263" s="14">
        <v>333</v>
      </c>
      <c r="D263" s="14">
        <v>258</v>
      </c>
      <c r="E263" s="15">
        <v>0.290697674418605</v>
      </c>
    </row>
    <row r="264" spans="1:5" x14ac:dyDescent="0.25">
      <c r="A264" s="173"/>
      <c r="B264" s="13" t="s">
        <v>111</v>
      </c>
      <c r="C264" s="14">
        <v>1</v>
      </c>
      <c r="D264" s="14">
        <v>0</v>
      </c>
      <c r="E264" s="15">
        <v>0</v>
      </c>
    </row>
    <row r="265" spans="1:5" x14ac:dyDescent="0.25">
      <c r="A265" s="12" t="s">
        <v>183</v>
      </c>
      <c r="B265" s="16"/>
      <c r="C265" s="14">
        <v>119</v>
      </c>
      <c r="D265" s="14">
        <v>1</v>
      </c>
      <c r="E265" s="15">
        <v>118</v>
      </c>
    </row>
    <row r="266" spans="1:5" x14ac:dyDescent="0.25">
      <c r="A266" s="12" t="s">
        <v>184</v>
      </c>
      <c r="B266" s="16"/>
      <c r="C266" s="14">
        <v>2</v>
      </c>
      <c r="D266" s="14">
        <v>0</v>
      </c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1" t="s">
        <v>187</v>
      </c>
      <c r="B271" s="13" t="s">
        <v>188</v>
      </c>
      <c r="C271" s="14">
        <v>3</v>
      </c>
      <c r="D271" s="14">
        <v>2</v>
      </c>
      <c r="E271" s="15">
        <v>0.5</v>
      </c>
    </row>
    <row r="272" spans="1:5" x14ac:dyDescent="0.25">
      <c r="A272" s="173"/>
      <c r="B272" s="13" t="s">
        <v>189</v>
      </c>
      <c r="C272" s="14">
        <v>86</v>
      </c>
      <c r="D272" s="14">
        <v>51</v>
      </c>
      <c r="E272" s="15">
        <v>0.68627450980392102</v>
      </c>
    </row>
    <row r="273" spans="1:5" x14ac:dyDescent="0.25">
      <c r="A273" s="12" t="s">
        <v>190</v>
      </c>
      <c r="B273" s="16"/>
      <c r="C273" s="14">
        <v>0</v>
      </c>
      <c r="D273" s="17"/>
      <c r="E273" s="15">
        <v>0</v>
      </c>
    </row>
    <row r="274" spans="1:5" x14ac:dyDescent="0.25">
      <c r="A274" s="12" t="s">
        <v>191</v>
      </c>
      <c r="B274" s="16"/>
      <c r="C274" s="17"/>
      <c r="D274" s="17"/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7"/>
      <c r="D278" s="17"/>
      <c r="E278" s="15">
        <v>0</v>
      </c>
    </row>
    <row r="279" spans="1:5" x14ac:dyDescent="0.25">
      <c r="A279" s="12" t="s">
        <v>194</v>
      </c>
      <c r="B279" s="16"/>
      <c r="C279" s="17"/>
      <c r="D279" s="17"/>
      <c r="E279" s="15">
        <v>0</v>
      </c>
    </row>
    <row r="280" spans="1:5" x14ac:dyDescent="0.25">
      <c r="A280" s="12" t="s">
        <v>195</v>
      </c>
      <c r="B280" s="16"/>
      <c r="C280" s="17"/>
      <c r="D280" s="17"/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7" t="s">
        <v>198</v>
      </c>
      <c r="B283" s="13" t="s">
        <v>199</v>
      </c>
      <c r="C283" s="17"/>
      <c r="D283" s="17"/>
      <c r="E283" s="22"/>
    </row>
    <row r="284" spans="1:5" x14ac:dyDescent="0.25">
      <c r="A284" s="178"/>
      <c r="B284" s="13" t="s">
        <v>200</v>
      </c>
      <c r="C284" s="14">
        <v>817</v>
      </c>
      <c r="D284" s="14">
        <v>732</v>
      </c>
      <c r="E284" s="23">
        <v>0</v>
      </c>
    </row>
    <row r="285" spans="1:5" x14ac:dyDescent="0.25">
      <c r="A285" s="179"/>
      <c r="B285" s="13" t="s">
        <v>201</v>
      </c>
      <c r="C285" s="14">
        <v>6</v>
      </c>
      <c r="D285" s="14">
        <v>9</v>
      </c>
      <c r="E285" s="23">
        <v>0</v>
      </c>
    </row>
    <row r="286" spans="1:5" x14ac:dyDescent="0.25">
      <c r="A286" s="177" t="s">
        <v>202</v>
      </c>
      <c r="B286" s="13" t="s">
        <v>203</v>
      </c>
      <c r="C286" s="14">
        <v>1</v>
      </c>
      <c r="D286" s="14">
        <v>2</v>
      </c>
      <c r="E286" s="23">
        <v>0</v>
      </c>
    </row>
    <row r="287" spans="1:5" x14ac:dyDescent="0.25">
      <c r="A287" s="178"/>
      <c r="B287" s="13" t="s">
        <v>204</v>
      </c>
      <c r="C287" s="14">
        <v>4</v>
      </c>
      <c r="D287" s="14">
        <v>8</v>
      </c>
      <c r="E287" s="23">
        <v>0</v>
      </c>
    </row>
    <row r="288" spans="1:5" x14ac:dyDescent="0.25">
      <c r="A288" s="179"/>
      <c r="B288" s="13" t="s">
        <v>205</v>
      </c>
      <c r="C288" s="17"/>
      <c r="D288" s="17"/>
      <c r="E288" s="22"/>
    </row>
    <row r="289" spans="1:5" x14ac:dyDescent="0.25">
      <c r="A289" s="21" t="s">
        <v>206</v>
      </c>
      <c r="B289" s="13" t="s">
        <v>207</v>
      </c>
      <c r="C289" s="14">
        <v>10</v>
      </c>
      <c r="D289" s="14">
        <v>17</v>
      </c>
      <c r="E289" s="23">
        <v>3</v>
      </c>
    </row>
    <row r="290" spans="1:5" x14ac:dyDescent="0.25">
      <c r="A290" s="177" t="s">
        <v>208</v>
      </c>
      <c r="B290" s="13" t="s">
        <v>209</v>
      </c>
      <c r="C290" s="14">
        <v>95</v>
      </c>
      <c r="D290" s="14">
        <v>49</v>
      </c>
      <c r="E290" s="23">
        <v>10</v>
      </c>
    </row>
    <row r="291" spans="1:5" x14ac:dyDescent="0.25">
      <c r="A291" s="178"/>
      <c r="B291" s="13" t="s">
        <v>210</v>
      </c>
      <c r="C291" s="17"/>
      <c r="D291" s="17"/>
      <c r="E291" s="22"/>
    </row>
    <row r="292" spans="1:5" x14ac:dyDescent="0.25">
      <c r="A292" s="179"/>
      <c r="B292" s="13" t="s">
        <v>211</v>
      </c>
      <c r="C292" s="14">
        <v>22</v>
      </c>
      <c r="D292" s="14">
        <v>43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7"/>
      <c r="D293" s="17"/>
      <c r="E293" s="22"/>
    </row>
    <row r="294" spans="1:5" x14ac:dyDescent="0.25">
      <c r="A294" s="177" t="s">
        <v>214</v>
      </c>
      <c r="B294" s="13" t="s">
        <v>205</v>
      </c>
      <c r="C294" s="14">
        <v>3</v>
      </c>
      <c r="D294" s="14">
        <v>1</v>
      </c>
      <c r="E294" s="23">
        <v>0</v>
      </c>
    </row>
    <row r="295" spans="1:5" x14ac:dyDescent="0.25">
      <c r="A295" s="178"/>
      <c r="B295" s="13" t="s">
        <v>215</v>
      </c>
      <c r="C295" s="14">
        <v>41</v>
      </c>
      <c r="D295" s="14">
        <v>69</v>
      </c>
      <c r="E295" s="23">
        <v>7</v>
      </c>
    </row>
    <row r="296" spans="1:5" x14ac:dyDescent="0.25">
      <c r="A296" s="179"/>
      <c r="B296" s="13" t="s">
        <v>216</v>
      </c>
      <c r="C296" s="14">
        <v>8</v>
      </c>
      <c r="D296" s="14">
        <v>20</v>
      </c>
      <c r="E296" s="23">
        <v>3</v>
      </c>
    </row>
    <row r="297" spans="1:5" x14ac:dyDescent="0.25">
      <c r="A297" s="177" t="s">
        <v>217</v>
      </c>
      <c r="B297" s="13" t="s">
        <v>218</v>
      </c>
      <c r="C297" s="14">
        <v>6</v>
      </c>
      <c r="D297" s="14">
        <v>6</v>
      </c>
      <c r="E297" s="23">
        <v>4</v>
      </c>
    </row>
    <row r="298" spans="1:5" x14ac:dyDescent="0.25">
      <c r="A298" s="178"/>
      <c r="B298" s="13" t="s">
        <v>219</v>
      </c>
      <c r="C298" s="17"/>
      <c r="D298" s="17"/>
      <c r="E298" s="22"/>
    </row>
    <row r="299" spans="1:5" x14ac:dyDescent="0.25">
      <c r="A299" s="178"/>
      <c r="B299" s="13" t="s">
        <v>220</v>
      </c>
      <c r="C299" s="14">
        <v>668</v>
      </c>
      <c r="D299" s="14">
        <v>1002</v>
      </c>
      <c r="E299" s="23">
        <v>114</v>
      </c>
    </row>
    <row r="300" spans="1:5" x14ac:dyDescent="0.25">
      <c r="A300" s="178"/>
      <c r="B300" s="13" t="s">
        <v>221</v>
      </c>
      <c r="C300" s="14">
        <v>739</v>
      </c>
      <c r="D300" s="14">
        <v>767</v>
      </c>
      <c r="E300" s="23">
        <v>0</v>
      </c>
    </row>
    <row r="301" spans="1:5" x14ac:dyDescent="0.25">
      <c r="A301" s="178"/>
      <c r="B301" s="13" t="s">
        <v>222</v>
      </c>
      <c r="C301" s="14">
        <v>80</v>
      </c>
      <c r="D301" s="14">
        <v>44</v>
      </c>
      <c r="E301" s="23">
        <v>7</v>
      </c>
    </row>
    <row r="302" spans="1:5" x14ac:dyDescent="0.25">
      <c r="A302" s="178"/>
      <c r="B302" s="13" t="s">
        <v>223</v>
      </c>
      <c r="C302" s="14">
        <v>732</v>
      </c>
      <c r="D302" s="14">
        <v>1077</v>
      </c>
      <c r="E302" s="23">
        <v>128</v>
      </c>
    </row>
    <row r="303" spans="1:5" x14ac:dyDescent="0.25">
      <c r="A303" s="178"/>
      <c r="B303" s="13" t="s">
        <v>224</v>
      </c>
      <c r="C303" s="14">
        <v>164</v>
      </c>
      <c r="D303" s="14">
        <v>187</v>
      </c>
      <c r="E303" s="23">
        <v>0</v>
      </c>
    </row>
    <row r="304" spans="1:5" x14ac:dyDescent="0.25">
      <c r="A304" s="178"/>
      <c r="B304" s="13" t="s">
        <v>225</v>
      </c>
      <c r="C304" s="14">
        <v>5</v>
      </c>
      <c r="D304" s="14">
        <v>2</v>
      </c>
      <c r="E304" s="23">
        <v>0</v>
      </c>
    </row>
    <row r="305" spans="1:5" x14ac:dyDescent="0.25">
      <c r="A305" s="178"/>
      <c r="B305" s="13" t="s">
        <v>226</v>
      </c>
      <c r="C305" s="14">
        <v>670</v>
      </c>
      <c r="D305" s="14">
        <v>98</v>
      </c>
      <c r="E305" s="23">
        <v>129</v>
      </c>
    </row>
    <row r="306" spans="1:5" x14ac:dyDescent="0.25">
      <c r="A306" s="178"/>
      <c r="B306" s="13" t="s">
        <v>227</v>
      </c>
      <c r="C306" s="14">
        <v>4</v>
      </c>
      <c r="D306" s="14">
        <v>4</v>
      </c>
      <c r="E306" s="23">
        <v>0</v>
      </c>
    </row>
    <row r="307" spans="1:5" x14ac:dyDescent="0.25">
      <c r="A307" s="178"/>
      <c r="B307" s="13" t="s">
        <v>228</v>
      </c>
      <c r="C307" s="14">
        <v>1</v>
      </c>
      <c r="D307" s="14">
        <v>1</v>
      </c>
      <c r="E307" s="23">
        <v>0</v>
      </c>
    </row>
    <row r="308" spans="1:5" x14ac:dyDescent="0.25">
      <c r="A308" s="178"/>
      <c r="B308" s="13" t="s">
        <v>229</v>
      </c>
      <c r="C308" s="14">
        <v>887</v>
      </c>
      <c r="D308" s="14">
        <v>1143</v>
      </c>
      <c r="E308" s="23">
        <v>115</v>
      </c>
    </row>
    <row r="309" spans="1:5" x14ac:dyDescent="0.25">
      <c r="A309" s="178"/>
      <c r="B309" s="13" t="s">
        <v>230</v>
      </c>
      <c r="C309" s="14">
        <v>594</v>
      </c>
      <c r="D309" s="14">
        <v>630</v>
      </c>
      <c r="E309" s="23">
        <v>0</v>
      </c>
    </row>
    <row r="310" spans="1:5" x14ac:dyDescent="0.25">
      <c r="A310" s="178"/>
      <c r="B310" s="13" t="s">
        <v>231</v>
      </c>
      <c r="C310" s="14">
        <v>17</v>
      </c>
      <c r="D310" s="14">
        <v>24</v>
      </c>
      <c r="E310" s="23">
        <v>0</v>
      </c>
    </row>
    <row r="311" spans="1:5" x14ac:dyDescent="0.25">
      <c r="A311" s="179"/>
      <c r="B311" s="13" t="s">
        <v>232</v>
      </c>
      <c r="C311" s="14">
        <v>30</v>
      </c>
      <c r="D311" s="14">
        <v>38</v>
      </c>
      <c r="E311" s="23">
        <v>0</v>
      </c>
    </row>
    <row r="312" spans="1:5" x14ac:dyDescent="0.25">
      <c r="A312" s="177" t="s">
        <v>233</v>
      </c>
      <c r="B312" s="13" t="s">
        <v>234</v>
      </c>
      <c r="C312" s="14">
        <v>0</v>
      </c>
      <c r="D312" s="14">
        <v>3</v>
      </c>
      <c r="E312" s="23">
        <v>0</v>
      </c>
    </row>
    <row r="313" spans="1:5" x14ac:dyDescent="0.25">
      <c r="A313" s="178"/>
      <c r="B313" s="13" t="s">
        <v>235</v>
      </c>
      <c r="C313" s="14">
        <v>1</v>
      </c>
      <c r="D313" s="14">
        <v>2</v>
      </c>
      <c r="E313" s="23">
        <v>0</v>
      </c>
    </row>
    <row r="314" spans="1:5" x14ac:dyDescent="0.25">
      <c r="A314" s="178"/>
      <c r="B314" s="13" t="s">
        <v>236</v>
      </c>
      <c r="C314" s="17"/>
      <c r="D314" s="17"/>
      <c r="E314" s="22"/>
    </row>
    <row r="315" spans="1:5" x14ac:dyDescent="0.25">
      <c r="A315" s="178"/>
      <c r="B315" s="13" t="s">
        <v>237</v>
      </c>
      <c r="C315" s="17"/>
      <c r="D315" s="17"/>
      <c r="E315" s="22"/>
    </row>
    <row r="316" spans="1:5" x14ac:dyDescent="0.25">
      <c r="A316" s="178"/>
      <c r="B316" s="13" t="s">
        <v>238</v>
      </c>
      <c r="C316" s="14">
        <v>42</v>
      </c>
      <c r="D316" s="14">
        <v>62</v>
      </c>
      <c r="E316" s="23">
        <v>2</v>
      </c>
    </row>
    <row r="317" spans="1:5" x14ac:dyDescent="0.25">
      <c r="A317" s="178"/>
      <c r="B317" s="13" t="s">
        <v>239</v>
      </c>
      <c r="C317" s="17"/>
      <c r="D317" s="17"/>
      <c r="E317" s="22"/>
    </row>
    <row r="318" spans="1:5" x14ac:dyDescent="0.25">
      <c r="A318" s="178"/>
      <c r="B318" s="13" t="s">
        <v>240</v>
      </c>
      <c r="C318" s="17"/>
      <c r="D318" s="17"/>
      <c r="E318" s="22"/>
    </row>
    <row r="319" spans="1:5" x14ac:dyDescent="0.25">
      <c r="A319" s="178"/>
      <c r="B319" s="13" t="s">
        <v>241</v>
      </c>
      <c r="C319" s="14">
        <v>113</v>
      </c>
      <c r="D319" s="14">
        <v>169</v>
      </c>
      <c r="E319" s="23">
        <v>16</v>
      </c>
    </row>
    <row r="320" spans="1:5" x14ac:dyDescent="0.25">
      <c r="A320" s="178"/>
      <c r="B320" s="13" t="s">
        <v>242</v>
      </c>
      <c r="C320" s="14">
        <v>1</v>
      </c>
      <c r="D320" s="14">
        <v>1</v>
      </c>
      <c r="E320" s="23">
        <v>0</v>
      </c>
    </row>
    <row r="321" spans="1:5" x14ac:dyDescent="0.25">
      <c r="A321" s="178"/>
      <c r="B321" s="13" t="s">
        <v>243</v>
      </c>
      <c r="C321" s="14">
        <v>8</v>
      </c>
      <c r="D321" s="14">
        <v>6</v>
      </c>
      <c r="E321" s="23">
        <v>2</v>
      </c>
    </row>
    <row r="322" spans="1:5" x14ac:dyDescent="0.25">
      <c r="A322" s="178"/>
      <c r="B322" s="13" t="s">
        <v>244</v>
      </c>
      <c r="C322" s="14">
        <v>43</v>
      </c>
      <c r="D322" s="14">
        <v>57</v>
      </c>
      <c r="E322" s="23">
        <v>7</v>
      </c>
    </row>
    <row r="323" spans="1:5" x14ac:dyDescent="0.25">
      <c r="A323" s="178"/>
      <c r="B323" s="13" t="s">
        <v>245</v>
      </c>
      <c r="C323" s="14">
        <v>8</v>
      </c>
      <c r="D323" s="14">
        <v>10</v>
      </c>
      <c r="E323" s="23">
        <v>0</v>
      </c>
    </row>
    <row r="324" spans="1:5" x14ac:dyDescent="0.25">
      <c r="A324" s="178"/>
      <c r="B324" s="13" t="s">
        <v>246</v>
      </c>
      <c r="C324" s="17"/>
      <c r="D324" s="17"/>
      <c r="E324" s="22"/>
    </row>
    <row r="325" spans="1:5" x14ac:dyDescent="0.25">
      <c r="A325" s="178"/>
      <c r="B325" s="13" t="s">
        <v>247</v>
      </c>
      <c r="C325" s="17"/>
      <c r="D325" s="17"/>
      <c r="E325" s="22"/>
    </row>
    <row r="326" spans="1:5" x14ac:dyDescent="0.25">
      <c r="A326" s="178"/>
      <c r="B326" s="13" t="s">
        <v>248</v>
      </c>
      <c r="C326" s="17"/>
      <c r="D326" s="17"/>
      <c r="E326" s="22"/>
    </row>
    <row r="327" spans="1:5" x14ac:dyDescent="0.25">
      <c r="A327" s="178"/>
      <c r="B327" s="13" t="s">
        <v>249</v>
      </c>
      <c r="C327" s="17"/>
      <c r="D327" s="17"/>
      <c r="E327" s="22"/>
    </row>
    <row r="328" spans="1:5" x14ac:dyDescent="0.25">
      <c r="A328" s="178"/>
      <c r="B328" s="13" t="s">
        <v>250</v>
      </c>
      <c r="C328" s="17"/>
      <c r="D328" s="17"/>
      <c r="E328" s="22"/>
    </row>
    <row r="329" spans="1:5" x14ac:dyDescent="0.25">
      <c r="A329" s="178"/>
      <c r="B329" s="13" t="s">
        <v>251</v>
      </c>
      <c r="C329" s="14">
        <v>0</v>
      </c>
      <c r="D329" s="14">
        <v>0</v>
      </c>
      <c r="E329" s="23">
        <v>0</v>
      </c>
    </row>
    <row r="330" spans="1:5" x14ac:dyDescent="0.25">
      <c r="A330" s="178"/>
      <c r="B330" s="13" t="s">
        <v>252</v>
      </c>
      <c r="C330" s="14">
        <v>5</v>
      </c>
      <c r="D330" s="14">
        <v>10</v>
      </c>
      <c r="E330" s="23">
        <v>2</v>
      </c>
    </row>
    <row r="331" spans="1:5" x14ac:dyDescent="0.25">
      <c r="A331" s="178"/>
      <c r="B331" s="13" t="s">
        <v>253</v>
      </c>
      <c r="C331" s="14">
        <v>2</v>
      </c>
      <c r="D331" s="14">
        <v>8</v>
      </c>
      <c r="E331" s="23">
        <v>0</v>
      </c>
    </row>
    <row r="332" spans="1:5" x14ac:dyDescent="0.25">
      <c r="A332" s="178"/>
      <c r="B332" s="13" t="s">
        <v>254</v>
      </c>
      <c r="C332" s="17"/>
      <c r="D332" s="17"/>
      <c r="E332" s="22"/>
    </row>
    <row r="333" spans="1:5" x14ac:dyDescent="0.25">
      <c r="A333" s="178"/>
      <c r="B333" s="13" t="s">
        <v>255</v>
      </c>
      <c r="C333" s="14">
        <v>0</v>
      </c>
      <c r="D333" s="14">
        <v>1</v>
      </c>
      <c r="E333" s="23">
        <v>0</v>
      </c>
    </row>
    <row r="334" spans="1:5" x14ac:dyDescent="0.25">
      <c r="A334" s="178"/>
      <c r="B334" s="13" t="s">
        <v>256</v>
      </c>
      <c r="C334" s="17"/>
      <c r="D334" s="17"/>
      <c r="E334" s="22"/>
    </row>
    <row r="335" spans="1:5" x14ac:dyDescent="0.25">
      <c r="A335" s="178"/>
      <c r="B335" s="13" t="s">
        <v>257</v>
      </c>
      <c r="C335" s="14">
        <v>3</v>
      </c>
      <c r="D335" s="14">
        <v>6</v>
      </c>
      <c r="E335" s="23">
        <v>1</v>
      </c>
    </row>
    <row r="336" spans="1:5" x14ac:dyDescent="0.25">
      <c r="A336" s="178"/>
      <c r="B336" s="13" t="s">
        <v>258</v>
      </c>
      <c r="C336" s="14">
        <v>162</v>
      </c>
      <c r="D336" s="14">
        <v>152</v>
      </c>
      <c r="E336" s="23">
        <v>19</v>
      </c>
    </row>
    <row r="337" spans="1:5" x14ac:dyDescent="0.25">
      <c r="A337" s="178"/>
      <c r="B337" s="13" t="s">
        <v>259</v>
      </c>
      <c r="C337" s="17"/>
      <c r="D337" s="17"/>
      <c r="E337" s="22"/>
    </row>
    <row r="338" spans="1:5" x14ac:dyDescent="0.25">
      <c r="A338" s="178"/>
      <c r="B338" s="13" t="s">
        <v>260</v>
      </c>
      <c r="C338" s="14">
        <v>1</v>
      </c>
      <c r="D338" s="14">
        <v>1</v>
      </c>
      <c r="E338" s="23">
        <v>1</v>
      </c>
    </row>
    <row r="339" spans="1:5" x14ac:dyDescent="0.25">
      <c r="A339" s="178"/>
      <c r="B339" s="13" t="s">
        <v>261</v>
      </c>
      <c r="C339" s="17"/>
      <c r="D339" s="17"/>
      <c r="E339" s="22"/>
    </row>
    <row r="340" spans="1:5" x14ac:dyDescent="0.25">
      <c r="A340" s="178"/>
      <c r="B340" s="13" t="s">
        <v>262</v>
      </c>
      <c r="C340" s="14">
        <v>1</v>
      </c>
      <c r="D340" s="14">
        <v>0</v>
      </c>
      <c r="E340" s="23">
        <v>0</v>
      </c>
    </row>
    <row r="341" spans="1:5" x14ac:dyDescent="0.25">
      <c r="A341" s="178"/>
      <c r="B341" s="13" t="s">
        <v>263</v>
      </c>
      <c r="C341" s="17"/>
      <c r="D341" s="17"/>
      <c r="E341" s="22"/>
    </row>
    <row r="342" spans="1:5" x14ac:dyDescent="0.25">
      <c r="A342" s="178"/>
      <c r="B342" s="13" t="s">
        <v>264</v>
      </c>
      <c r="C342" s="14">
        <v>3</v>
      </c>
      <c r="D342" s="14">
        <v>2</v>
      </c>
      <c r="E342" s="23">
        <v>0</v>
      </c>
    </row>
    <row r="343" spans="1:5" x14ac:dyDescent="0.25">
      <c r="A343" s="178"/>
      <c r="B343" s="13" t="s">
        <v>265</v>
      </c>
      <c r="C343" s="17"/>
      <c r="D343" s="17"/>
      <c r="E343" s="22"/>
    </row>
    <row r="344" spans="1:5" x14ac:dyDescent="0.25">
      <c r="A344" s="179"/>
      <c r="B344" s="13" t="s">
        <v>266</v>
      </c>
      <c r="C344" s="14">
        <v>6</v>
      </c>
      <c r="D344" s="14">
        <v>9</v>
      </c>
      <c r="E344" s="23">
        <v>0</v>
      </c>
    </row>
    <row r="345" spans="1:5" x14ac:dyDescent="0.25">
      <c r="A345" s="177" t="s">
        <v>267</v>
      </c>
      <c r="B345" s="13" t="s">
        <v>268</v>
      </c>
      <c r="C345" s="17"/>
      <c r="D345" s="17"/>
      <c r="E345" s="22"/>
    </row>
    <row r="346" spans="1:5" x14ac:dyDescent="0.25">
      <c r="A346" s="178"/>
      <c r="B346" s="13" t="s">
        <v>269</v>
      </c>
      <c r="C346" s="14">
        <v>1</v>
      </c>
      <c r="D346" s="14">
        <v>2</v>
      </c>
      <c r="E346" s="23">
        <v>0</v>
      </c>
    </row>
    <row r="347" spans="1:5" x14ac:dyDescent="0.25">
      <c r="A347" s="178"/>
      <c r="B347" s="13" t="s">
        <v>270</v>
      </c>
      <c r="C347" s="14">
        <v>1</v>
      </c>
      <c r="D347" s="14">
        <v>3</v>
      </c>
      <c r="E347" s="23">
        <v>0</v>
      </c>
    </row>
    <row r="348" spans="1:5" x14ac:dyDescent="0.25">
      <c r="A348" s="178"/>
      <c r="B348" s="13" t="s">
        <v>271</v>
      </c>
      <c r="C348" s="17"/>
      <c r="D348" s="17"/>
      <c r="E348" s="22"/>
    </row>
    <row r="349" spans="1:5" x14ac:dyDescent="0.25">
      <c r="A349" s="178"/>
      <c r="B349" s="13" t="s">
        <v>272</v>
      </c>
      <c r="C349" s="17"/>
      <c r="D349" s="17"/>
      <c r="E349" s="22"/>
    </row>
    <row r="350" spans="1:5" x14ac:dyDescent="0.25">
      <c r="A350" s="178"/>
      <c r="B350" s="13" t="s">
        <v>273</v>
      </c>
      <c r="C350" s="14">
        <v>2</v>
      </c>
      <c r="D350" s="14">
        <v>0</v>
      </c>
      <c r="E350" s="23">
        <v>0</v>
      </c>
    </row>
    <row r="351" spans="1:5" x14ac:dyDescent="0.25">
      <c r="A351" s="178"/>
      <c r="B351" s="13" t="s">
        <v>274</v>
      </c>
      <c r="C351" s="17"/>
      <c r="D351" s="17"/>
      <c r="E351" s="22"/>
    </row>
    <row r="352" spans="1:5" x14ac:dyDescent="0.25">
      <c r="A352" s="178"/>
      <c r="B352" s="13" t="s">
        <v>275</v>
      </c>
      <c r="C352" s="17"/>
      <c r="D352" s="17"/>
      <c r="E352" s="22"/>
    </row>
    <row r="353" spans="1:5" x14ac:dyDescent="0.25">
      <c r="A353" s="178"/>
      <c r="B353" s="13" t="s">
        <v>276</v>
      </c>
      <c r="C353" s="14">
        <v>0</v>
      </c>
      <c r="D353" s="14">
        <v>1</v>
      </c>
      <c r="E353" s="23">
        <v>0</v>
      </c>
    </row>
    <row r="354" spans="1:5" x14ac:dyDescent="0.25">
      <c r="A354" s="178"/>
      <c r="B354" s="13" t="s">
        <v>277</v>
      </c>
      <c r="C354" s="17"/>
      <c r="D354" s="17"/>
      <c r="E354" s="22"/>
    </row>
    <row r="355" spans="1:5" x14ac:dyDescent="0.25">
      <c r="A355" s="179"/>
      <c r="B355" s="13" t="s">
        <v>278</v>
      </c>
      <c r="C355" s="17"/>
      <c r="D355" s="17"/>
      <c r="E355" s="22"/>
    </row>
    <row r="356" spans="1:5" x14ac:dyDescent="0.25">
      <c r="A356" s="177" t="s">
        <v>279</v>
      </c>
      <c r="B356" s="13" t="s">
        <v>280</v>
      </c>
      <c r="C356" s="14">
        <v>27</v>
      </c>
      <c r="D356" s="14">
        <v>45</v>
      </c>
      <c r="E356" s="23">
        <v>2</v>
      </c>
    </row>
    <row r="357" spans="1:5" x14ac:dyDescent="0.25">
      <c r="A357" s="178"/>
      <c r="B357" s="13" t="s">
        <v>281</v>
      </c>
      <c r="C357" s="17"/>
      <c r="D357" s="17"/>
      <c r="E357" s="22"/>
    </row>
    <row r="358" spans="1:5" x14ac:dyDescent="0.25">
      <c r="A358" s="178"/>
      <c r="B358" s="13" t="s">
        <v>282</v>
      </c>
      <c r="C358" s="17"/>
      <c r="D358" s="17"/>
      <c r="E358" s="22"/>
    </row>
    <row r="359" spans="1:5" x14ac:dyDescent="0.25">
      <c r="A359" s="178"/>
      <c r="B359" s="13" t="s">
        <v>283</v>
      </c>
      <c r="C359" s="14">
        <v>6</v>
      </c>
      <c r="D359" s="14">
        <v>9</v>
      </c>
      <c r="E359" s="23">
        <v>0</v>
      </c>
    </row>
    <row r="360" spans="1:5" x14ac:dyDescent="0.25">
      <c r="A360" s="178"/>
      <c r="B360" s="13" t="s">
        <v>284</v>
      </c>
      <c r="C360" s="14">
        <v>2</v>
      </c>
      <c r="D360" s="14">
        <v>2</v>
      </c>
      <c r="E360" s="23">
        <v>0</v>
      </c>
    </row>
    <row r="361" spans="1:5" x14ac:dyDescent="0.25">
      <c r="A361" s="178"/>
      <c r="B361" s="13" t="s">
        <v>285</v>
      </c>
      <c r="C361" s="17"/>
      <c r="D361" s="17"/>
      <c r="E361" s="22"/>
    </row>
    <row r="362" spans="1:5" x14ac:dyDescent="0.25">
      <c r="A362" s="178"/>
      <c r="B362" s="13" t="s">
        <v>286</v>
      </c>
      <c r="C362" s="17"/>
      <c r="D362" s="17"/>
      <c r="E362" s="22"/>
    </row>
    <row r="363" spans="1:5" x14ac:dyDescent="0.25">
      <c r="A363" s="178"/>
      <c r="B363" s="13" t="s">
        <v>287</v>
      </c>
      <c r="C363" s="17"/>
      <c r="D363" s="17"/>
      <c r="E363" s="22"/>
    </row>
    <row r="364" spans="1:5" x14ac:dyDescent="0.25">
      <c r="A364" s="179"/>
      <c r="B364" s="13" t="s">
        <v>288</v>
      </c>
      <c r="C364" s="17"/>
      <c r="D364" s="17"/>
      <c r="E364" s="22"/>
    </row>
    <row r="365" spans="1:5" x14ac:dyDescent="0.25">
      <c r="A365" s="177" t="s">
        <v>289</v>
      </c>
      <c r="B365" s="13" t="s">
        <v>290</v>
      </c>
      <c r="C365" s="17"/>
      <c r="D365" s="17"/>
      <c r="E365" s="22"/>
    </row>
    <row r="366" spans="1:5" x14ac:dyDescent="0.25">
      <c r="A366" s="178"/>
      <c r="B366" s="13" t="s">
        <v>291</v>
      </c>
      <c r="C366" s="14">
        <v>0</v>
      </c>
      <c r="D366" s="14">
        <v>1</v>
      </c>
      <c r="E366" s="23">
        <v>0</v>
      </c>
    </row>
    <row r="367" spans="1:5" x14ac:dyDescent="0.25">
      <c r="A367" s="178"/>
      <c r="B367" s="13" t="s">
        <v>292</v>
      </c>
      <c r="C367" s="14">
        <v>3</v>
      </c>
      <c r="D367" s="14">
        <v>3</v>
      </c>
      <c r="E367" s="23">
        <v>0</v>
      </c>
    </row>
    <row r="368" spans="1:5" x14ac:dyDescent="0.25">
      <c r="A368" s="178"/>
      <c r="B368" s="13" t="s">
        <v>293</v>
      </c>
      <c r="C368" s="14">
        <v>0</v>
      </c>
      <c r="D368" s="14">
        <v>3</v>
      </c>
      <c r="E368" s="23">
        <v>0</v>
      </c>
    </row>
    <row r="369" spans="1:5" x14ac:dyDescent="0.25">
      <c r="A369" s="178"/>
      <c r="B369" s="13" t="s">
        <v>209</v>
      </c>
      <c r="C369" s="17"/>
      <c r="D369" s="17"/>
      <c r="E369" s="22"/>
    </row>
    <row r="370" spans="1:5" x14ac:dyDescent="0.25">
      <c r="A370" s="178"/>
      <c r="B370" s="13" t="s">
        <v>294</v>
      </c>
      <c r="C370" s="17"/>
      <c r="D370" s="17"/>
      <c r="E370" s="22"/>
    </row>
    <row r="371" spans="1:5" x14ac:dyDescent="0.25">
      <c r="A371" s="178"/>
      <c r="B371" s="13" t="s">
        <v>295</v>
      </c>
      <c r="C371" s="17"/>
      <c r="D371" s="17"/>
      <c r="E371" s="22"/>
    </row>
    <row r="372" spans="1:5" x14ac:dyDescent="0.25">
      <c r="A372" s="178"/>
      <c r="B372" s="13" t="s">
        <v>296</v>
      </c>
      <c r="C372" s="14">
        <v>14</v>
      </c>
      <c r="D372" s="14">
        <v>18</v>
      </c>
      <c r="E372" s="23">
        <v>0</v>
      </c>
    </row>
    <row r="373" spans="1:5" x14ac:dyDescent="0.25">
      <c r="A373" s="178"/>
      <c r="B373" s="13" t="s">
        <v>297</v>
      </c>
      <c r="C373" s="14">
        <v>63</v>
      </c>
      <c r="D373" s="14">
        <v>88</v>
      </c>
      <c r="E373" s="23">
        <v>8</v>
      </c>
    </row>
    <row r="374" spans="1:5" x14ac:dyDescent="0.25">
      <c r="A374" s="178"/>
      <c r="B374" s="13" t="s">
        <v>298</v>
      </c>
      <c r="C374" s="17"/>
      <c r="D374" s="17"/>
      <c r="E374" s="22"/>
    </row>
    <row r="375" spans="1:5" x14ac:dyDescent="0.25">
      <c r="A375" s="178"/>
      <c r="B375" s="13" t="s">
        <v>299</v>
      </c>
      <c r="C375" s="17"/>
      <c r="D375" s="17"/>
      <c r="E375" s="22"/>
    </row>
    <row r="376" spans="1:5" x14ac:dyDescent="0.25">
      <c r="A376" s="178"/>
      <c r="B376" s="13" t="s">
        <v>300</v>
      </c>
      <c r="C376" s="17"/>
      <c r="D376" s="17"/>
      <c r="E376" s="22"/>
    </row>
    <row r="377" spans="1:5" x14ac:dyDescent="0.25">
      <c r="A377" s="179"/>
      <c r="B377" s="13" t="s">
        <v>301</v>
      </c>
      <c r="C377" s="14">
        <v>1</v>
      </c>
      <c r="D377" s="14">
        <v>1</v>
      </c>
      <c r="E377" s="23">
        <v>0</v>
      </c>
    </row>
  </sheetData>
  <sheetProtection algorithmName="SHA-512" hashValue="xOq6BGfy/CTnPMX6SgU3HZQSI9yIYDqOP2wHC1leX5xDvWdKIhFhZEpGY9kVDvIJRCuIcS2b4MDeIv7KaL2caA==" saltValue="XzFfUFnge8emHcMQmSnv7w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0" t="s">
        <v>318</v>
      </c>
      <c r="B5" s="181"/>
      <c r="C5" s="25">
        <v>106</v>
      </c>
      <c r="D5" s="25">
        <v>101</v>
      </c>
      <c r="E5" s="26">
        <v>4.95049504950495E-2</v>
      </c>
      <c r="F5" s="25">
        <v>2</v>
      </c>
      <c r="G5" s="25">
        <v>0</v>
      </c>
      <c r="H5" s="25">
        <v>27</v>
      </c>
      <c r="I5" s="25">
        <v>14</v>
      </c>
      <c r="J5" s="25">
        <v>13</v>
      </c>
      <c r="K5" s="25">
        <v>12</v>
      </c>
      <c r="L5" s="25">
        <v>10</v>
      </c>
      <c r="M5" s="25">
        <v>10</v>
      </c>
      <c r="N5" s="25">
        <v>0</v>
      </c>
      <c r="O5" s="25">
        <v>36</v>
      </c>
      <c r="P5" s="27">
        <v>29</v>
      </c>
    </row>
    <row r="6" spans="1:16" x14ac:dyDescent="0.25">
      <c r="A6" s="28" t="s">
        <v>319</v>
      </c>
      <c r="B6" s="28" t="s">
        <v>320</v>
      </c>
      <c r="C6" s="14">
        <v>59</v>
      </c>
      <c r="D6" s="14">
        <v>61</v>
      </c>
      <c r="E6" s="29">
        <v>-3.2786885245901599E-2</v>
      </c>
      <c r="F6" s="14">
        <v>2</v>
      </c>
      <c r="G6" s="14">
        <v>0</v>
      </c>
      <c r="H6" s="14">
        <v>13</v>
      </c>
      <c r="I6" s="14">
        <v>1</v>
      </c>
      <c r="J6" s="14">
        <v>11</v>
      </c>
      <c r="K6" s="14">
        <v>7</v>
      </c>
      <c r="L6" s="14">
        <v>10</v>
      </c>
      <c r="M6" s="14">
        <v>3</v>
      </c>
      <c r="N6" s="14">
        <v>0</v>
      </c>
      <c r="O6" s="14">
        <v>32</v>
      </c>
      <c r="P6" s="23">
        <v>15</v>
      </c>
    </row>
    <row r="7" spans="1:16" x14ac:dyDescent="0.25">
      <c r="A7" s="28" t="s">
        <v>321</v>
      </c>
      <c r="B7" s="28" t="s">
        <v>322</v>
      </c>
      <c r="C7" s="14">
        <v>5</v>
      </c>
      <c r="D7" s="14">
        <v>5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5</v>
      </c>
      <c r="L7" s="14">
        <v>0</v>
      </c>
      <c r="M7" s="14">
        <v>7</v>
      </c>
      <c r="N7" s="14">
        <v>0</v>
      </c>
      <c r="O7" s="14">
        <v>4</v>
      </c>
      <c r="P7" s="23">
        <v>6</v>
      </c>
    </row>
    <row r="8" spans="1:16" x14ac:dyDescent="0.25">
      <c r="A8" s="28" t="s">
        <v>323</v>
      </c>
      <c r="B8" s="28" t="s">
        <v>324</v>
      </c>
      <c r="C8" s="14">
        <v>22</v>
      </c>
      <c r="D8" s="14">
        <v>15</v>
      </c>
      <c r="E8" s="29">
        <v>0.46666666666666701</v>
      </c>
      <c r="F8" s="14">
        <v>0</v>
      </c>
      <c r="G8" s="14">
        <v>0</v>
      </c>
      <c r="H8" s="14">
        <v>14</v>
      </c>
      <c r="I8" s="14">
        <v>13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8</v>
      </c>
    </row>
    <row r="9" spans="1:16" x14ac:dyDescent="0.25">
      <c r="A9" s="28" t="s">
        <v>325</v>
      </c>
      <c r="B9" s="28" t="s">
        <v>326</v>
      </c>
      <c r="C9" s="14">
        <v>20</v>
      </c>
      <c r="D9" s="14">
        <v>20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0" t="s">
        <v>327</v>
      </c>
      <c r="B10" s="181"/>
      <c r="C10" s="25">
        <v>1</v>
      </c>
      <c r="D10" s="25">
        <v>1</v>
      </c>
      <c r="E10" s="26">
        <v>0</v>
      </c>
      <c r="F10" s="25">
        <v>0</v>
      </c>
      <c r="G10" s="25">
        <v>0</v>
      </c>
      <c r="H10" s="25">
        <v>1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1</v>
      </c>
      <c r="D12" s="14">
        <v>0</v>
      </c>
      <c r="E12" s="29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0" t="s">
        <v>332</v>
      </c>
      <c r="B13" s="181"/>
      <c r="C13" s="25">
        <v>9774</v>
      </c>
      <c r="D13" s="25">
        <v>10672</v>
      </c>
      <c r="E13" s="26">
        <v>-8.4145427286356794E-2</v>
      </c>
      <c r="F13" s="25">
        <v>1768</v>
      </c>
      <c r="G13" s="25">
        <v>958</v>
      </c>
      <c r="H13" s="25">
        <v>763</v>
      </c>
      <c r="I13" s="25">
        <v>698</v>
      </c>
      <c r="J13" s="25">
        <v>19</v>
      </c>
      <c r="K13" s="25">
        <v>24</v>
      </c>
      <c r="L13" s="25">
        <v>1</v>
      </c>
      <c r="M13" s="25">
        <v>15</v>
      </c>
      <c r="N13" s="25">
        <v>20</v>
      </c>
      <c r="O13" s="25">
        <v>37</v>
      </c>
      <c r="P13" s="27">
        <v>1527</v>
      </c>
    </row>
    <row r="14" spans="1:16" x14ac:dyDescent="0.25">
      <c r="A14" s="28" t="s">
        <v>333</v>
      </c>
      <c r="B14" s="28" t="s">
        <v>334</v>
      </c>
      <c r="C14" s="14">
        <v>6858</v>
      </c>
      <c r="D14" s="14">
        <v>7727</v>
      </c>
      <c r="E14" s="29">
        <v>-0.112462792804452</v>
      </c>
      <c r="F14" s="14">
        <v>381</v>
      </c>
      <c r="G14" s="14">
        <v>381</v>
      </c>
      <c r="H14" s="14">
        <v>410</v>
      </c>
      <c r="I14" s="14">
        <v>352</v>
      </c>
      <c r="J14" s="14">
        <v>8</v>
      </c>
      <c r="K14" s="14">
        <v>11</v>
      </c>
      <c r="L14" s="14">
        <v>1</v>
      </c>
      <c r="M14" s="14">
        <v>9</v>
      </c>
      <c r="N14" s="14">
        <v>4</v>
      </c>
      <c r="O14" s="14">
        <v>9</v>
      </c>
      <c r="P14" s="23">
        <v>826</v>
      </c>
    </row>
    <row r="15" spans="1:16" x14ac:dyDescent="0.25">
      <c r="A15" s="28" t="s">
        <v>335</v>
      </c>
      <c r="B15" s="28" t="s">
        <v>336</v>
      </c>
      <c r="C15" s="14">
        <v>24</v>
      </c>
      <c r="D15" s="14">
        <v>38</v>
      </c>
      <c r="E15" s="29">
        <v>-0.36842105263157898</v>
      </c>
      <c r="F15" s="14">
        <v>1</v>
      </c>
      <c r="G15" s="14">
        <v>1</v>
      </c>
      <c r="H15" s="14">
        <v>48</v>
      </c>
      <c r="I15" s="14">
        <v>107</v>
      </c>
      <c r="J15" s="14">
        <v>1</v>
      </c>
      <c r="K15" s="14">
        <v>5</v>
      </c>
      <c r="L15" s="14">
        <v>0</v>
      </c>
      <c r="M15" s="14">
        <v>1</v>
      </c>
      <c r="N15" s="14">
        <v>0</v>
      </c>
      <c r="O15" s="14">
        <v>5</v>
      </c>
      <c r="P15" s="23">
        <v>5</v>
      </c>
    </row>
    <row r="16" spans="1:16" x14ac:dyDescent="0.25">
      <c r="A16" s="28" t="s">
        <v>337</v>
      </c>
      <c r="B16" s="28" t="s">
        <v>338</v>
      </c>
      <c r="C16" s="14">
        <v>1780</v>
      </c>
      <c r="D16" s="14">
        <v>1785</v>
      </c>
      <c r="E16" s="29">
        <v>-2.80112044817927E-3</v>
      </c>
      <c r="F16" s="14">
        <v>8</v>
      </c>
      <c r="G16" s="14">
        <v>3</v>
      </c>
      <c r="H16" s="14">
        <v>25</v>
      </c>
      <c r="I16" s="14">
        <v>23</v>
      </c>
      <c r="J16" s="14">
        <v>0</v>
      </c>
      <c r="K16" s="14">
        <v>1</v>
      </c>
      <c r="L16" s="14">
        <v>0</v>
      </c>
      <c r="M16" s="14">
        <v>1</v>
      </c>
      <c r="N16" s="14">
        <v>0</v>
      </c>
      <c r="O16" s="14">
        <v>0</v>
      </c>
      <c r="P16" s="23">
        <v>21</v>
      </c>
    </row>
    <row r="17" spans="1:16" ht="33.75" x14ac:dyDescent="0.25">
      <c r="A17" s="28" t="s">
        <v>339</v>
      </c>
      <c r="B17" s="28" t="s">
        <v>340</v>
      </c>
      <c r="C17" s="14">
        <v>1107</v>
      </c>
      <c r="D17" s="14">
        <v>1116</v>
      </c>
      <c r="E17" s="29">
        <v>-8.0645161290322596E-3</v>
      </c>
      <c r="F17" s="14">
        <v>1377</v>
      </c>
      <c r="G17" s="14">
        <v>571</v>
      </c>
      <c r="H17" s="14">
        <v>278</v>
      </c>
      <c r="I17" s="14">
        <v>215</v>
      </c>
      <c r="J17" s="14">
        <v>10</v>
      </c>
      <c r="K17" s="14">
        <v>7</v>
      </c>
      <c r="L17" s="14">
        <v>0</v>
      </c>
      <c r="M17" s="14">
        <v>4</v>
      </c>
      <c r="N17" s="14">
        <v>16</v>
      </c>
      <c r="O17" s="14">
        <v>23</v>
      </c>
      <c r="P17" s="23">
        <v>675</v>
      </c>
    </row>
    <row r="18" spans="1:16" x14ac:dyDescent="0.25">
      <c r="A18" s="28" t="s">
        <v>341</v>
      </c>
      <c r="B18" s="28" t="s">
        <v>342</v>
      </c>
      <c r="C18" s="14">
        <v>5</v>
      </c>
      <c r="D18" s="14">
        <v>6</v>
      </c>
      <c r="E18" s="29">
        <v>-0.16666666666666699</v>
      </c>
      <c r="F18" s="14">
        <v>1</v>
      </c>
      <c r="G18" s="14">
        <v>2</v>
      </c>
      <c r="H18" s="14">
        <v>2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0" t="s">
        <v>345</v>
      </c>
      <c r="B20" s="181"/>
      <c r="C20" s="25">
        <v>7</v>
      </c>
      <c r="D20" s="25">
        <v>10</v>
      </c>
      <c r="E20" s="26">
        <v>-0.3</v>
      </c>
      <c r="F20" s="25">
        <v>0</v>
      </c>
      <c r="G20" s="25">
        <v>0</v>
      </c>
      <c r="H20" s="25">
        <v>1</v>
      </c>
      <c r="I20" s="25">
        <v>1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1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6</v>
      </c>
      <c r="D22" s="14">
        <v>10</v>
      </c>
      <c r="E22" s="29">
        <v>-0.4</v>
      </c>
      <c r="F22" s="14">
        <v>0</v>
      </c>
      <c r="G22" s="14">
        <v>0</v>
      </c>
      <c r="H22" s="14">
        <v>1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0" t="s">
        <v>350</v>
      </c>
      <c r="B23" s="181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0" t="s">
        <v>363</v>
      </c>
      <c r="B30" s="181"/>
      <c r="C30" s="25">
        <v>1576</v>
      </c>
      <c r="D30" s="25">
        <v>1485</v>
      </c>
      <c r="E30" s="26">
        <v>6.1279461279461302E-2</v>
      </c>
      <c r="F30" s="25">
        <v>920</v>
      </c>
      <c r="G30" s="25">
        <v>806</v>
      </c>
      <c r="H30" s="25">
        <v>235</v>
      </c>
      <c r="I30" s="25">
        <v>350</v>
      </c>
      <c r="J30" s="25">
        <v>0</v>
      </c>
      <c r="K30" s="25">
        <v>14</v>
      </c>
      <c r="L30" s="25">
        <v>3</v>
      </c>
      <c r="M30" s="25">
        <v>6</v>
      </c>
      <c r="N30" s="25">
        <v>5</v>
      </c>
      <c r="O30" s="25">
        <v>16</v>
      </c>
      <c r="P30" s="27">
        <v>932</v>
      </c>
    </row>
    <row r="31" spans="1:16" x14ac:dyDescent="0.25">
      <c r="A31" s="28" t="s">
        <v>364</v>
      </c>
      <c r="B31" s="28" t="s">
        <v>365</v>
      </c>
      <c r="C31" s="14">
        <v>74</v>
      </c>
      <c r="D31" s="14">
        <v>84</v>
      </c>
      <c r="E31" s="29">
        <v>-0.119047619047619</v>
      </c>
      <c r="F31" s="14">
        <v>1</v>
      </c>
      <c r="G31" s="14">
        <v>1</v>
      </c>
      <c r="H31" s="14">
        <v>9</v>
      </c>
      <c r="I31" s="14">
        <v>9</v>
      </c>
      <c r="J31" s="14">
        <v>0</v>
      </c>
      <c r="K31" s="14">
        <v>2</v>
      </c>
      <c r="L31" s="14">
        <v>0</v>
      </c>
      <c r="M31" s="14">
        <v>0</v>
      </c>
      <c r="N31" s="14">
        <v>0</v>
      </c>
      <c r="O31" s="14">
        <v>3</v>
      </c>
      <c r="P31" s="23">
        <v>14</v>
      </c>
    </row>
    <row r="32" spans="1:16" x14ac:dyDescent="0.25">
      <c r="A32" s="28" t="s">
        <v>366</v>
      </c>
      <c r="B32" s="28" t="s">
        <v>367</v>
      </c>
      <c r="C32" s="14">
        <v>6</v>
      </c>
      <c r="D32" s="14">
        <v>7</v>
      </c>
      <c r="E32" s="29">
        <v>-0.14285714285714299</v>
      </c>
      <c r="F32" s="14">
        <v>1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23">
        <v>1</v>
      </c>
    </row>
    <row r="33" spans="1:16" ht="22.5" x14ac:dyDescent="0.25">
      <c r="A33" s="28" t="s">
        <v>368</v>
      </c>
      <c r="B33" s="28" t="s">
        <v>369</v>
      </c>
      <c r="C33" s="14">
        <v>746</v>
      </c>
      <c r="D33" s="14">
        <v>679</v>
      </c>
      <c r="E33" s="29">
        <v>9.8674521354933695E-2</v>
      </c>
      <c r="F33" s="14">
        <v>288</v>
      </c>
      <c r="G33" s="14">
        <v>274</v>
      </c>
      <c r="H33" s="14">
        <v>103</v>
      </c>
      <c r="I33" s="14">
        <v>145</v>
      </c>
      <c r="J33" s="14">
        <v>0</v>
      </c>
      <c r="K33" s="14">
        <v>8</v>
      </c>
      <c r="L33" s="14">
        <v>1</v>
      </c>
      <c r="M33" s="14">
        <v>2</v>
      </c>
      <c r="N33" s="14">
        <v>1</v>
      </c>
      <c r="O33" s="14">
        <v>2</v>
      </c>
      <c r="P33" s="23">
        <v>337</v>
      </c>
    </row>
    <row r="34" spans="1:16" x14ac:dyDescent="0.25">
      <c r="A34" s="28" t="s">
        <v>370</v>
      </c>
      <c r="B34" s="28" t="s">
        <v>371</v>
      </c>
      <c r="C34" s="14">
        <v>72</v>
      </c>
      <c r="D34" s="14">
        <v>55</v>
      </c>
      <c r="E34" s="29">
        <v>0.30909090909090903</v>
      </c>
      <c r="F34" s="14">
        <v>20</v>
      </c>
      <c r="G34" s="14">
        <v>34</v>
      </c>
      <c r="H34" s="14">
        <v>5</v>
      </c>
      <c r="I34" s="14">
        <v>6</v>
      </c>
      <c r="J34" s="14">
        <v>0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23">
        <v>50</v>
      </c>
    </row>
    <row r="35" spans="1:16" x14ac:dyDescent="0.25">
      <c r="A35" s="28" t="s">
        <v>372</v>
      </c>
      <c r="B35" s="28" t="s">
        <v>373</v>
      </c>
      <c r="C35" s="14">
        <v>236</v>
      </c>
      <c r="D35" s="14">
        <v>220</v>
      </c>
      <c r="E35" s="29">
        <v>7.2727272727272696E-2</v>
      </c>
      <c r="F35" s="14">
        <v>53</v>
      </c>
      <c r="G35" s="14">
        <v>50</v>
      </c>
      <c r="H35" s="14">
        <v>16</v>
      </c>
      <c r="I35" s="14">
        <v>15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3">
        <v>56</v>
      </c>
    </row>
    <row r="36" spans="1:16" ht="22.5" x14ac:dyDescent="0.25">
      <c r="A36" s="28" t="s">
        <v>374</v>
      </c>
      <c r="B36" s="28" t="s">
        <v>375</v>
      </c>
      <c r="C36" s="14">
        <v>214</v>
      </c>
      <c r="D36" s="14">
        <v>185</v>
      </c>
      <c r="E36" s="29">
        <v>0.15675675675675699</v>
      </c>
      <c r="F36" s="14">
        <v>405</v>
      </c>
      <c r="G36" s="14">
        <v>346</v>
      </c>
      <c r="H36" s="14">
        <v>56</v>
      </c>
      <c r="I36" s="14">
        <v>113</v>
      </c>
      <c r="J36" s="14">
        <v>0</v>
      </c>
      <c r="K36" s="14">
        <v>3</v>
      </c>
      <c r="L36" s="14">
        <v>0</v>
      </c>
      <c r="M36" s="14">
        <v>1</v>
      </c>
      <c r="N36" s="14">
        <v>0</v>
      </c>
      <c r="O36" s="14">
        <v>11</v>
      </c>
      <c r="P36" s="23">
        <v>360</v>
      </c>
    </row>
    <row r="37" spans="1:16" ht="22.5" x14ac:dyDescent="0.25">
      <c r="A37" s="28" t="s">
        <v>376</v>
      </c>
      <c r="B37" s="28" t="s">
        <v>377</v>
      </c>
      <c r="C37" s="14">
        <v>55</v>
      </c>
      <c r="D37" s="14">
        <v>45</v>
      </c>
      <c r="E37" s="29">
        <v>0.22222222222222199</v>
      </c>
      <c r="F37" s="14">
        <v>78</v>
      </c>
      <c r="G37" s="14">
        <v>72</v>
      </c>
      <c r="H37" s="14">
        <v>15</v>
      </c>
      <c r="I37" s="14">
        <v>29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4">
        <v>0</v>
      </c>
      <c r="P37" s="23">
        <v>57</v>
      </c>
    </row>
    <row r="38" spans="1:16" ht="22.5" x14ac:dyDescent="0.25">
      <c r="A38" s="28" t="s">
        <v>378</v>
      </c>
      <c r="B38" s="28" t="s">
        <v>379</v>
      </c>
      <c r="C38" s="14">
        <v>49</v>
      </c>
      <c r="D38" s="14">
        <v>64</v>
      </c>
      <c r="E38" s="29">
        <v>-0.234375</v>
      </c>
      <c r="F38" s="14">
        <v>54</v>
      </c>
      <c r="G38" s="14">
        <v>19</v>
      </c>
      <c r="H38" s="14">
        <v>11</v>
      </c>
      <c r="I38" s="14">
        <v>10</v>
      </c>
      <c r="J38" s="14">
        <v>0</v>
      </c>
      <c r="K38" s="14">
        <v>0</v>
      </c>
      <c r="L38" s="14">
        <v>2</v>
      </c>
      <c r="M38" s="14">
        <v>2</v>
      </c>
      <c r="N38" s="14">
        <v>0</v>
      </c>
      <c r="O38" s="14">
        <v>0</v>
      </c>
      <c r="P38" s="23">
        <v>31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124</v>
      </c>
      <c r="D41" s="14">
        <v>146</v>
      </c>
      <c r="E41" s="29">
        <v>-0.150684931506849</v>
      </c>
      <c r="F41" s="14">
        <v>20</v>
      </c>
      <c r="G41" s="14">
        <v>10</v>
      </c>
      <c r="H41" s="14">
        <v>20</v>
      </c>
      <c r="I41" s="14">
        <v>23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3">
        <v>26</v>
      </c>
    </row>
    <row r="42" spans="1:16" x14ac:dyDescent="0.25">
      <c r="A42" s="180" t="s">
        <v>386</v>
      </c>
      <c r="B42" s="181"/>
      <c r="C42" s="25">
        <v>402</v>
      </c>
      <c r="D42" s="25">
        <v>371</v>
      </c>
      <c r="E42" s="26">
        <v>8.3557951482479798E-2</v>
      </c>
      <c r="F42" s="25">
        <v>425</v>
      </c>
      <c r="G42" s="25">
        <v>230</v>
      </c>
      <c r="H42" s="25">
        <v>113</v>
      </c>
      <c r="I42" s="25">
        <v>103</v>
      </c>
      <c r="J42" s="25">
        <v>6</v>
      </c>
      <c r="K42" s="25">
        <v>3</v>
      </c>
      <c r="L42" s="25">
        <v>0</v>
      </c>
      <c r="M42" s="25">
        <v>2</v>
      </c>
      <c r="N42" s="25">
        <v>53</v>
      </c>
      <c r="O42" s="25">
        <v>8</v>
      </c>
      <c r="P42" s="27">
        <v>141</v>
      </c>
    </row>
    <row r="43" spans="1:16" x14ac:dyDescent="0.25">
      <c r="A43" s="28" t="s">
        <v>387</v>
      </c>
      <c r="B43" s="28" t="s">
        <v>388</v>
      </c>
      <c r="C43" s="14">
        <v>8</v>
      </c>
      <c r="D43" s="14">
        <v>10</v>
      </c>
      <c r="E43" s="29">
        <v>-0.2</v>
      </c>
      <c r="F43" s="14">
        <v>4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1</v>
      </c>
      <c r="N43" s="14">
        <v>0</v>
      </c>
      <c r="O43" s="14">
        <v>0</v>
      </c>
      <c r="P43" s="23">
        <v>0</v>
      </c>
    </row>
    <row r="44" spans="1:16" ht="22.5" x14ac:dyDescent="0.25">
      <c r="A44" s="28" t="s">
        <v>389</v>
      </c>
      <c r="B44" s="28" t="s">
        <v>390</v>
      </c>
      <c r="C44" s="14">
        <v>378</v>
      </c>
      <c r="D44" s="14">
        <v>341</v>
      </c>
      <c r="E44" s="29">
        <v>0.108504398826979</v>
      </c>
      <c r="F44" s="14">
        <v>420</v>
      </c>
      <c r="G44" s="14">
        <v>230</v>
      </c>
      <c r="H44" s="14">
        <v>112</v>
      </c>
      <c r="I44" s="14">
        <v>100</v>
      </c>
      <c r="J44" s="14">
        <v>6</v>
      </c>
      <c r="K44" s="14">
        <v>3</v>
      </c>
      <c r="L44" s="14">
        <v>0</v>
      </c>
      <c r="M44" s="14">
        <v>1</v>
      </c>
      <c r="N44" s="14">
        <v>51</v>
      </c>
      <c r="O44" s="14">
        <v>8</v>
      </c>
      <c r="P44" s="23">
        <v>141</v>
      </c>
    </row>
    <row r="45" spans="1:16" x14ac:dyDescent="0.25">
      <c r="A45" s="28" t="s">
        <v>391</v>
      </c>
      <c r="B45" s="28" t="s">
        <v>392</v>
      </c>
      <c r="C45" s="14">
        <v>3</v>
      </c>
      <c r="D45" s="14">
        <v>7</v>
      </c>
      <c r="E45" s="29">
        <v>-0.57142857142857095</v>
      </c>
      <c r="F45" s="14">
        <v>0</v>
      </c>
      <c r="G45" s="14">
        <v>0</v>
      </c>
      <c r="H45" s="14">
        <v>0</v>
      </c>
      <c r="I45" s="14"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2</v>
      </c>
      <c r="D46" s="14">
        <v>4</v>
      </c>
      <c r="E46" s="29">
        <v>-0.5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10</v>
      </c>
      <c r="D48" s="14">
        <v>8</v>
      </c>
      <c r="E48" s="29">
        <v>0.25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1</v>
      </c>
      <c r="D49" s="14">
        <v>1</v>
      </c>
      <c r="E49" s="29">
        <v>0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0" t="s">
        <v>401</v>
      </c>
      <c r="B50" s="181"/>
      <c r="C50" s="25">
        <v>538</v>
      </c>
      <c r="D50" s="25">
        <v>462</v>
      </c>
      <c r="E50" s="26">
        <v>0.16450216450216401</v>
      </c>
      <c r="F50" s="25">
        <v>40</v>
      </c>
      <c r="G50" s="25">
        <v>24</v>
      </c>
      <c r="H50" s="25">
        <v>150</v>
      </c>
      <c r="I50" s="25">
        <v>125</v>
      </c>
      <c r="J50" s="25">
        <v>50</v>
      </c>
      <c r="K50" s="25">
        <v>75</v>
      </c>
      <c r="L50" s="25">
        <v>1</v>
      </c>
      <c r="M50" s="25">
        <v>2</v>
      </c>
      <c r="N50" s="25">
        <v>18</v>
      </c>
      <c r="O50" s="25">
        <v>14</v>
      </c>
      <c r="P50" s="27">
        <v>136</v>
      </c>
    </row>
    <row r="51" spans="1:16" x14ac:dyDescent="0.25">
      <c r="A51" s="28" t="s">
        <v>402</v>
      </c>
      <c r="B51" s="28" t="s">
        <v>403</v>
      </c>
      <c r="C51" s="14">
        <v>271</v>
      </c>
      <c r="D51" s="14">
        <v>160</v>
      </c>
      <c r="E51" s="29">
        <v>0.69374999999999998</v>
      </c>
      <c r="F51" s="14">
        <v>27</v>
      </c>
      <c r="G51" s="14">
        <v>16</v>
      </c>
      <c r="H51" s="14">
        <v>41</v>
      </c>
      <c r="I51" s="14">
        <v>23</v>
      </c>
      <c r="J51" s="14">
        <v>17</v>
      </c>
      <c r="K51" s="14">
        <v>8</v>
      </c>
      <c r="L51" s="14">
        <v>0</v>
      </c>
      <c r="M51" s="14">
        <v>1</v>
      </c>
      <c r="N51" s="14">
        <v>0</v>
      </c>
      <c r="O51" s="14">
        <v>5</v>
      </c>
      <c r="P51" s="23">
        <v>30</v>
      </c>
    </row>
    <row r="52" spans="1:16" x14ac:dyDescent="0.25">
      <c r="A52" s="28" t="s">
        <v>404</v>
      </c>
      <c r="B52" s="28" t="s">
        <v>405</v>
      </c>
      <c r="C52" s="14">
        <v>4</v>
      </c>
      <c r="D52" s="14">
        <v>2</v>
      </c>
      <c r="E52" s="29">
        <v>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7</v>
      </c>
      <c r="L52" s="14">
        <v>0</v>
      </c>
      <c r="M52" s="14">
        <v>0</v>
      </c>
      <c r="N52" s="14">
        <v>0</v>
      </c>
      <c r="O52" s="14">
        <v>4</v>
      </c>
      <c r="P52" s="23">
        <v>1</v>
      </c>
    </row>
    <row r="53" spans="1:16" x14ac:dyDescent="0.25">
      <c r="A53" s="28" t="s">
        <v>406</v>
      </c>
      <c r="B53" s="28" t="s">
        <v>407</v>
      </c>
      <c r="C53" s="14">
        <v>78</v>
      </c>
      <c r="D53" s="14">
        <v>156</v>
      </c>
      <c r="E53" s="29">
        <v>-0.5</v>
      </c>
      <c r="F53" s="14">
        <v>1</v>
      </c>
      <c r="G53" s="14">
        <v>1</v>
      </c>
      <c r="H53" s="14">
        <v>35</v>
      </c>
      <c r="I53" s="14">
        <v>31</v>
      </c>
      <c r="J53" s="14">
        <v>18</v>
      </c>
      <c r="K53" s="14">
        <v>7</v>
      </c>
      <c r="L53" s="14">
        <v>1</v>
      </c>
      <c r="M53" s="14">
        <v>1</v>
      </c>
      <c r="N53" s="14">
        <v>9</v>
      </c>
      <c r="O53" s="14">
        <v>1</v>
      </c>
      <c r="P53" s="23">
        <v>38</v>
      </c>
    </row>
    <row r="54" spans="1:16" ht="22.5" x14ac:dyDescent="0.25">
      <c r="A54" s="28" t="s">
        <v>408</v>
      </c>
      <c r="B54" s="28" t="s">
        <v>409</v>
      </c>
      <c r="C54" s="14">
        <v>4</v>
      </c>
      <c r="D54" s="14">
        <v>3</v>
      </c>
      <c r="E54" s="29">
        <v>0.33333333333333298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5</v>
      </c>
      <c r="L54" s="14">
        <v>0</v>
      </c>
      <c r="M54" s="14">
        <v>0</v>
      </c>
      <c r="N54" s="14">
        <v>0</v>
      </c>
      <c r="O54" s="14">
        <v>0</v>
      </c>
      <c r="P54" s="23">
        <v>5</v>
      </c>
    </row>
    <row r="55" spans="1:16" x14ac:dyDescent="0.25">
      <c r="A55" s="28" t="s">
        <v>410</v>
      </c>
      <c r="B55" s="28" t="s">
        <v>411</v>
      </c>
      <c r="C55" s="14">
        <v>1</v>
      </c>
      <c r="D55" s="14">
        <v>3</v>
      </c>
      <c r="E55" s="29">
        <v>-0.66666666666666696</v>
      </c>
      <c r="F55" s="14">
        <v>0</v>
      </c>
      <c r="G55" s="14">
        <v>0</v>
      </c>
      <c r="H55" s="14">
        <v>2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8" t="s">
        <v>412</v>
      </c>
      <c r="B56" s="28" t="s">
        <v>413</v>
      </c>
      <c r="C56" s="14">
        <v>21</v>
      </c>
      <c r="D56" s="14">
        <v>13</v>
      </c>
      <c r="E56" s="29">
        <v>0.61538461538461497</v>
      </c>
      <c r="F56" s="14">
        <v>1</v>
      </c>
      <c r="G56" s="14">
        <v>1</v>
      </c>
      <c r="H56" s="14">
        <v>10</v>
      </c>
      <c r="I56" s="14">
        <v>5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3">
        <v>6</v>
      </c>
    </row>
    <row r="57" spans="1:16" ht="22.5" x14ac:dyDescent="0.25">
      <c r="A57" s="28" t="s">
        <v>414</v>
      </c>
      <c r="B57" s="28" t="s">
        <v>415</v>
      </c>
      <c r="C57" s="14">
        <v>17</v>
      </c>
      <c r="D57" s="14">
        <v>11</v>
      </c>
      <c r="E57" s="29">
        <v>0.54545454545454497</v>
      </c>
      <c r="F57" s="14">
        <v>8</v>
      </c>
      <c r="G57" s="14">
        <v>5</v>
      </c>
      <c r="H57" s="14">
        <v>6</v>
      </c>
      <c r="I57" s="14">
        <v>11</v>
      </c>
      <c r="J57" s="14">
        <v>0</v>
      </c>
      <c r="K57" s="14">
        <v>2</v>
      </c>
      <c r="L57" s="14">
        <v>0</v>
      </c>
      <c r="M57" s="14">
        <v>0</v>
      </c>
      <c r="N57" s="14">
        <v>1</v>
      </c>
      <c r="O57" s="14">
        <v>0</v>
      </c>
      <c r="P57" s="23">
        <v>14</v>
      </c>
    </row>
    <row r="58" spans="1:16" ht="22.5" x14ac:dyDescent="0.25">
      <c r="A58" s="28" t="s">
        <v>416</v>
      </c>
      <c r="B58" s="28" t="s">
        <v>417</v>
      </c>
      <c r="C58" s="14">
        <v>2</v>
      </c>
      <c r="D58" s="14">
        <v>2</v>
      </c>
      <c r="E58" s="29">
        <v>0</v>
      </c>
      <c r="F58" s="14">
        <v>0</v>
      </c>
      <c r="G58" s="14">
        <v>0</v>
      </c>
      <c r="H58" s="14">
        <v>2</v>
      </c>
      <c r="I58" s="14">
        <v>1</v>
      </c>
      <c r="J58" s="14">
        <v>0</v>
      </c>
      <c r="K58" s="14">
        <v>1</v>
      </c>
      <c r="L58" s="14">
        <v>0</v>
      </c>
      <c r="M58" s="14">
        <v>0</v>
      </c>
      <c r="N58" s="14">
        <v>1</v>
      </c>
      <c r="O58" s="14">
        <v>0</v>
      </c>
      <c r="P58" s="23">
        <v>1</v>
      </c>
    </row>
    <row r="59" spans="1:16" ht="22.5" x14ac:dyDescent="0.25">
      <c r="A59" s="28" t="s">
        <v>418</v>
      </c>
      <c r="B59" s="28" t="s">
        <v>419</v>
      </c>
      <c r="C59" s="14">
        <v>2</v>
      </c>
      <c r="D59" s="14">
        <v>1</v>
      </c>
      <c r="E59" s="29">
        <v>1</v>
      </c>
      <c r="F59" s="14">
        <v>0</v>
      </c>
      <c r="G59" s="14">
        <v>0</v>
      </c>
      <c r="H59" s="14">
        <v>1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8" t="s">
        <v>420</v>
      </c>
      <c r="B60" s="28" t="s">
        <v>421</v>
      </c>
      <c r="C60" s="14">
        <v>3</v>
      </c>
      <c r="D60" s="14">
        <v>6</v>
      </c>
      <c r="E60" s="29">
        <v>-0.5</v>
      </c>
      <c r="F60" s="14">
        <v>0</v>
      </c>
      <c r="G60" s="14">
        <v>0</v>
      </c>
      <c r="H60" s="14">
        <v>4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8" t="s">
        <v>422</v>
      </c>
      <c r="B61" s="28" t="s">
        <v>423</v>
      </c>
      <c r="C61" s="14">
        <v>16</v>
      </c>
      <c r="D61" s="14">
        <v>15</v>
      </c>
      <c r="E61" s="29">
        <v>6.6666666666666693E-2</v>
      </c>
      <c r="F61" s="14">
        <v>0</v>
      </c>
      <c r="G61" s="14">
        <v>0</v>
      </c>
      <c r="H61" s="14">
        <v>11</v>
      </c>
      <c r="I61" s="14">
        <v>6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23">
        <v>4</v>
      </c>
    </row>
    <row r="62" spans="1:16" x14ac:dyDescent="0.25">
      <c r="A62" s="28" t="s">
        <v>424</v>
      </c>
      <c r="B62" s="28" t="s">
        <v>425</v>
      </c>
      <c r="C62" s="14">
        <v>17</v>
      </c>
      <c r="D62" s="14">
        <v>9</v>
      </c>
      <c r="E62" s="29">
        <v>0.88888888888888895</v>
      </c>
      <c r="F62" s="14">
        <v>1</v>
      </c>
      <c r="G62" s="14">
        <v>0</v>
      </c>
      <c r="H62" s="14">
        <v>4</v>
      </c>
      <c r="I62" s="14">
        <v>7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4</v>
      </c>
    </row>
    <row r="63" spans="1:16" ht="22.5" x14ac:dyDescent="0.25">
      <c r="A63" s="28" t="s">
        <v>426</v>
      </c>
      <c r="B63" s="28" t="s">
        <v>427</v>
      </c>
      <c r="C63" s="14">
        <v>48</v>
      </c>
      <c r="D63" s="14">
        <v>64</v>
      </c>
      <c r="E63" s="29">
        <v>-0.25</v>
      </c>
      <c r="F63" s="14">
        <v>1</v>
      </c>
      <c r="G63" s="14">
        <v>0</v>
      </c>
      <c r="H63" s="14">
        <v>24</v>
      </c>
      <c r="I63" s="14">
        <v>30</v>
      </c>
      <c r="J63" s="14">
        <v>7</v>
      </c>
      <c r="K63" s="14">
        <v>20</v>
      </c>
      <c r="L63" s="14">
        <v>0</v>
      </c>
      <c r="M63" s="14">
        <v>0</v>
      </c>
      <c r="N63" s="14">
        <v>5</v>
      </c>
      <c r="O63" s="14">
        <v>1</v>
      </c>
      <c r="P63" s="23">
        <v>21</v>
      </c>
    </row>
    <row r="64" spans="1:16" ht="22.5" x14ac:dyDescent="0.25">
      <c r="A64" s="28" t="s">
        <v>428</v>
      </c>
      <c r="B64" s="28" t="s">
        <v>429</v>
      </c>
      <c r="C64" s="14">
        <v>42</v>
      </c>
      <c r="D64" s="14">
        <v>10</v>
      </c>
      <c r="E64" s="29">
        <v>3.2</v>
      </c>
      <c r="F64" s="14">
        <v>0</v>
      </c>
      <c r="G64" s="14">
        <v>0</v>
      </c>
      <c r="H64" s="14">
        <v>9</v>
      </c>
      <c r="I64" s="14">
        <v>5</v>
      </c>
      <c r="J64" s="14">
        <v>6</v>
      </c>
      <c r="K64" s="14">
        <v>3</v>
      </c>
      <c r="L64" s="14">
        <v>0</v>
      </c>
      <c r="M64" s="14">
        <v>0</v>
      </c>
      <c r="N64" s="14">
        <v>1</v>
      </c>
      <c r="O64" s="14">
        <v>0</v>
      </c>
      <c r="P64" s="23">
        <v>6</v>
      </c>
    </row>
    <row r="65" spans="1:16" ht="33.75" x14ac:dyDescent="0.25">
      <c r="A65" s="28" t="s">
        <v>430</v>
      </c>
      <c r="B65" s="28" t="s">
        <v>431</v>
      </c>
      <c r="C65" s="14">
        <v>3</v>
      </c>
      <c r="D65" s="14">
        <v>3</v>
      </c>
      <c r="E65" s="29">
        <v>0</v>
      </c>
      <c r="F65" s="14">
        <v>1</v>
      </c>
      <c r="G65" s="14">
        <v>1</v>
      </c>
      <c r="H65" s="14">
        <v>0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1</v>
      </c>
    </row>
    <row r="66" spans="1:16" ht="33.75" x14ac:dyDescent="0.25">
      <c r="A66" s="28" t="s">
        <v>432</v>
      </c>
      <c r="B66" s="28" t="s">
        <v>433</v>
      </c>
      <c r="C66" s="14">
        <v>2</v>
      </c>
      <c r="D66" s="14">
        <v>2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23">
        <v>1</v>
      </c>
    </row>
    <row r="67" spans="1:16" ht="33.75" x14ac:dyDescent="0.25">
      <c r="A67" s="28" t="s">
        <v>434</v>
      </c>
      <c r="B67" s="28" t="s">
        <v>435</v>
      </c>
      <c r="C67" s="14">
        <v>2</v>
      </c>
      <c r="D67" s="14">
        <v>2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20</v>
      </c>
      <c r="L67" s="14">
        <v>0</v>
      </c>
      <c r="M67" s="14">
        <v>0</v>
      </c>
      <c r="N67" s="14">
        <v>0</v>
      </c>
      <c r="O67" s="14">
        <v>0</v>
      </c>
      <c r="P67" s="23">
        <v>4</v>
      </c>
    </row>
    <row r="68" spans="1:16" ht="33.75" x14ac:dyDescent="0.25">
      <c r="A68" s="28" t="s">
        <v>436</v>
      </c>
      <c r="B68" s="28" t="s">
        <v>437</v>
      </c>
      <c r="C68" s="14">
        <v>1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1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1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2</v>
      </c>
      <c r="D71" s="14">
        <v>0</v>
      </c>
      <c r="E71" s="29">
        <v>0</v>
      </c>
      <c r="F71" s="14">
        <v>0</v>
      </c>
      <c r="G71" s="14">
        <v>0</v>
      </c>
      <c r="H71" s="14">
        <v>1</v>
      </c>
      <c r="I71" s="14">
        <v>1</v>
      </c>
      <c r="J71" s="14">
        <v>0</v>
      </c>
      <c r="K71" s="14">
        <v>1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0" t="s">
        <v>444</v>
      </c>
      <c r="B72" s="181"/>
      <c r="C72" s="25">
        <v>6</v>
      </c>
      <c r="D72" s="25">
        <v>4</v>
      </c>
      <c r="E72" s="26">
        <v>0.5</v>
      </c>
      <c r="F72" s="25">
        <v>0</v>
      </c>
      <c r="G72" s="25">
        <v>0</v>
      </c>
      <c r="H72" s="25">
        <v>2</v>
      </c>
      <c r="I72" s="25">
        <v>3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6</v>
      </c>
    </row>
    <row r="73" spans="1:16" x14ac:dyDescent="0.25">
      <c r="A73" s="28" t="s">
        <v>445</v>
      </c>
      <c r="B73" s="28" t="s">
        <v>446</v>
      </c>
      <c r="C73" s="14">
        <v>6</v>
      </c>
      <c r="D73" s="14">
        <v>4</v>
      </c>
      <c r="E73" s="29">
        <v>0.5</v>
      </c>
      <c r="F73" s="14">
        <v>0</v>
      </c>
      <c r="G73" s="14">
        <v>0</v>
      </c>
      <c r="H73" s="14">
        <v>2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6</v>
      </c>
    </row>
    <row r="74" spans="1:16" x14ac:dyDescent="0.25">
      <c r="A74" s="180" t="s">
        <v>447</v>
      </c>
      <c r="B74" s="181"/>
      <c r="C74" s="25">
        <v>95</v>
      </c>
      <c r="D74" s="25">
        <v>107</v>
      </c>
      <c r="E74" s="26">
        <v>-0.11214953271028</v>
      </c>
      <c r="F74" s="25">
        <v>15</v>
      </c>
      <c r="G74" s="25">
        <v>14</v>
      </c>
      <c r="H74" s="25">
        <v>23</v>
      </c>
      <c r="I74" s="25">
        <v>30</v>
      </c>
      <c r="J74" s="25">
        <v>0</v>
      </c>
      <c r="K74" s="25">
        <v>0</v>
      </c>
      <c r="L74" s="25">
        <v>6</v>
      </c>
      <c r="M74" s="25">
        <v>16</v>
      </c>
      <c r="N74" s="25">
        <v>0</v>
      </c>
      <c r="O74" s="25">
        <v>0</v>
      </c>
      <c r="P74" s="27">
        <v>30</v>
      </c>
    </row>
    <row r="75" spans="1:16" x14ac:dyDescent="0.25">
      <c r="A75" s="28" t="s">
        <v>448</v>
      </c>
      <c r="B75" s="28" t="s">
        <v>449</v>
      </c>
      <c r="C75" s="14">
        <v>18</v>
      </c>
      <c r="D75" s="14">
        <v>38</v>
      </c>
      <c r="E75" s="29">
        <v>-0.52631578947368396</v>
      </c>
      <c r="F75" s="14">
        <v>3</v>
      </c>
      <c r="G75" s="14">
        <v>2</v>
      </c>
      <c r="H75" s="14">
        <v>11</v>
      </c>
      <c r="I75" s="14">
        <v>15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6</v>
      </c>
    </row>
    <row r="76" spans="1:16" ht="33.75" x14ac:dyDescent="0.25">
      <c r="A76" s="28" t="s">
        <v>450</v>
      </c>
      <c r="B76" s="28" t="s">
        <v>451</v>
      </c>
      <c r="C76" s="14">
        <v>1</v>
      </c>
      <c r="D76" s="14">
        <v>2</v>
      </c>
      <c r="E76" s="29">
        <v>-0.5</v>
      </c>
      <c r="F76" s="14">
        <v>0</v>
      </c>
      <c r="G76" s="14">
        <v>0</v>
      </c>
      <c r="H76" s="14">
        <v>1</v>
      </c>
      <c r="I76" s="14">
        <v>3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2</v>
      </c>
    </row>
    <row r="77" spans="1:16" x14ac:dyDescent="0.25">
      <c r="A77" s="28" t="s">
        <v>452</v>
      </c>
      <c r="B77" s="28" t="s">
        <v>453</v>
      </c>
      <c r="C77" s="14">
        <v>46</v>
      </c>
      <c r="D77" s="14">
        <v>42</v>
      </c>
      <c r="E77" s="29">
        <v>9.5238095238095205E-2</v>
      </c>
      <c r="F77" s="14">
        <v>4</v>
      </c>
      <c r="G77" s="14">
        <v>1</v>
      </c>
      <c r="H77" s="14">
        <v>2</v>
      </c>
      <c r="I77" s="14">
        <v>1</v>
      </c>
      <c r="J77" s="14">
        <v>0</v>
      </c>
      <c r="K77" s="14">
        <v>0</v>
      </c>
      <c r="L77" s="14">
        <v>6</v>
      </c>
      <c r="M77" s="14">
        <v>14</v>
      </c>
      <c r="N77" s="14">
        <v>0</v>
      </c>
      <c r="O77" s="14">
        <v>0</v>
      </c>
      <c r="P77" s="23">
        <v>8</v>
      </c>
    </row>
    <row r="78" spans="1:16" x14ac:dyDescent="0.25">
      <c r="A78" s="28" t="s">
        <v>454</v>
      </c>
      <c r="B78" s="28" t="s">
        <v>455</v>
      </c>
      <c r="C78" s="14">
        <v>0</v>
      </c>
      <c r="D78" s="14">
        <v>1</v>
      </c>
      <c r="E78" s="29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27</v>
      </c>
      <c r="D79" s="14">
        <v>23</v>
      </c>
      <c r="E79" s="29">
        <v>0.173913043478261</v>
      </c>
      <c r="F79" s="14">
        <v>5</v>
      </c>
      <c r="G79" s="14">
        <v>6</v>
      </c>
      <c r="H79" s="14">
        <v>5</v>
      </c>
      <c r="I79" s="14">
        <v>6</v>
      </c>
      <c r="J79" s="14">
        <v>0</v>
      </c>
      <c r="K79" s="14">
        <v>0</v>
      </c>
      <c r="L79" s="14">
        <v>0</v>
      </c>
      <c r="M79" s="14">
        <v>2</v>
      </c>
      <c r="N79" s="14">
        <v>0</v>
      </c>
      <c r="O79" s="14">
        <v>0</v>
      </c>
      <c r="P79" s="23">
        <v>11</v>
      </c>
    </row>
    <row r="80" spans="1:16" ht="33.75" x14ac:dyDescent="0.25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1</v>
      </c>
    </row>
    <row r="81" spans="1:16" ht="22.5" x14ac:dyDescent="0.25">
      <c r="A81" s="28" t="s">
        <v>460</v>
      </c>
      <c r="B81" s="28" t="s">
        <v>461</v>
      </c>
      <c r="C81" s="14">
        <v>3</v>
      </c>
      <c r="D81" s="14">
        <v>1</v>
      </c>
      <c r="E81" s="29">
        <v>2</v>
      </c>
      <c r="F81" s="14">
        <v>3</v>
      </c>
      <c r="G81" s="14">
        <v>5</v>
      </c>
      <c r="H81" s="14">
        <v>4</v>
      </c>
      <c r="I81" s="14">
        <v>4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2</v>
      </c>
    </row>
    <row r="82" spans="1:16" x14ac:dyDescent="0.25">
      <c r="A82" s="180" t="s">
        <v>462</v>
      </c>
      <c r="B82" s="181"/>
      <c r="C82" s="25">
        <v>166</v>
      </c>
      <c r="D82" s="25">
        <v>164</v>
      </c>
      <c r="E82" s="26">
        <v>1.21951219512195E-2</v>
      </c>
      <c r="F82" s="25">
        <v>7</v>
      </c>
      <c r="G82" s="25">
        <v>18</v>
      </c>
      <c r="H82" s="25">
        <v>13</v>
      </c>
      <c r="I82" s="25">
        <v>12</v>
      </c>
      <c r="J82" s="25">
        <v>0</v>
      </c>
      <c r="K82" s="25">
        <v>0</v>
      </c>
      <c r="L82" s="25">
        <v>0</v>
      </c>
      <c r="M82" s="25">
        <v>0</v>
      </c>
      <c r="N82" s="25">
        <v>4</v>
      </c>
      <c r="O82" s="25">
        <v>0</v>
      </c>
      <c r="P82" s="27">
        <v>23</v>
      </c>
    </row>
    <row r="83" spans="1:16" x14ac:dyDescent="0.25">
      <c r="A83" s="28" t="s">
        <v>463</v>
      </c>
      <c r="B83" s="28" t="s">
        <v>464</v>
      </c>
      <c r="C83" s="14">
        <v>46</v>
      </c>
      <c r="D83" s="14">
        <v>48</v>
      </c>
      <c r="E83" s="29">
        <v>-4.1666666666666699E-2</v>
      </c>
      <c r="F83" s="14">
        <v>0</v>
      </c>
      <c r="G83" s="14">
        <v>0</v>
      </c>
      <c r="H83" s="14">
        <v>5</v>
      </c>
      <c r="I83" s="14">
        <v>7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3">
        <v>1</v>
      </c>
    </row>
    <row r="84" spans="1:16" x14ac:dyDescent="0.25">
      <c r="A84" s="28" t="s">
        <v>465</v>
      </c>
      <c r="B84" s="28" t="s">
        <v>466</v>
      </c>
      <c r="C84" s="14">
        <v>120</v>
      </c>
      <c r="D84" s="14">
        <v>116</v>
      </c>
      <c r="E84" s="29">
        <v>3.4482758620689703E-2</v>
      </c>
      <c r="F84" s="14">
        <v>7</v>
      </c>
      <c r="G84" s="14">
        <v>18</v>
      </c>
      <c r="H84" s="14">
        <v>8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3">
        <v>22</v>
      </c>
    </row>
    <row r="85" spans="1:16" x14ac:dyDescent="0.25">
      <c r="A85" s="180" t="s">
        <v>467</v>
      </c>
      <c r="B85" s="181"/>
      <c r="C85" s="25">
        <v>711</v>
      </c>
      <c r="D85" s="25">
        <v>932</v>
      </c>
      <c r="E85" s="26">
        <v>-0.23712446351931299</v>
      </c>
      <c r="F85" s="25">
        <v>23</v>
      </c>
      <c r="G85" s="25">
        <v>24</v>
      </c>
      <c r="H85" s="25">
        <v>346</v>
      </c>
      <c r="I85" s="25">
        <v>230</v>
      </c>
      <c r="J85" s="25">
        <v>0</v>
      </c>
      <c r="K85" s="25">
        <v>0</v>
      </c>
      <c r="L85" s="25">
        <v>0</v>
      </c>
      <c r="M85" s="25">
        <v>0</v>
      </c>
      <c r="N85" s="25">
        <v>24</v>
      </c>
      <c r="O85" s="25">
        <v>0</v>
      </c>
      <c r="P85" s="27">
        <v>180</v>
      </c>
    </row>
    <row r="86" spans="1:16" x14ac:dyDescent="0.25">
      <c r="A86" s="28" t="s">
        <v>468</v>
      </c>
      <c r="B86" s="28" t="s">
        <v>469</v>
      </c>
      <c r="C86" s="14">
        <v>1</v>
      </c>
      <c r="D86" s="14">
        <v>1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3">
        <v>0</v>
      </c>
    </row>
    <row r="87" spans="1:16" x14ac:dyDescent="0.25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6</v>
      </c>
      <c r="D89" s="14">
        <v>9</v>
      </c>
      <c r="E89" s="29">
        <v>-0.33333333333333298</v>
      </c>
      <c r="F89" s="14">
        <v>0</v>
      </c>
      <c r="G89" s="14">
        <v>1</v>
      </c>
      <c r="H89" s="14">
        <v>3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2</v>
      </c>
    </row>
    <row r="90" spans="1:16" ht="22.5" x14ac:dyDescent="0.25">
      <c r="A90" s="28" t="s">
        <v>476</v>
      </c>
      <c r="B90" s="28" t="s">
        <v>477</v>
      </c>
      <c r="C90" s="14">
        <v>2</v>
      </c>
      <c r="D90" s="14">
        <v>2</v>
      </c>
      <c r="E90" s="29">
        <v>0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33</v>
      </c>
      <c r="D91" s="14">
        <v>21</v>
      </c>
      <c r="E91" s="29">
        <v>0.57142857142857095</v>
      </c>
      <c r="F91" s="14">
        <v>1</v>
      </c>
      <c r="G91" s="14">
        <v>0</v>
      </c>
      <c r="H91" s="14">
        <v>6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25">
      <c r="A92" s="28" t="s">
        <v>480</v>
      </c>
      <c r="B92" s="28" t="s">
        <v>481</v>
      </c>
      <c r="C92" s="14">
        <v>238</v>
      </c>
      <c r="D92" s="14">
        <v>363</v>
      </c>
      <c r="E92" s="29">
        <v>-0.34435261707989001</v>
      </c>
      <c r="F92" s="14">
        <v>5</v>
      </c>
      <c r="G92" s="14">
        <v>5</v>
      </c>
      <c r="H92" s="14">
        <v>64</v>
      </c>
      <c r="I92" s="14">
        <v>91</v>
      </c>
      <c r="J92" s="14">
        <v>0</v>
      </c>
      <c r="K92" s="14">
        <v>0</v>
      </c>
      <c r="L92" s="14">
        <v>0</v>
      </c>
      <c r="M92" s="14">
        <v>0</v>
      </c>
      <c r="N92" s="14">
        <v>21</v>
      </c>
      <c r="O92" s="14">
        <v>0</v>
      </c>
      <c r="P92" s="23">
        <v>69</v>
      </c>
    </row>
    <row r="93" spans="1:16" x14ac:dyDescent="0.25">
      <c r="A93" s="28" t="s">
        <v>482</v>
      </c>
      <c r="B93" s="28" t="s">
        <v>483</v>
      </c>
      <c r="C93" s="14">
        <v>27</v>
      </c>
      <c r="D93" s="14">
        <v>33</v>
      </c>
      <c r="E93" s="29">
        <v>-0.18181818181818199</v>
      </c>
      <c r="F93" s="14">
        <v>1</v>
      </c>
      <c r="G93" s="14">
        <v>1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3">
        <v>6</v>
      </c>
    </row>
    <row r="94" spans="1:16" x14ac:dyDescent="0.25">
      <c r="A94" s="28" t="s">
        <v>484</v>
      </c>
      <c r="B94" s="28" t="s">
        <v>485</v>
      </c>
      <c r="C94" s="14">
        <v>404</v>
      </c>
      <c r="D94" s="14">
        <v>501</v>
      </c>
      <c r="E94" s="29">
        <v>-0.19361277445109801</v>
      </c>
      <c r="F94" s="14">
        <v>15</v>
      </c>
      <c r="G94" s="14">
        <v>14</v>
      </c>
      <c r="H94" s="14">
        <v>271</v>
      </c>
      <c r="I94" s="14">
        <v>135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101</v>
      </c>
    </row>
    <row r="95" spans="1:16" ht="22.5" x14ac:dyDescent="0.25">
      <c r="A95" s="28" t="s">
        <v>486</v>
      </c>
      <c r="B95" s="28" t="s">
        <v>487</v>
      </c>
      <c r="C95" s="14">
        <v>0</v>
      </c>
      <c r="D95" s="14">
        <v>2</v>
      </c>
      <c r="E95" s="29">
        <v>-1</v>
      </c>
      <c r="F95" s="14">
        <v>1</v>
      </c>
      <c r="G95" s="14">
        <v>3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23">
        <v>1</v>
      </c>
    </row>
    <row r="96" spans="1:16" ht="22.5" x14ac:dyDescent="0.25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0" t="s">
        <v>490</v>
      </c>
      <c r="B97" s="181"/>
      <c r="C97" s="25">
        <v>7279</v>
      </c>
      <c r="D97" s="25">
        <v>7377</v>
      </c>
      <c r="E97" s="26">
        <v>-1.32845330079978E-2</v>
      </c>
      <c r="F97" s="25">
        <v>1079</v>
      </c>
      <c r="G97" s="25">
        <v>868</v>
      </c>
      <c r="H97" s="25">
        <v>2041</v>
      </c>
      <c r="I97" s="25">
        <v>1559</v>
      </c>
      <c r="J97" s="25">
        <v>3</v>
      </c>
      <c r="K97" s="25">
        <v>1</v>
      </c>
      <c r="L97" s="25">
        <v>0</v>
      </c>
      <c r="M97" s="25">
        <v>6</v>
      </c>
      <c r="N97" s="25">
        <v>20</v>
      </c>
      <c r="O97" s="25">
        <v>108</v>
      </c>
      <c r="P97" s="27">
        <v>1633</v>
      </c>
    </row>
    <row r="98" spans="1:16" x14ac:dyDescent="0.25">
      <c r="A98" s="28" t="s">
        <v>491</v>
      </c>
      <c r="B98" s="28" t="s">
        <v>492</v>
      </c>
      <c r="C98" s="14">
        <v>1464</v>
      </c>
      <c r="D98" s="14">
        <v>1264</v>
      </c>
      <c r="E98" s="29">
        <v>0.158227848101266</v>
      </c>
      <c r="F98" s="14">
        <v>219</v>
      </c>
      <c r="G98" s="14">
        <v>169</v>
      </c>
      <c r="H98" s="14">
        <v>344</v>
      </c>
      <c r="I98" s="14">
        <v>217</v>
      </c>
      <c r="J98" s="14">
        <v>1</v>
      </c>
      <c r="K98" s="14">
        <v>0</v>
      </c>
      <c r="L98" s="14">
        <v>0</v>
      </c>
      <c r="M98" s="14">
        <v>2</v>
      </c>
      <c r="N98" s="14">
        <v>1</v>
      </c>
      <c r="O98" s="14">
        <v>1</v>
      </c>
      <c r="P98" s="23">
        <v>264</v>
      </c>
    </row>
    <row r="99" spans="1:16" x14ac:dyDescent="0.25">
      <c r="A99" s="28" t="s">
        <v>493</v>
      </c>
      <c r="B99" s="28" t="s">
        <v>494</v>
      </c>
      <c r="C99" s="14">
        <v>819</v>
      </c>
      <c r="D99" s="14">
        <v>921</v>
      </c>
      <c r="E99" s="29">
        <v>-0.11074918566775201</v>
      </c>
      <c r="F99" s="14">
        <v>308</v>
      </c>
      <c r="G99" s="14">
        <v>213</v>
      </c>
      <c r="H99" s="14">
        <v>393</v>
      </c>
      <c r="I99" s="14">
        <v>184</v>
      </c>
      <c r="J99" s="14">
        <v>1</v>
      </c>
      <c r="K99" s="14">
        <v>0</v>
      </c>
      <c r="L99" s="14">
        <v>0</v>
      </c>
      <c r="M99" s="14">
        <v>0</v>
      </c>
      <c r="N99" s="14">
        <v>0</v>
      </c>
      <c r="O99" s="14">
        <v>12</v>
      </c>
      <c r="P99" s="23">
        <v>296</v>
      </c>
    </row>
    <row r="100" spans="1:16" ht="33.75" x14ac:dyDescent="0.25">
      <c r="A100" s="28" t="s">
        <v>495</v>
      </c>
      <c r="B100" s="28" t="s">
        <v>496</v>
      </c>
      <c r="C100" s="14">
        <v>125</v>
      </c>
      <c r="D100" s="14">
        <v>120</v>
      </c>
      <c r="E100" s="29">
        <v>4.1666666666666699E-2</v>
      </c>
      <c r="F100" s="14">
        <v>89</v>
      </c>
      <c r="G100" s="14">
        <v>97</v>
      </c>
      <c r="H100" s="14">
        <v>128</v>
      </c>
      <c r="I100" s="14">
        <v>185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20</v>
      </c>
      <c r="P100" s="23">
        <v>205</v>
      </c>
    </row>
    <row r="101" spans="1:16" ht="22.5" x14ac:dyDescent="0.25">
      <c r="A101" s="28" t="s">
        <v>497</v>
      </c>
      <c r="B101" s="28" t="s">
        <v>498</v>
      </c>
      <c r="C101" s="14">
        <v>425</v>
      </c>
      <c r="D101" s="14">
        <v>455</v>
      </c>
      <c r="E101" s="29">
        <v>-6.5934065934065894E-2</v>
      </c>
      <c r="F101" s="14">
        <v>169</v>
      </c>
      <c r="G101" s="14">
        <v>141</v>
      </c>
      <c r="H101" s="14">
        <v>175</v>
      </c>
      <c r="I101" s="14">
        <v>162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54</v>
      </c>
      <c r="P101" s="23">
        <v>168</v>
      </c>
    </row>
    <row r="102" spans="1:16" x14ac:dyDescent="0.25">
      <c r="A102" s="28" t="s">
        <v>499</v>
      </c>
      <c r="B102" s="28" t="s">
        <v>500</v>
      </c>
      <c r="C102" s="14">
        <v>22</v>
      </c>
      <c r="D102" s="14">
        <v>30</v>
      </c>
      <c r="E102" s="29">
        <v>-0.266666666666667</v>
      </c>
      <c r="F102" s="14">
        <v>0</v>
      </c>
      <c r="G102" s="14">
        <v>0</v>
      </c>
      <c r="H102" s="14">
        <v>5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2</v>
      </c>
      <c r="P102" s="23">
        <v>1</v>
      </c>
    </row>
    <row r="103" spans="1:16" ht="22.5" x14ac:dyDescent="0.25">
      <c r="A103" s="28" t="s">
        <v>501</v>
      </c>
      <c r="B103" s="28" t="s">
        <v>502</v>
      </c>
      <c r="C103" s="14">
        <v>102</v>
      </c>
      <c r="D103" s="14">
        <v>117</v>
      </c>
      <c r="E103" s="29">
        <v>-0.128205128205128</v>
      </c>
      <c r="F103" s="14">
        <v>32</v>
      </c>
      <c r="G103" s="14">
        <v>29</v>
      </c>
      <c r="H103" s="14">
        <v>39</v>
      </c>
      <c r="I103" s="14">
        <v>24</v>
      </c>
      <c r="J103" s="14">
        <v>0</v>
      </c>
      <c r="K103" s="14">
        <v>0</v>
      </c>
      <c r="L103" s="14">
        <v>0</v>
      </c>
      <c r="M103" s="14">
        <v>1</v>
      </c>
      <c r="N103" s="14">
        <v>0</v>
      </c>
      <c r="O103" s="14">
        <v>0</v>
      </c>
      <c r="P103" s="23">
        <v>48</v>
      </c>
    </row>
    <row r="104" spans="1:16" x14ac:dyDescent="0.25">
      <c r="A104" s="28" t="s">
        <v>503</v>
      </c>
      <c r="B104" s="28" t="s">
        <v>504</v>
      </c>
      <c r="C104" s="14">
        <v>141</v>
      </c>
      <c r="D104" s="14">
        <v>151</v>
      </c>
      <c r="E104" s="29">
        <v>-6.6225165562913899E-2</v>
      </c>
      <c r="F104" s="14">
        <v>2</v>
      </c>
      <c r="G104" s="14">
        <v>2</v>
      </c>
      <c r="H104" s="14">
        <v>12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3</v>
      </c>
    </row>
    <row r="105" spans="1:16" x14ac:dyDescent="0.25">
      <c r="A105" s="28" t="s">
        <v>505</v>
      </c>
      <c r="B105" s="28" t="s">
        <v>506</v>
      </c>
      <c r="C105" s="14">
        <v>1848</v>
      </c>
      <c r="D105" s="14">
        <v>1917</v>
      </c>
      <c r="E105" s="29">
        <v>-3.5993740219092303E-2</v>
      </c>
      <c r="F105" s="14">
        <v>28</v>
      </c>
      <c r="G105" s="14">
        <v>33</v>
      </c>
      <c r="H105" s="14">
        <v>479</v>
      </c>
      <c r="I105" s="14">
        <v>354</v>
      </c>
      <c r="J105" s="14">
        <v>0</v>
      </c>
      <c r="K105" s="14">
        <v>0</v>
      </c>
      <c r="L105" s="14">
        <v>0</v>
      </c>
      <c r="M105" s="14">
        <v>0</v>
      </c>
      <c r="N105" s="14">
        <v>4</v>
      </c>
      <c r="O105" s="14">
        <v>14</v>
      </c>
      <c r="P105" s="23">
        <v>171</v>
      </c>
    </row>
    <row r="106" spans="1:16" ht="22.5" x14ac:dyDescent="0.25">
      <c r="A106" s="28" t="s">
        <v>507</v>
      </c>
      <c r="B106" s="28" t="s">
        <v>508</v>
      </c>
      <c r="C106" s="14">
        <v>354</v>
      </c>
      <c r="D106" s="14">
        <v>457</v>
      </c>
      <c r="E106" s="29">
        <v>-0.22538293216630201</v>
      </c>
      <c r="F106" s="14">
        <v>23</v>
      </c>
      <c r="G106" s="14">
        <v>13</v>
      </c>
      <c r="H106" s="14">
        <v>132</v>
      </c>
      <c r="I106" s="14">
        <v>81</v>
      </c>
      <c r="J106" s="14">
        <v>0</v>
      </c>
      <c r="K106" s="14">
        <v>0</v>
      </c>
      <c r="L106" s="14">
        <v>0</v>
      </c>
      <c r="M106" s="14">
        <v>2</v>
      </c>
      <c r="N106" s="14">
        <v>2</v>
      </c>
      <c r="O106" s="14">
        <v>0</v>
      </c>
      <c r="P106" s="23">
        <v>67</v>
      </c>
    </row>
    <row r="107" spans="1:16" ht="22.5" x14ac:dyDescent="0.25">
      <c r="A107" s="28" t="s">
        <v>509</v>
      </c>
      <c r="B107" s="28" t="s">
        <v>510</v>
      </c>
      <c r="C107" s="14">
        <v>16</v>
      </c>
      <c r="D107" s="14">
        <v>27</v>
      </c>
      <c r="E107" s="29">
        <v>-0.407407407407407</v>
      </c>
      <c r="F107" s="14">
        <v>0</v>
      </c>
      <c r="G107" s="14">
        <v>5</v>
      </c>
      <c r="H107" s="14">
        <v>8</v>
      </c>
      <c r="I107" s="14">
        <v>69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3">
        <v>50</v>
      </c>
    </row>
    <row r="108" spans="1:16" x14ac:dyDescent="0.25">
      <c r="A108" s="28" t="s">
        <v>511</v>
      </c>
      <c r="B108" s="28" t="s">
        <v>512</v>
      </c>
      <c r="C108" s="14">
        <v>6</v>
      </c>
      <c r="D108" s="14">
        <v>5</v>
      </c>
      <c r="E108" s="29">
        <v>0.2</v>
      </c>
      <c r="F108" s="14">
        <v>0</v>
      </c>
      <c r="G108" s="14">
        <v>0</v>
      </c>
      <c r="H108" s="14">
        <v>9</v>
      </c>
      <c r="I108" s="14">
        <v>7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3">
        <v>1</v>
      </c>
    </row>
    <row r="109" spans="1:16" x14ac:dyDescent="0.25">
      <c r="A109" s="28" t="s">
        <v>513</v>
      </c>
      <c r="B109" s="28" t="s">
        <v>514</v>
      </c>
      <c r="C109" s="14">
        <v>4</v>
      </c>
      <c r="D109" s="14">
        <v>2</v>
      </c>
      <c r="E109" s="29">
        <v>1</v>
      </c>
      <c r="F109" s="14">
        <v>0</v>
      </c>
      <c r="G109" s="14">
        <v>0</v>
      </c>
      <c r="H109" s="14">
        <v>10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2</v>
      </c>
    </row>
    <row r="111" spans="1:16" x14ac:dyDescent="0.25">
      <c r="A111" s="28" t="s">
        <v>517</v>
      </c>
      <c r="B111" s="28" t="s">
        <v>518</v>
      </c>
      <c r="C111" s="14">
        <v>1763</v>
      </c>
      <c r="D111" s="14">
        <v>1727</v>
      </c>
      <c r="E111" s="29">
        <v>2.0845396641575E-2</v>
      </c>
      <c r="F111" s="14">
        <v>129</v>
      </c>
      <c r="G111" s="14">
        <v>105</v>
      </c>
      <c r="H111" s="14">
        <v>168</v>
      </c>
      <c r="I111" s="14">
        <v>141</v>
      </c>
      <c r="J111" s="14">
        <v>1</v>
      </c>
      <c r="K111" s="14">
        <v>1</v>
      </c>
      <c r="L111" s="14">
        <v>0</v>
      </c>
      <c r="M111" s="14">
        <v>1</v>
      </c>
      <c r="N111" s="14">
        <v>2</v>
      </c>
      <c r="O111" s="14">
        <v>1</v>
      </c>
      <c r="P111" s="23">
        <v>185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1</v>
      </c>
      <c r="D113" s="14">
        <v>1</v>
      </c>
      <c r="E113" s="29">
        <v>0</v>
      </c>
      <c r="F113" s="14">
        <v>0</v>
      </c>
      <c r="G113" s="14">
        <v>0</v>
      </c>
      <c r="H113" s="14">
        <v>1</v>
      </c>
      <c r="I113" s="14">
        <v>5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4</v>
      </c>
      <c r="P113" s="23">
        <v>1</v>
      </c>
    </row>
    <row r="114" spans="1:16" x14ac:dyDescent="0.25">
      <c r="A114" s="28" t="s">
        <v>523</v>
      </c>
      <c r="B114" s="28" t="s">
        <v>524</v>
      </c>
      <c r="C114" s="14">
        <v>18</v>
      </c>
      <c r="D114" s="14">
        <v>7</v>
      </c>
      <c r="E114" s="29">
        <v>1.5714285714285701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1</v>
      </c>
    </row>
    <row r="115" spans="1:16" ht="22.5" x14ac:dyDescent="0.25">
      <c r="A115" s="28" t="s">
        <v>525</v>
      </c>
      <c r="B115" s="28" t="s">
        <v>526</v>
      </c>
      <c r="C115" s="14">
        <v>10</v>
      </c>
      <c r="D115" s="14">
        <v>2</v>
      </c>
      <c r="E115" s="29">
        <v>4</v>
      </c>
      <c r="F115" s="14">
        <v>0</v>
      </c>
      <c r="G115" s="14">
        <v>0</v>
      </c>
      <c r="H115" s="14">
        <v>1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3">
        <v>0</v>
      </c>
    </row>
    <row r="116" spans="1:16" ht="22.5" x14ac:dyDescent="0.25">
      <c r="A116" s="28" t="s">
        <v>527</v>
      </c>
      <c r="B116" s="28" t="s">
        <v>528</v>
      </c>
      <c r="C116" s="14">
        <v>11</v>
      </c>
      <c r="D116" s="14">
        <v>6</v>
      </c>
      <c r="E116" s="29">
        <v>0.83333333333333304</v>
      </c>
      <c r="F116" s="14">
        <v>1</v>
      </c>
      <c r="G116" s="14">
        <v>1</v>
      </c>
      <c r="H116" s="14">
        <v>7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2</v>
      </c>
    </row>
    <row r="117" spans="1:16" ht="22.5" x14ac:dyDescent="0.25">
      <c r="A117" s="28" t="s">
        <v>529</v>
      </c>
      <c r="B117" s="28" t="s">
        <v>530</v>
      </c>
      <c r="C117" s="14">
        <v>1</v>
      </c>
      <c r="D117" s="14">
        <v>1</v>
      </c>
      <c r="E117" s="29">
        <v>0</v>
      </c>
      <c r="F117" s="14">
        <v>0</v>
      </c>
      <c r="G117" s="14">
        <v>0</v>
      </c>
      <c r="H117" s="14">
        <v>2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8" t="s">
        <v>531</v>
      </c>
      <c r="B118" s="28" t="s">
        <v>532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0</v>
      </c>
      <c r="I118" s="14">
        <v>2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28" t="s">
        <v>533</v>
      </c>
      <c r="B119" s="28" t="s">
        <v>534</v>
      </c>
      <c r="C119" s="14">
        <v>0</v>
      </c>
      <c r="D119" s="14">
        <v>2</v>
      </c>
      <c r="E119" s="29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2</v>
      </c>
      <c r="D120" s="14">
        <v>8</v>
      </c>
      <c r="E120" s="29">
        <v>-0.75</v>
      </c>
      <c r="F120" s="14">
        <v>0</v>
      </c>
      <c r="G120" s="14">
        <v>0</v>
      </c>
      <c r="H120" s="14">
        <v>9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8" t="s">
        <v>537</v>
      </c>
      <c r="B121" s="28" t="s">
        <v>538</v>
      </c>
      <c r="C121" s="14">
        <v>75</v>
      </c>
      <c r="D121" s="14">
        <v>68</v>
      </c>
      <c r="E121" s="29">
        <v>0.10294117647058799</v>
      </c>
      <c r="F121" s="14">
        <v>72</v>
      </c>
      <c r="G121" s="14">
        <v>55</v>
      </c>
      <c r="H121" s="14">
        <v>42</v>
      </c>
      <c r="I121" s="14">
        <v>65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120</v>
      </c>
    </row>
    <row r="122" spans="1:16" x14ac:dyDescent="0.25">
      <c r="A122" s="28" t="s">
        <v>539</v>
      </c>
      <c r="B122" s="28" t="s">
        <v>540</v>
      </c>
      <c r="C122" s="14">
        <v>27</v>
      </c>
      <c r="D122" s="14">
        <v>34</v>
      </c>
      <c r="E122" s="29">
        <v>-0.20588235294117599</v>
      </c>
      <c r="F122" s="14">
        <v>0</v>
      </c>
      <c r="G122" s="14">
        <v>0</v>
      </c>
      <c r="H122" s="14">
        <v>35</v>
      </c>
      <c r="I122" s="14">
        <v>14</v>
      </c>
      <c r="J122" s="14">
        <v>0</v>
      </c>
      <c r="K122" s="14">
        <v>0</v>
      </c>
      <c r="L122" s="14">
        <v>0</v>
      </c>
      <c r="M122" s="14">
        <v>0</v>
      </c>
      <c r="N122" s="14">
        <v>7</v>
      </c>
      <c r="O122" s="14">
        <v>0</v>
      </c>
      <c r="P122" s="23">
        <v>18</v>
      </c>
    </row>
    <row r="123" spans="1:16" x14ac:dyDescent="0.25">
      <c r="A123" s="28" t="s">
        <v>541</v>
      </c>
      <c r="B123" s="28" t="s">
        <v>542</v>
      </c>
      <c r="C123" s="14">
        <v>2</v>
      </c>
      <c r="D123" s="14">
        <v>8</v>
      </c>
      <c r="E123" s="29">
        <v>-0.75</v>
      </c>
      <c r="F123" s="14">
        <v>0</v>
      </c>
      <c r="G123" s="14">
        <v>0</v>
      </c>
      <c r="H123" s="14">
        <v>2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11</v>
      </c>
      <c r="D126" s="14">
        <v>9</v>
      </c>
      <c r="E126" s="29">
        <v>0.22222222222222199</v>
      </c>
      <c r="F126" s="14">
        <v>0</v>
      </c>
      <c r="G126" s="14">
        <v>0</v>
      </c>
      <c r="H126" s="14">
        <v>3</v>
      </c>
      <c r="I126" s="14">
        <v>7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8" t="s">
        <v>549</v>
      </c>
      <c r="B127" s="28" t="s">
        <v>550</v>
      </c>
      <c r="C127" s="14">
        <v>1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1</v>
      </c>
    </row>
    <row r="128" spans="1:16" ht="22.5" x14ac:dyDescent="0.25">
      <c r="A128" s="28" t="s">
        <v>551</v>
      </c>
      <c r="B128" s="28" t="s">
        <v>552</v>
      </c>
      <c r="C128" s="14">
        <v>29</v>
      </c>
      <c r="D128" s="14">
        <v>36</v>
      </c>
      <c r="E128" s="29">
        <v>-0.194444444444444</v>
      </c>
      <c r="F128" s="14">
        <v>6</v>
      </c>
      <c r="G128" s="14">
        <v>5</v>
      </c>
      <c r="H128" s="14">
        <v>37</v>
      </c>
      <c r="I128" s="14">
        <v>26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23</v>
      </c>
    </row>
    <row r="129" spans="1:16" ht="22.5" x14ac:dyDescent="0.25">
      <c r="A129" s="28" t="s">
        <v>553</v>
      </c>
      <c r="B129" s="28" t="s">
        <v>554</v>
      </c>
      <c r="C129" s="14">
        <v>2</v>
      </c>
      <c r="D129" s="14">
        <v>1</v>
      </c>
      <c r="E129" s="29">
        <v>1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2.5" x14ac:dyDescent="0.25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1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5</v>
      </c>
    </row>
    <row r="131" spans="1:16" x14ac:dyDescent="0.25">
      <c r="A131" s="180" t="s">
        <v>557</v>
      </c>
      <c r="B131" s="181"/>
      <c r="C131" s="25">
        <v>4</v>
      </c>
      <c r="D131" s="25">
        <v>13</v>
      </c>
      <c r="E131" s="26">
        <v>-0.69230769230769196</v>
      </c>
      <c r="F131" s="25">
        <v>0</v>
      </c>
      <c r="G131" s="25">
        <v>0</v>
      </c>
      <c r="H131" s="25">
        <v>4</v>
      </c>
      <c r="I131" s="25">
        <v>7</v>
      </c>
      <c r="J131" s="25">
        <v>0</v>
      </c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27">
        <v>4</v>
      </c>
    </row>
    <row r="132" spans="1:16" x14ac:dyDescent="0.25">
      <c r="A132" s="28" t="s">
        <v>558</v>
      </c>
      <c r="B132" s="28" t="s">
        <v>559</v>
      </c>
      <c r="C132" s="14">
        <v>2</v>
      </c>
      <c r="D132" s="14">
        <v>5</v>
      </c>
      <c r="E132" s="29">
        <v>-0.6</v>
      </c>
      <c r="F132" s="14">
        <v>0</v>
      </c>
      <c r="G132" s="14">
        <v>0</v>
      </c>
      <c r="H132" s="14">
        <v>3</v>
      </c>
      <c r="I132" s="14">
        <v>4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3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1</v>
      </c>
      <c r="D134" s="14">
        <v>5</v>
      </c>
      <c r="E134" s="29">
        <v>-0.8</v>
      </c>
      <c r="F134" s="14">
        <v>0</v>
      </c>
      <c r="G134" s="14">
        <v>0</v>
      </c>
      <c r="H134" s="14">
        <v>1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1</v>
      </c>
    </row>
    <row r="135" spans="1:16" x14ac:dyDescent="0.25">
      <c r="A135" s="28" t="s">
        <v>564</v>
      </c>
      <c r="B135" s="28" t="s">
        <v>565</v>
      </c>
      <c r="C135" s="14">
        <v>0</v>
      </c>
      <c r="D135" s="14">
        <v>2</v>
      </c>
      <c r="E135" s="29">
        <v>-1</v>
      </c>
      <c r="F135" s="14">
        <v>0</v>
      </c>
      <c r="G135" s="14">
        <v>0</v>
      </c>
      <c r="H135" s="14">
        <v>0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8" t="s">
        <v>566</v>
      </c>
      <c r="B136" s="28" t="s">
        <v>567</v>
      </c>
      <c r="C136" s="14">
        <v>1</v>
      </c>
      <c r="D136" s="14">
        <v>1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0" t="s">
        <v>568</v>
      </c>
      <c r="B137" s="181"/>
      <c r="C137" s="25">
        <v>22</v>
      </c>
      <c r="D137" s="25">
        <v>12</v>
      </c>
      <c r="E137" s="26">
        <v>0.83333333333333304</v>
      </c>
      <c r="F137" s="25">
        <v>1</v>
      </c>
      <c r="G137" s="25">
        <v>0</v>
      </c>
      <c r="H137" s="25">
        <v>2</v>
      </c>
      <c r="I137" s="25">
        <v>22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7">
        <v>5</v>
      </c>
    </row>
    <row r="138" spans="1:16" ht="22.5" x14ac:dyDescent="0.25">
      <c r="A138" s="28" t="s">
        <v>569</v>
      </c>
      <c r="B138" s="28" t="s">
        <v>570</v>
      </c>
      <c r="C138" s="14">
        <v>2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1</v>
      </c>
      <c r="D139" s="14">
        <v>1</v>
      </c>
      <c r="E139" s="29">
        <v>0</v>
      </c>
      <c r="F139" s="14">
        <v>1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2</v>
      </c>
      <c r="D140" s="14">
        <v>1</v>
      </c>
      <c r="E140" s="29">
        <v>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14</v>
      </c>
      <c r="D142" s="14">
        <v>7</v>
      </c>
      <c r="E142" s="29">
        <v>1</v>
      </c>
      <c r="F142" s="14">
        <v>0</v>
      </c>
      <c r="G142" s="14">
        <v>0</v>
      </c>
      <c r="H142" s="14">
        <v>1</v>
      </c>
      <c r="I142" s="14">
        <v>20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3">
        <v>5</v>
      </c>
    </row>
    <row r="143" spans="1:16" ht="22.5" x14ac:dyDescent="0.25">
      <c r="A143" s="28" t="s">
        <v>579</v>
      </c>
      <c r="B143" s="28" t="s">
        <v>580</v>
      </c>
      <c r="C143" s="14">
        <v>3</v>
      </c>
      <c r="D143" s="14">
        <v>3</v>
      </c>
      <c r="E143" s="29">
        <v>0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0" t="s">
        <v>581</v>
      </c>
      <c r="B144" s="181"/>
      <c r="C144" s="25">
        <v>38</v>
      </c>
      <c r="D144" s="25">
        <v>66</v>
      </c>
      <c r="E144" s="26">
        <v>-0.42424242424242398</v>
      </c>
      <c r="F144" s="25">
        <v>24</v>
      </c>
      <c r="G144" s="25">
        <v>27</v>
      </c>
      <c r="H144" s="25">
        <v>30</v>
      </c>
      <c r="I144" s="25">
        <v>27</v>
      </c>
      <c r="J144" s="25">
        <v>1</v>
      </c>
      <c r="K144" s="25">
        <v>2</v>
      </c>
      <c r="L144" s="25">
        <v>0</v>
      </c>
      <c r="M144" s="25">
        <v>0</v>
      </c>
      <c r="N144" s="25">
        <v>4</v>
      </c>
      <c r="O144" s="25">
        <v>19</v>
      </c>
      <c r="P144" s="27">
        <v>39</v>
      </c>
    </row>
    <row r="145" spans="1:16" ht="22.5" x14ac:dyDescent="0.25">
      <c r="A145" s="28" t="s">
        <v>582</v>
      </c>
      <c r="B145" s="28" t="s">
        <v>583</v>
      </c>
      <c r="C145" s="14">
        <v>21</v>
      </c>
      <c r="D145" s="14">
        <v>23</v>
      </c>
      <c r="E145" s="29">
        <v>-8.6956521739130405E-2</v>
      </c>
      <c r="F145" s="14">
        <v>11</v>
      </c>
      <c r="G145" s="14">
        <v>5</v>
      </c>
      <c r="H145" s="14">
        <v>12</v>
      </c>
      <c r="I145" s="14">
        <v>6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13</v>
      </c>
      <c r="P145" s="23">
        <v>8</v>
      </c>
    </row>
    <row r="146" spans="1:16" ht="22.5" x14ac:dyDescent="0.25">
      <c r="A146" s="28" t="s">
        <v>584</v>
      </c>
      <c r="B146" s="28" t="s">
        <v>585</v>
      </c>
      <c r="C146" s="14">
        <v>17</v>
      </c>
      <c r="D146" s="14">
        <v>43</v>
      </c>
      <c r="E146" s="29">
        <v>-0.60465116279069797</v>
      </c>
      <c r="F146" s="14">
        <v>13</v>
      </c>
      <c r="G146" s="14">
        <v>22</v>
      </c>
      <c r="H146" s="14">
        <v>18</v>
      </c>
      <c r="I146" s="14">
        <v>21</v>
      </c>
      <c r="J146" s="14">
        <v>1</v>
      </c>
      <c r="K146" s="14">
        <v>2</v>
      </c>
      <c r="L146" s="14">
        <v>0</v>
      </c>
      <c r="M146" s="14">
        <v>0</v>
      </c>
      <c r="N146" s="14">
        <v>4</v>
      </c>
      <c r="O146" s="14">
        <v>6</v>
      </c>
      <c r="P146" s="23">
        <v>31</v>
      </c>
    </row>
    <row r="147" spans="1:16" x14ac:dyDescent="0.25">
      <c r="A147" s="180" t="s">
        <v>586</v>
      </c>
      <c r="B147" s="181"/>
      <c r="C147" s="25">
        <v>261</v>
      </c>
      <c r="D147" s="25">
        <v>235</v>
      </c>
      <c r="E147" s="26">
        <v>0.11063829787234</v>
      </c>
      <c r="F147" s="25">
        <v>9</v>
      </c>
      <c r="G147" s="25">
        <v>8</v>
      </c>
      <c r="H147" s="25">
        <v>127</v>
      </c>
      <c r="I147" s="25">
        <v>82</v>
      </c>
      <c r="J147" s="25">
        <v>0</v>
      </c>
      <c r="K147" s="25">
        <v>0</v>
      </c>
      <c r="L147" s="25">
        <v>0</v>
      </c>
      <c r="M147" s="25">
        <v>0</v>
      </c>
      <c r="N147" s="25">
        <v>251</v>
      </c>
      <c r="O147" s="25">
        <v>0</v>
      </c>
      <c r="P147" s="27">
        <v>34</v>
      </c>
    </row>
    <row r="148" spans="1:16" ht="22.5" x14ac:dyDescent="0.25">
      <c r="A148" s="28" t="s">
        <v>587</v>
      </c>
      <c r="B148" s="28" t="s">
        <v>588</v>
      </c>
      <c r="C148" s="14">
        <v>192</v>
      </c>
      <c r="D148" s="14">
        <v>144</v>
      </c>
      <c r="E148" s="29">
        <v>0.33333333333333298</v>
      </c>
      <c r="F148" s="14">
        <v>3</v>
      </c>
      <c r="G148" s="14">
        <v>2</v>
      </c>
      <c r="H148" s="14">
        <v>96</v>
      </c>
      <c r="I148" s="14">
        <v>68</v>
      </c>
      <c r="J148" s="14">
        <v>0</v>
      </c>
      <c r="K148" s="14">
        <v>0</v>
      </c>
      <c r="L148" s="14">
        <v>0</v>
      </c>
      <c r="M148" s="14">
        <v>0</v>
      </c>
      <c r="N148" s="14">
        <v>237</v>
      </c>
      <c r="O148" s="14">
        <v>0</v>
      </c>
      <c r="P148" s="23">
        <v>22</v>
      </c>
    </row>
    <row r="149" spans="1:16" x14ac:dyDescent="0.25">
      <c r="A149" s="28" t="s">
        <v>589</v>
      </c>
      <c r="B149" s="28" t="s">
        <v>590</v>
      </c>
      <c r="C149" s="14">
        <v>11</v>
      </c>
      <c r="D149" s="14">
        <v>23</v>
      </c>
      <c r="E149" s="29">
        <v>-0.52173913043478304</v>
      </c>
      <c r="F149" s="14">
        <v>0</v>
      </c>
      <c r="G149" s="14">
        <v>0</v>
      </c>
      <c r="H149" s="14">
        <v>3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3">
        <v>0</v>
      </c>
    </row>
    <row r="150" spans="1:16" ht="22.5" x14ac:dyDescent="0.25">
      <c r="A150" s="28" t="s">
        <v>591</v>
      </c>
      <c r="B150" s="28" t="s">
        <v>592</v>
      </c>
      <c r="C150" s="14">
        <v>1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7</v>
      </c>
      <c r="D151" s="14">
        <v>7</v>
      </c>
      <c r="E151" s="29">
        <v>0</v>
      </c>
      <c r="F151" s="14">
        <v>0</v>
      </c>
      <c r="G151" s="14">
        <v>0</v>
      </c>
      <c r="H151" s="14">
        <v>9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3">
        <v>2</v>
      </c>
    </row>
    <row r="152" spans="1:16" ht="33.75" x14ac:dyDescent="0.25">
      <c r="A152" s="28" t="s">
        <v>595</v>
      </c>
      <c r="B152" s="28" t="s">
        <v>596</v>
      </c>
      <c r="C152" s="14">
        <v>2</v>
      </c>
      <c r="D152" s="14">
        <v>3</v>
      </c>
      <c r="E152" s="29">
        <v>-0.33333333333333298</v>
      </c>
      <c r="F152" s="14">
        <v>0</v>
      </c>
      <c r="G152" s="14">
        <v>0</v>
      </c>
      <c r="H152" s="14">
        <v>2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3</v>
      </c>
      <c r="D153" s="14">
        <v>4</v>
      </c>
      <c r="E153" s="29">
        <v>-0.25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8" t="s">
        <v>599</v>
      </c>
      <c r="B154" s="28" t="s">
        <v>600</v>
      </c>
      <c r="C154" s="14">
        <v>19</v>
      </c>
      <c r="D154" s="14">
        <v>22</v>
      </c>
      <c r="E154" s="29">
        <v>-0.13636363636363599</v>
      </c>
      <c r="F154" s="14">
        <v>5</v>
      </c>
      <c r="G154" s="14">
        <v>6</v>
      </c>
      <c r="H154" s="14">
        <v>9</v>
      </c>
      <c r="I154" s="14">
        <v>8</v>
      </c>
      <c r="J154" s="14">
        <v>0</v>
      </c>
      <c r="K154" s="14">
        <v>0</v>
      </c>
      <c r="L154" s="14">
        <v>0</v>
      </c>
      <c r="M154" s="14">
        <v>0</v>
      </c>
      <c r="N154" s="14">
        <v>6</v>
      </c>
      <c r="O154" s="14">
        <v>0</v>
      </c>
      <c r="P154" s="23">
        <v>8</v>
      </c>
    </row>
    <row r="155" spans="1:16" ht="22.5" x14ac:dyDescent="0.25">
      <c r="A155" s="28" t="s">
        <v>601</v>
      </c>
      <c r="B155" s="28" t="s">
        <v>602</v>
      </c>
      <c r="C155" s="14">
        <v>26</v>
      </c>
      <c r="D155" s="14">
        <v>32</v>
      </c>
      <c r="E155" s="29">
        <v>-0.1875</v>
      </c>
      <c r="F155" s="14">
        <v>1</v>
      </c>
      <c r="G155" s="14">
        <v>0</v>
      </c>
      <c r="H155" s="14">
        <v>6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2</v>
      </c>
    </row>
    <row r="156" spans="1:16" x14ac:dyDescent="0.25">
      <c r="A156" s="180" t="s">
        <v>603</v>
      </c>
      <c r="B156" s="181"/>
      <c r="C156" s="25">
        <v>66</v>
      </c>
      <c r="D156" s="25">
        <v>56</v>
      </c>
      <c r="E156" s="26">
        <v>0.17857142857142899</v>
      </c>
      <c r="F156" s="25">
        <v>0</v>
      </c>
      <c r="G156" s="25">
        <v>0</v>
      </c>
      <c r="H156" s="25">
        <v>9</v>
      </c>
      <c r="I156" s="25">
        <v>1</v>
      </c>
      <c r="J156" s="25">
        <v>1</v>
      </c>
      <c r="K156" s="25">
        <v>4</v>
      </c>
      <c r="L156" s="25">
        <v>2</v>
      </c>
      <c r="M156" s="25">
        <v>2</v>
      </c>
      <c r="N156" s="25">
        <v>2</v>
      </c>
      <c r="O156" s="25">
        <v>2</v>
      </c>
      <c r="P156" s="27">
        <v>7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1</v>
      </c>
    </row>
    <row r="158" spans="1:16" x14ac:dyDescent="0.25">
      <c r="A158" s="28" t="s">
        <v>606</v>
      </c>
      <c r="B158" s="28" t="s">
        <v>607</v>
      </c>
      <c r="C158" s="14">
        <v>1</v>
      </c>
      <c r="D158" s="14">
        <v>0</v>
      </c>
      <c r="E158" s="29">
        <v>0</v>
      </c>
      <c r="F158" s="14">
        <v>0</v>
      </c>
      <c r="G158" s="14">
        <v>0</v>
      </c>
      <c r="H158" s="14">
        <v>1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8</v>
      </c>
      <c r="D161" s="14">
        <v>13</v>
      </c>
      <c r="E161" s="29">
        <v>-0.38461538461538503</v>
      </c>
      <c r="F161" s="14">
        <v>0</v>
      </c>
      <c r="G161" s="14">
        <v>0</v>
      </c>
      <c r="H161" s="14">
        <v>1</v>
      </c>
      <c r="I161" s="14">
        <v>1</v>
      </c>
      <c r="J161" s="14">
        <v>1</v>
      </c>
      <c r="K161" s="14">
        <v>4</v>
      </c>
      <c r="L161" s="14">
        <v>2</v>
      </c>
      <c r="M161" s="14">
        <v>2</v>
      </c>
      <c r="N161" s="14">
        <v>0</v>
      </c>
      <c r="O161" s="14">
        <v>2</v>
      </c>
      <c r="P161" s="23">
        <v>4</v>
      </c>
    </row>
    <row r="162" spans="1:16" x14ac:dyDescent="0.25">
      <c r="A162" s="28" t="s">
        <v>614</v>
      </c>
      <c r="B162" s="28" t="s">
        <v>615</v>
      </c>
      <c r="C162" s="14">
        <v>18</v>
      </c>
      <c r="D162" s="14">
        <v>7</v>
      </c>
      <c r="E162" s="29">
        <v>1.5714285714285701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23">
        <v>0</v>
      </c>
    </row>
    <row r="163" spans="1:16" ht="22.5" x14ac:dyDescent="0.25">
      <c r="A163" s="28" t="s">
        <v>616</v>
      </c>
      <c r="B163" s="28" t="s">
        <v>617</v>
      </c>
      <c r="C163" s="14">
        <v>3</v>
      </c>
      <c r="D163" s="14">
        <v>3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12</v>
      </c>
      <c r="D164" s="14">
        <v>15</v>
      </c>
      <c r="E164" s="29">
        <v>-0.2</v>
      </c>
      <c r="F164" s="14">
        <v>0</v>
      </c>
      <c r="G164" s="14">
        <v>0</v>
      </c>
      <c r="H164" s="14">
        <v>4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2</v>
      </c>
    </row>
    <row r="165" spans="1:16" x14ac:dyDescent="0.25">
      <c r="A165" s="28" t="s">
        <v>620</v>
      </c>
      <c r="B165" s="28" t="s">
        <v>621</v>
      </c>
      <c r="C165" s="14">
        <v>24</v>
      </c>
      <c r="D165" s="14">
        <v>18</v>
      </c>
      <c r="E165" s="29">
        <v>0.33333333333333298</v>
      </c>
      <c r="F165" s="14">
        <v>0</v>
      </c>
      <c r="G165" s="14">
        <v>0</v>
      </c>
      <c r="H165" s="14">
        <v>3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0" t="s">
        <v>622</v>
      </c>
      <c r="B166" s="181"/>
      <c r="C166" s="25">
        <v>786</v>
      </c>
      <c r="D166" s="25">
        <v>795</v>
      </c>
      <c r="E166" s="26">
        <v>-1.13207547169811E-2</v>
      </c>
      <c r="F166" s="25">
        <v>205</v>
      </c>
      <c r="G166" s="25">
        <v>187</v>
      </c>
      <c r="H166" s="25">
        <v>740</v>
      </c>
      <c r="I166" s="25">
        <v>782</v>
      </c>
      <c r="J166" s="25">
        <v>5</v>
      </c>
      <c r="K166" s="25">
        <v>4</v>
      </c>
      <c r="L166" s="25">
        <v>0</v>
      </c>
      <c r="M166" s="25">
        <v>0</v>
      </c>
      <c r="N166" s="25">
        <v>22</v>
      </c>
      <c r="O166" s="25">
        <v>156</v>
      </c>
      <c r="P166" s="27">
        <v>671</v>
      </c>
    </row>
    <row r="167" spans="1:16" ht="22.5" x14ac:dyDescent="0.25">
      <c r="A167" s="28" t="s">
        <v>623</v>
      </c>
      <c r="B167" s="28" t="s">
        <v>624</v>
      </c>
      <c r="C167" s="14">
        <v>158</v>
      </c>
      <c r="D167" s="14">
        <v>0</v>
      </c>
      <c r="E167" s="29">
        <v>0</v>
      </c>
      <c r="F167" s="14">
        <v>5</v>
      </c>
      <c r="G167" s="14">
        <v>7</v>
      </c>
      <c r="H167" s="14">
        <v>177</v>
      </c>
      <c r="I167" s="14">
        <v>244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29</v>
      </c>
      <c r="P167" s="23">
        <v>113</v>
      </c>
    </row>
    <row r="168" spans="1:16" ht="22.5" x14ac:dyDescent="0.25">
      <c r="A168" s="28" t="s">
        <v>625</v>
      </c>
      <c r="B168" s="28" t="s">
        <v>626</v>
      </c>
      <c r="C168" s="14">
        <v>0</v>
      </c>
      <c r="D168" s="14">
        <v>1</v>
      </c>
      <c r="E168" s="29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0</v>
      </c>
      <c r="D169" s="14">
        <v>3</v>
      </c>
      <c r="E169" s="29">
        <v>-1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23">
        <v>0</v>
      </c>
    </row>
    <row r="170" spans="1:16" ht="22.5" x14ac:dyDescent="0.25">
      <c r="A170" s="28" t="s">
        <v>629</v>
      </c>
      <c r="B170" s="28" t="s">
        <v>630</v>
      </c>
      <c r="C170" s="14">
        <v>1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2</v>
      </c>
      <c r="D171" s="14">
        <v>1</v>
      </c>
      <c r="E171" s="29">
        <v>1</v>
      </c>
      <c r="F171" s="14">
        <v>0</v>
      </c>
      <c r="G171" s="14">
        <v>0</v>
      </c>
      <c r="H171" s="14">
        <v>1</v>
      </c>
      <c r="I171" s="14">
        <v>2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153</v>
      </c>
      <c r="D173" s="14">
        <v>142</v>
      </c>
      <c r="E173" s="29">
        <v>7.7464788732394402E-2</v>
      </c>
      <c r="F173" s="14">
        <v>9</v>
      </c>
      <c r="G173" s="14">
        <v>1</v>
      </c>
      <c r="H173" s="14">
        <v>116</v>
      </c>
      <c r="I173" s="14">
        <v>142</v>
      </c>
      <c r="J173" s="14">
        <v>2</v>
      </c>
      <c r="K173" s="14">
        <v>0</v>
      </c>
      <c r="L173" s="14">
        <v>0</v>
      </c>
      <c r="M173" s="14">
        <v>0</v>
      </c>
      <c r="N173" s="14">
        <v>5</v>
      </c>
      <c r="O173" s="14">
        <v>43</v>
      </c>
      <c r="P173" s="23">
        <v>121</v>
      </c>
    </row>
    <row r="174" spans="1:16" ht="22.5" x14ac:dyDescent="0.25">
      <c r="A174" s="28" t="s">
        <v>637</v>
      </c>
      <c r="B174" s="28" t="s">
        <v>638</v>
      </c>
      <c r="C174" s="14">
        <v>433</v>
      </c>
      <c r="D174" s="14">
        <v>579</v>
      </c>
      <c r="E174" s="29">
        <v>-0.25215889464594099</v>
      </c>
      <c r="F174" s="14">
        <v>191</v>
      </c>
      <c r="G174" s="14">
        <v>178</v>
      </c>
      <c r="H174" s="14">
        <v>329</v>
      </c>
      <c r="I174" s="14">
        <v>295</v>
      </c>
      <c r="J174" s="14">
        <v>1</v>
      </c>
      <c r="K174" s="14">
        <v>1</v>
      </c>
      <c r="L174" s="14">
        <v>0</v>
      </c>
      <c r="M174" s="14">
        <v>0</v>
      </c>
      <c r="N174" s="14">
        <v>5</v>
      </c>
      <c r="O174" s="14">
        <v>66</v>
      </c>
      <c r="P174" s="23">
        <v>393</v>
      </c>
    </row>
    <row r="175" spans="1:16" x14ac:dyDescent="0.25">
      <c r="A175" s="28" t="s">
        <v>639</v>
      </c>
      <c r="B175" s="28" t="s">
        <v>640</v>
      </c>
      <c r="C175" s="14">
        <v>39</v>
      </c>
      <c r="D175" s="14">
        <v>68</v>
      </c>
      <c r="E175" s="29">
        <v>-0.42647058823529399</v>
      </c>
      <c r="F175" s="14">
        <v>0</v>
      </c>
      <c r="G175" s="14">
        <v>1</v>
      </c>
      <c r="H175" s="14">
        <v>115</v>
      </c>
      <c r="I175" s="14">
        <v>96</v>
      </c>
      <c r="J175" s="14">
        <v>2</v>
      </c>
      <c r="K175" s="14">
        <v>3</v>
      </c>
      <c r="L175" s="14">
        <v>0</v>
      </c>
      <c r="M175" s="14">
        <v>0</v>
      </c>
      <c r="N175" s="14">
        <v>11</v>
      </c>
      <c r="O175" s="14">
        <v>18</v>
      </c>
      <c r="P175" s="23">
        <v>44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1</v>
      </c>
      <c r="E176" s="29">
        <v>-1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1</v>
      </c>
      <c r="I177" s="14">
        <v>2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0" t="s">
        <v>645</v>
      </c>
      <c r="B178" s="181"/>
      <c r="C178" s="25">
        <v>396</v>
      </c>
      <c r="D178" s="25">
        <v>521</v>
      </c>
      <c r="E178" s="26">
        <v>-0.239923224568138</v>
      </c>
      <c r="F178" s="25">
        <v>2574</v>
      </c>
      <c r="G178" s="25">
        <v>2582</v>
      </c>
      <c r="H178" s="25">
        <v>329</v>
      </c>
      <c r="I178" s="25">
        <v>361</v>
      </c>
      <c r="J178" s="25">
        <v>0</v>
      </c>
      <c r="K178" s="25">
        <v>0</v>
      </c>
      <c r="L178" s="25">
        <v>1</v>
      </c>
      <c r="M178" s="25">
        <v>3</v>
      </c>
      <c r="N178" s="25">
        <v>51</v>
      </c>
      <c r="O178" s="25">
        <v>2</v>
      </c>
      <c r="P178" s="27">
        <v>2709</v>
      </c>
    </row>
    <row r="179" spans="1:16" ht="22.5" x14ac:dyDescent="0.25">
      <c r="A179" s="28" t="s">
        <v>646</v>
      </c>
      <c r="B179" s="28" t="s">
        <v>647</v>
      </c>
      <c r="C179" s="14">
        <v>11</v>
      </c>
      <c r="D179" s="14">
        <v>9</v>
      </c>
      <c r="E179" s="29">
        <v>0.22222222222222199</v>
      </c>
      <c r="F179" s="14">
        <v>14</v>
      </c>
      <c r="G179" s="14">
        <v>13</v>
      </c>
      <c r="H179" s="14">
        <v>5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3">
        <v>12</v>
      </c>
    </row>
    <row r="180" spans="1:16" ht="22.5" x14ac:dyDescent="0.25">
      <c r="A180" s="28" t="s">
        <v>648</v>
      </c>
      <c r="B180" s="28" t="s">
        <v>649</v>
      </c>
      <c r="C180" s="14">
        <v>169</v>
      </c>
      <c r="D180" s="14">
        <v>208</v>
      </c>
      <c r="E180" s="29">
        <v>-0.1875</v>
      </c>
      <c r="F180" s="14">
        <v>1377</v>
      </c>
      <c r="G180" s="14">
        <v>1358</v>
      </c>
      <c r="H180" s="14">
        <v>149</v>
      </c>
      <c r="I180" s="14">
        <v>145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1416</v>
      </c>
    </row>
    <row r="181" spans="1:16" x14ac:dyDescent="0.25">
      <c r="A181" s="28" t="s">
        <v>650</v>
      </c>
      <c r="B181" s="28" t="s">
        <v>651</v>
      </c>
      <c r="C181" s="14">
        <v>54</v>
      </c>
      <c r="D181" s="14">
        <v>79</v>
      </c>
      <c r="E181" s="29">
        <v>-0.316455696202532</v>
      </c>
      <c r="F181" s="14">
        <v>55</v>
      </c>
      <c r="G181" s="14">
        <v>67</v>
      </c>
      <c r="H181" s="14">
        <v>41</v>
      </c>
      <c r="I181" s="14">
        <v>52</v>
      </c>
      <c r="J181" s="14">
        <v>0</v>
      </c>
      <c r="K181" s="14">
        <v>0</v>
      </c>
      <c r="L181" s="14">
        <v>0</v>
      </c>
      <c r="M181" s="14">
        <v>2</v>
      </c>
      <c r="N181" s="14">
        <v>3</v>
      </c>
      <c r="O181" s="14">
        <v>2</v>
      </c>
      <c r="P181" s="23">
        <v>99</v>
      </c>
    </row>
    <row r="182" spans="1:16" ht="22.5" x14ac:dyDescent="0.25">
      <c r="A182" s="28" t="s">
        <v>652</v>
      </c>
      <c r="B182" s="28" t="s">
        <v>653</v>
      </c>
      <c r="C182" s="14">
        <v>7</v>
      </c>
      <c r="D182" s="14">
        <v>6</v>
      </c>
      <c r="E182" s="29">
        <v>0.16666666666666699</v>
      </c>
      <c r="F182" s="14">
        <v>1</v>
      </c>
      <c r="G182" s="14">
        <v>1</v>
      </c>
      <c r="H182" s="14">
        <v>4</v>
      </c>
      <c r="I182" s="14">
        <v>3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4</v>
      </c>
    </row>
    <row r="183" spans="1:16" ht="22.5" x14ac:dyDescent="0.25">
      <c r="A183" s="28" t="s">
        <v>654</v>
      </c>
      <c r="B183" s="28" t="s">
        <v>655</v>
      </c>
      <c r="C183" s="14">
        <v>6</v>
      </c>
      <c r="D183" s="14">
        <v>7</v>
      </c>
      <c r="E183" s="29">
        <v>-0.14285714285714299</v>
      </c>
      <c r="F183" s="14">
        <v>8</v>
      </c>
      <c r="G183" s="14">
        <v>58</v>
      </c>
      <c r="H183" s="14">
        <v>4</v>
      </c>
      <c r="I183" s="14">
        <v>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67</v>
      </c>
    </row>
    <row r="184" spans="1:16" ht="22.5" x14ac:dyDescent="0.25">
      <c r="A184" s="28" t="s">
        <v>656</v>
      </c>
      <c r="B184" s="28" t="s">
        <v>657</v>
      </c>
      <c r="C184" s="14">
        <v>148</v>
      </c>
      <c r="D184" s="14">
        <v>208</v>
      </c>
      <c r="E184" s="29">
        <v>-0.28846153846153799</v>
      </c>
      <c r="F184" s="14">
        <v>1116</v>
      </c>
      <c r="G184" s="14">
        <v>1085</v>
      </c>
      <c r="H184" s="14">
        <v>124</v>
      </c>
      <c r="I184" s="14">
        <v>147</v>
      </c>
      <c r="J184" s="14">
        <v>0</v>
      </c>
      <c r="K184" s="14">
        <v>0</v>
      </c>
      <c r="L184" s="14">
        <v>1</v>
      </c>
      <c r="M184" s="14">
        <v>1</v>
      </c>
      <c r="N184" s="14">
        <v>47</v>
      </c>
      <c r="O184" s="14">
        <v>0</v>
      </c>
      <c r="P184" s="23">
        <v>1111</v>
      </c>
    </row>
    <row r="185" spans="1:16" ht="22.5" x14ac:dyDescent="0.25">
      <c r="A185" s="28" t="s">
        <v>658</v>
      </c>
      <c r="B185" s="28" t="s">
        <v>659</v>
      </c>
      <c r="C185" s="14">
        <v>1</v>
      </c>
      <c r="D185" s="14">
        <v>4</v>
      </c>
      <c r="E185" s="29">
        <v>-0.75</v>
      </c>
      <c r="F185" s="14">
        <v>3</v>
      </c>
      <c r="G185" s="14">
        <v>0</v>
      </c>
      <c r="H185" s="14">
        <v>2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0" t="s">
        <v>660</v>
      </c>
      <c r="B186" s="181"/>
      <c r="C186" s="25">
        <v>222</v>
      </c>
      <c r="D186" s="25">
        <v>258</v>
      </c>
      <c r="E186" s="26">
        <v>-0.13953488372093001</v>
      </c>
      <c r="F186" s="25">
        <v>55</v>
      </c>
      <c r="G186" s="25">
        <v>58</v>
      </c>
      <c r="H186" s="25">
        <v>93</v>
      </c>
      <c r="I186" s="25">
        <v>105</v>
      </c>
      <c r="J186" s="25">
        <v>1</v>
      </c>
      <c r="K186" s="25">
        <v>0</v>
      </c>
      <c r="L186" s="25">
        <v>0</v>
      </c>
      <c r="M186" s="25">
        <v>0</v>
      </c>
      <c r="N186" s="25">
        <v>6</v>
      </c>
      <c r="O186" s="25">
        <v>0</v>
      </c>
      <c r="P186" s="27">
        <v>118</v>
      </c>
    </row>
    <row r="187" spans="1:16" x14ac:dyDescent="0.25">
      <c r="A187" s="28" t="s">
        <v>661</v>
      </c>
      <c r="B187" s="28" t="s">
        <v>662</v>
      </c>
      <c r="C187" s="14">
        <v>24</v>
      </c>
      <c r="D187" s="14">
        <v>21</v>
      </c>
      <c r="E187" s="29">
        <v>0.14285714285714299</v>
      </c>
      <c r="F187" s="14">
        <v>0</v>
      </c>
      <c r="G187" s="14">
        <v>0</v>
      </c>
      <c r="H187" s="14">
        <v>1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8" t="s">
        <v>663</v>
      </c>
      <c r="B188" s="28" t="s">
        <v>664</v>
      </c>
      <c r="C188" s="14">
        <v>2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8" t="s">
        <v>665</v>
      </c>
      <c r="B189" s="28" t="s">
        <v>666</v>
      </c>
      <c r="C189" s="14">
        <v>71</v>
      </c>
      <c r="D189" s="14">
        <v>94</v>
      </c>
      <c r="E189" s="29">
        <v>-0.24468085106383</v>
      </c>
      <c r="F189" s="14">
        <v>30</v>
      </c>
      <c r="G189" s="14">
        <v>34</v>
      </c>
      <c r="H189" s="14">
        <v>30</v>
      </c>
      <c r="I189" s="14">
        <v>23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3">
        <v>67</v>
      </c>
    </row>
    <row r="190" spans="1:16" ht="22.5" x14ac:dyDescent="0.25">
      <c r="A190" s="28" t="s">
        <v>667</v>
      </c>
      <c r="B190" s="28" t="s">
        <v>668</v>
      </c>
      <c r="C190" s="14">
        <v>0</v>
      </c>
      <c r="D190" s="14">
        <v>2</v>
      </c>
      <c r="E190" s="29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1</v>
      </c>
    </row>
    <row r="191" spans="1:16" ht="33.75" x14ac:dyDescent="0.25">
      <c r="A191" s="28" t="s">
        <v>669</v>
      </c>
      <c r="B191" s="28" t="s">
        <v>670</v>
      </c>
      <c r="C191" s="14">
        <v>13</v>
      </c>
      <c r="D191" s="14">
        <v>24</v>
      </c>
      <c r="E191" s="29">
        <v>-0.45833333333333298</v>
      </c>
      <c r="F191" s="14">
        <v>6</v>
      </c>
      <c r="G191" s="14">
        <v>4</v>
      </c>
      <c r="H191" s="14">
        <v>25</v>
      </c>
      <c r="I191" s="14">
        <v>59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10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50</v>
      </c>
      <c r="D193" s="14">
        <v>47</v>
      </c>
      <c r="E193" s="29">
        <v>6.3829787234042604E-2</v>
      </c>
      <c r="F193" s="14">
        <v>10</v>
      </c>
      <c r="G193" s="14">
        <v>8</v>
      </c>
      <c r="H193" s="14">
        <v>19</v>
      </c>
      <c r="I193" s="14">
        <v>15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3">
        <v>18</v>
      </c>
    </row>
    <row r="194" spans="1:16" x14ac:dyDescent="0.25">
      <c r="A194" s="28" t="s">
        <v>675</v>
      </c>
      <c r="B194" s="28" t="s">
        <v>676</v>
      </c>
      <c r="C194" s="14">
        <v>1</v>
      </c>
      <c r="D194" s="14">
        <v>3</v>
      </c>
      <c r="E194" s="29">
        <v>-0.66666666666666696</v>
      </c>
      <c r="F194" s="14">
        <v>2</v>
      </c>
      <c r="G194" s="14">
        <v>2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3">
        <v>2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6</v>
      </c>
      <c r="D196" s="14">
        <v>10</v>
      </c>
      <c r="E196" s="29">
        <v>-0.4</v>
      </c>
      <c r="F196" s="14">
        <v>4</v>
      </c>
      <c r="G196" s="14">
        <v>8</v>
      </c>
      <c r="H196" s="14">
        <v>4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16</v>
      </c>
    </row>
    <row r="197" spans="1:16" x14ac:dyDescent="0.25">
      <c r="A197" s="28" t="s">
        <v>681</v>
      </c>
      <c r="B197" s="28" t="s">
        <v>682</v>
      </c>
      <c r="C197" s="14">
        <v>52</v>
      </c>
      <c r="D197" s="14">
        <v>50</v>
      </c>
      <c r="E197" s="29">
        <v>0.04</v>
      </c>
      <c r="F197" s="14">
        <v>2</v>
      </c>
      <c r="G197" s="14">
        <v>1</v>
      </c>
      <c r="H197" s="14">
        <v>10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8" t="s">
        <v>683</v>
      </c>
      <c r="B198" s="28" t="s">
        <v>684</v>
      </c>
      <c r="C198" s="14">
        <v>1</v>
      </c>
      <c r="D198" s="14">
        <v>2</v>
      </c>
      <c r="E198" s="29">
        <v>-0.5</v>
      </c>
      <c r="F198" s="14">
        <v>0</v>
      </c>
      <c r="G198" s="14">
        <v>1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2</v>
      </c>
    </row>
    <row r="199" spans="1:16" x14ac:dyDescent="0.25">
      <c r="A199" s="28" t="s">
        <v>685</v>
      </c>
      <c r="B199" s="28" t="s">
        <v>686</v>
      </c>
      <c r="C199" s="14">
        <v>2</v>
      </c>
      <c r="D199" s="14">
        <v>4</v>
      </c>
      <c r="E199" s="29">
        <v>-0.5</v>
      </c>
      <c r="F199" s="14">
        <v>0</v>
      </c>
      <c r="G199" s="14">
        <v>0</v>
      </c>
      <c r="H199" s="14">
        <v>4</v>
      </c>
      <c r="I199" s="14">
        <v>4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1</v>
      </c>
    </row>
    <row r="200" spans="1:16" ht="22.5" x14ac:dyDescent="0.25">
      <c r="A200" s="28" t="s">
        <v>687</v>
      </c>
      <c r="B200" s="28" t="s">
        <v>688</v>
      </c>
      <c r="C200" s="14">
        <v>0</v>
      </c>
      <c r="D200" s="14">
        <v>1</v>
      </c>
      <c r="E200" s="29">
        <v>-1</v>
      </c>
      <c r="F200" s="14">
        <v>1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0" t="s">
        <v>689</v>
      </c>
      <c r="B201" s="181"/>
      <c r="C201" s="25">
        <v>99</v>
      </c>
      <c r="D201" s="25">
        <v>112</v>
      </c>
      <c r="E201" s="26">
        <v>-0.11607142857142801</v>
      </c>
      <c r="F201" s="25">
        <v>58</v>
      </c>
      <c r="G201" s="25">
        <v>45</v>
      </c>
      <c r="H201" s="25">
        <v>32</v>
      </c>
      <c r="I201" s="25">
        <v>43</v>
      </c>
      <c r="J201" s="25">
        <v>0</v>
      </c>
      <c r="K201" s="25">
        <v>0</v>
      </c>
      <c r="L201" s="25">
        <v>1</v>
      </c>
      <c r="M201" s="25">
        <v>2</v>
      </c>
      <c r="N201" s="25">
        <v>21</v>
      </c>
      <c r="O201" s="25">
        <v>0</v>
      </c>
      <c r="P201" s="27">
        <v>76</v>
      </c>
    </row>
    <row r="202" spans="1:16" x14ac:dyDescent="0.25">
      <c r="A202" s="28" t="s">
        <v>690</v>
      </c>
      <c r="B202" s="28" t="s">
        <v>691</v>
      </c>
      <c r="C202" s="14">
        <v>26</v>
      </c>
      <c r="D202" s="14">
        <v>25</v>
      </c>
      <c r="E202" s="29">
        <v>0.04</v>
      </c>
      <c r="F202" s="14">
        <v>0</v>
      </c>
      <c r="G202" s="14">
        <v>0</v>
      </c>
      <c r="H202" s="14">
        <v>5</v>
      </c>
      <c r="I202" s="14">
        <v>11</v>
      </c>
      <c r="J202" s="14">
        <v>0</v>
      </c>
      <c r="K202" s="14">
        <v>0</v>
      </c>
      <c r="L202" s="14">
        <v>0</v>
      </c>
      <c r="M202" s="14">
        <v>0</v>
      </c>
      <c r="N202" s="14">
        <v>15</v>
      </c>
      <c r="O202" s="14">
        <v>0</v>
      </c>
      <c r="P202" s="23">
        <v>7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1</v>
      </c>
      <c r="D204" s="14">
        <v>2</v>
      </c>
      <c r="E204" s="29">
        <v>-0.5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55</v>
      </c>
      <c r="D206" s="14">
        <v>67</v>
      </c>
      <c r="E206" s="29">
        <v>-0.17910447761194001</v>
      </c>
      <c r="F206" s="14">
        <v>58</v>
      </c>
      <c r="G206" s="14">
        <v>44</v>
      </c>
      <c r="H206" s="14">
        <v>21</v>
      </c>
      <c r="I206" s="14">
        <v>26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3">
        <v>63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8" t="s">
        <v>704</v>
      </c>
      <c r="B209" s="28" t="s">
        <v>705</v>
      </c>
      <c r="C209" s="14">
        <v>0</v>
      </c>
      <c r="D209" s="14">
        <v>1</v>
      </c>
      <c r="E209" s="29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1</v>
      </c>
      <c r="D210" s="14">
        <v>2</v>
      </c>
      <c r="E210" s="29">
        <v>-0.5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1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8" t="s">
        <v>710</v>
      </c>
      <c r="B212" s="28" t="s">
        <v>711</v>
      </c>
      <c r="C212" s="14">
        <v>3</v>
      </c>
      <c r="D212" s="14">
        <v>4</v>
      </c>
      <c r="E212" s="29">
        <v>-0.25</v>
      </c>
      <c r="F212" s="14">
        <v>0</v>
      </c>
      <c r="G212" s="14">
        <v>0</v>
      </c>
      <c r="H212" s="14">
        <v>2</v>
      </c>
      <c r="I212" s="14">
        <v>1</v>
      </c>
      <c r="J212" s="14">
        <v>0</v>
      </c>
      <c r="K212" s="14">
        <v>0</v>
      </c>
      <c r="L212" s="14">
        <v>1</v>
      </c>
      <c r="M212" s="14">
        <v>1</v>
      </c>
      <c r="N212" s="14">
        <v>2</v>
      </c>
      <c r="O212" s="14">
        <v>0</v>
      </c>
      <c r="P212" s="23">
        <v>4</v>
      </c>
    </row>
    <row r="213" spans="1:16" x14ac:dyDescent="0.25">
      <c r="A213" s="28" t="s">
        <v>712</v>
      </c>
      <c r="B213" s="28" t="s">
        <v>713</v>
      </c>
      <c r="C213" s="14">
        <v>3</v>
      </c>
      <c r="D213" s="14">
        <v>0</v>
      </c>
      <c r="E213" s="29">
        <v>0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4</v>
      </c>
      <c r="D214" s="14">
        <v>3</v>
      </c>
      <c r="E214" s="29">
        <v>0.33333333333333298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1</v>
      </c>
      <c r="N214" s="14">
        <v>3</v>
      </c>
      <c r="O214" s="14">
        <v>0</v>
      </c>
      <c r="P214" s="23">
        <v>1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2</v>
      </c>
      <c r="E215" s="29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1</v>
      </c>
      <c r="E216" s="29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1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1</v>
      </c>
    </row>
    <row r="218" spans="1:16" ht="33.75" x14ac:dyDescent="0.25">
      <c r="A218" s="28" t="s">
        <v>722</v>
      </c>
      <c r="B218" s="28" t="s">
        <v>723</v>
      </c>
      <c r="C218" s="14">
        <v>5</v>
      </c>
      <c r="D218" s="14">
        <v>5</v>
      </c>
      <c r="E218" s="29">
        <v>0</v>
      </c>
      <c r="F218" s="14">
        <v>0</v>
      </c>
      <c r="G218" s="14">
        <v>0</v>
      </c>
      <c r="H218" s="14">
        <v>2</v>
      </c>
      <c r="I218" s="14">
        <v>3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0" t="s">
        <v>732</v>
      </c>
      <c r="B223" s="181"/>
      <c r="C223" s="25">
        <v>1302</v>
      </c>
      <c r="D223" s="25">
        <v>2011</v>
      </c>
      <c r="E223" s="26">
        <v>-0.352560914967678</v>
      </c>
      <c r="F223" s="25">
        <v>1133</v>
      </c>
      <c r="G223" s="25">
        <v>881</v>
      </c>
      <c r="H223" s="25">
        <v>504</v>
      </c>
      <c r="I223" s="25">
        <v>375</v>
      </c>
      <c r="J223" s="25">
        <v>0</v>
      </c>
      <c r="K223" s="25">
        <v>3</v>
      </c>
      <c r="L223" s="25">
        <v>2</v>
      </c>
      <c r="M223" s="25">
        <v>3</v>
      </c>
      <c r="N223" s="25">
        <v>649</v>
      </c>
      <c r="O223" s="25">
        <v>43</v>
      </c>
      <c r="P223" s="27">
        <v>1012</v>
      </c>
    </row>
    <row r="224" spans="1:16" x14ac:dyDescent="0.25">
      <c r="A224" s="28" t="s">
        <v>733</v>
      </c>
      <c r="B224" s="28" t="s">
        <v>734</v>
      </c>
      <c r="C224" s="14">
        <v>4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3">
        <v>2</v>
      </c>
    </row>
    <row r="230" spans="1:16" ht="22.5" x14ac:dyDescent="0.25">
      <c r="A230" s="28" t="s">
        <v>745</v>
      </c>
      <c r="B230" s="28" t="s">
        <v>746</v>
      </c>
      <c r="C230" s="14">
        <v>2</v>
      </c>
      <c r="D230" s="14">
        <v>4</v>
      </c>
      <c r="E230" s="29">
        <v>-0.5</v>
      </c>
      <c r="F230" s="14">
        <v>2</v>
      </c>
      <c r="G230" s="14">
        <v>2</v>
      </c>
      <c r="H230" s="14">
        <v>2</v>
      </c>
      <c r="I230" s="14">
        <v>3</v>
      </c>
      <c r="J230" s="14">
        <v>0</v>
      </c>
      <c r="K230" s="14">
        <v>0</v>
      </c>
      <c r="L230" s="14">
        <v>1</v>
      </c>
      <c r="M230" s="14">
        <v>0</v>
      </c>
      <c r="N230" s="14">
        <v>0</v>
      </c>
      <c r="O230" s="14">
        <v>0</v>
      </c>
      <c r="P230" s="23">
        <v>5</v>
      </c>
    </row>
    <row r="231" spans="1:16" x14ac:dyDescent="0.25">
      <c r="A231" s="28" t="s">
        <v>747</v>
      </c>
      <c r="B231" s="28" t="s">
        <v>748</v>
      </c>
      <c r="C231" s="14">
        <v>32</v>
      </c>
      <c r="D231" s="14">
        <v>31</v>
      </c>
      <c r="E231" s="29">
        <v>3.2258064516128997E-2</v>
      </c>
      <c r="F231" s="14">
        <v>0</v>
      </c>
      <c r="G231" s="14">
        <v>0</v>
      </c>
      <c r="H231" s="14">
        <v>14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11</v>
      </c>
    </row>
    <row r="232" spans="1:16" x14ac:dyDescent="0.25">
      <c r="A232" s="28" t="s">
        <v>749</v>
      </c>
      <c r="B232" s="28" t="s">
        <v>750</v>
      </c>
      <c r="C232" s="14">
        <v>29</v>
      </c>
      <c r="D232" s="14">
        <v>37</v>
      </c>
      <c r="E232" s="29">
        <v>-0.21621621621621601</v>
      </c>
      <c r="F232" s="14">
        <v>7</v>
      </c>
      <c r="G232" s="14">
        <v>5</v>
      </c>
      <c r="H232" s="14">
        <v>12</v>
      </c>
      <c r="I232" s="14">
        <v>12</v>
      </c>
      <c r="J232" s="14">
        <v>0</v>
      </c>
      <c r="K232" s="14">
        <v>0</v>
      </c>
      <c r="L232" s="14">
        <v>0</v>
      </c>
      <c r="M232" s="14">
        <v>1</v>
      </c>
      <c r="N232" s="14">
        <v>0</v>
      </c>
      <c r="O232" s="14">
        <v>0</v>
      </c>
      <c r="P232" s="23">
        <v>15</v>
      </c>
    </row>
    <row r="233" spans="1:16" x14ac:dyDescent="0.25">
      <c r="A233" s="28" t="s">
        <v>751</v>
      </c>
      <c r="B233" s="28" t="s">
        <v>752</v>
      </c>
      <c r="C233" s="14">
        <v>35</v>
      </c>
      <c r="D233" s="14">
        <v>46</v>
      </c>
      <c r="E233" s="29">
        <v>-0.23913043478260901</v>
      </c>
      <c r="F233" s="14">
        <v>1</v>
      </c>
      <c r="G233" s="14">
        <v>0</v>
      </c>
      <c r="H233" s="14">
        <v>17</v>
      </c>
      <c r="I233" s="14">
        <v>14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11</v>
      </c>
    </row>
    <row r="234" spans="1:16" ht="22.5" x14ac:dyDescent="0.25">
      <c r="A234" s="28" t="s">
        <v>753</v>
      </c>
      <c r="B234" s="28" t="s">
        <v>754</v>
      </c>
      <c r="C234" s="14">
        <v>13</v>
      </c>
      <c r="D234" s="14">
        <v>5</v>
      </c>
      <c r="E234" s="29">
        <v>1.6</v>
      </c>
      <c r="F234" s="14">
        <v>1</v>
      </c>
      <c r="G234" s="14">
        <v>0</v>
      </c>
      <c r="H234" s="14">
        <v>7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10</v>
      </c>
    </row>
    <row r="235" spans="1:16" ht="33.75" x14ac:dyDescent="0.25">
      <c r="A235" s="28" t="s">
        <v>755</v>
      </c>
      <c r="B235" s="28" t="s">
        <v>756</v>
      </c>
      <c r="C235" s="14">
        <v>7</v>
      </c>
      <c r="D235" s="14">
        <v>4</v>
      </c>
      <c r="E235" s="29">
        <v>0.75</v>
      </c>
      <c r="F235" s="14">
        <v>1</v>
      </c>
      <c r="G235" s="14">
        <v>2</v>
      </c>
      <c r="H235" s="14">
        <v>1</v>
      </c>
      <c r="I235" s="14">
        <v>7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8</v>
      </c>
    </row>
    <row r="236" spans="1:16" x14ac:dyDescent="0.25">
      <c r="A236" s="28" t="s">
        <v>757</v>
      </c>
      <c r="B236" s="28" t="s">
        <v>758</v>
      </c>
      <c r="C236" s="14">
        <v>2</v>
      </c>
      <c r="D236" s="14">
        <v>2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3">
        <v>1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1178</v>
      </c>
      <c r="D238" s="14">
        <v>1873</v>
      </c>
      <c r="E238" s="29">
        <v>-0.37106246663107301</v>
      </c>
      <c r="F238" s="14">
        <v>1121</v>
      </c>
      <c r="G238" s="14">
        <v>872</v>
      </c>
      <c r="H238" s="14">
        <v>451</v>
      </c>
      <c r="I238" s="14">
        <v>332</v>
      </c>
      <c r="J238" s="14">
        <v>0</v>
      </c>
      <c r="K238" s="14">
        <v>3</v>
      </c>
      <c r="L238" s="14">
        <v>1</v>
      </c>
      <c r="M238" s="14">
        <v>1</v>
      </c>
      <c r="N238" s="14">
        <v>648</v>
      </c>
      <c r="O238" s="14">
        <v>43</v>
      </c>
      <c r="P238" s="23">
        <v>949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2</v>
      </c>
      <c r="E241" s="29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5</v>
      </c>
      <c r="E242" s="29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2</v>
      </c>
      <c r="E243" s="29">
        <v>-1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0" t="s">
        <v>773</v>
      </c>
      <c r="B244" s="181"/>
      <c r="C244" s="25">
        <v>12</v>
      </c>
      <c r="D244" s="25">
        <v>6</v>
      </c>
      <c r="E244" s="26">
        <v>1</v>
      </c>
      <c r="F244" s="25">
        <v>1</v>
      </c>
      <c r="G244" s="25">
        <v>0</v>
      </c>
      <c r="H244" s="25">
        <v>1</v>
      </c>
      <c r="I244" s="25">
        <v>3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1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8" t="s">
        <v>780</v>
      </c>
      <c r="B248" s="28" t="s">
        <v>781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5</v>
      </c>
      <c r="D249" s="14">
        <v>1</v>
      </c>
      <c r="E249" s="29">
        <v>4</v>
      </c>
      <c r="F249" s="14">
        <v>1</v>
      </c>
      <c r="G249" s="14">
        <v>0</v>
      </c>
      <c r="H249" s="14">
        <v>0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1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1</v>
      </c>
      <c r="E254" s="29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2</v>
      </c>
      <c r="D256" s="14">
        <v>1</v>
      </c>
      <c r="E256" s="29">
        <v>1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1</v>
      </c>
      <c r="D261" s="14">
        <v>3</v>
      </c>
      <c r="E261" s="29">
        <v>-0.66666666666666696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1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1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1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1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0" t="s">
        <v>826</v>
      </c>
      <c r="B271" s="181"/>
      <c r="C271" s="25">
        <v>227</v>
      </c>
      <c r="D271" s="25">
        <v>313</v>
      </c>
      <c r="E271" s="26">
        <v>-0.27476038338658099</v>
      </c>
      <c r="F271" s="25">
        <v>505</v>
      </c>
      <c r="G271" s="25">
        <v>482</v>
      </c>
      <c r="H271" s="25">
        <v>221</v>
      </c>
      <c r="I271" s="25">
        <v>260</v>
      </c>
      <c r="J271" s="25">
        <v>2</v>
      </c>
      <c r="K271" s="25">
        <v>3</v>
      </c>
      <c r="L271" s="25">
        <v>1</v>
      </c>
      <c r="M271" s="25">
        <v>4</v>
      </c>
      <c r="N271" s="25">
        <v>0</v>
      </c>
      <c r="O271" s="25">
        <v>7</v>
      </c>
      <c r="P271" s="27">
        <v>663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107</v>
      </c>
      <c r="D273" s="14">
        <v>141</v>
      </c>
      <c r="E273" s="29">
        <v>-0.24113475177304999</v>
      </c>
      <c r="F273" s="14">
        <v>241</v>
      </c>
      <c r="G273" s="14">
        <v>231</v>
      </c>
      <c r="H273" s="14">
        <v>132</v>
      </c>
      <c r="I273" s="14">
        <v>156</v>
      </c>
      <c r="J273" s="14">
        <v>1</v>
      </c>
      <c r="K273" s="14">
        <v>1</v>
      </c>
      <c r="L273" s="14">
        <v>1</v>
      </c>
      <c r="M273" s="14">
        <v>2</v>
      </c>
      <c r="N273" s="14">
        <v>0</v>
      </c>
      <c r="O273" s="14">
        <v>7</v>
      </c>
      <c r="P273" s="23">
        <v>304</v>
      </c>
    </row>
    <row r="274" spans="1:16" ht="33.75" x14ac:dyDescent="0.25">
      <c r="A274" s="28" t="s">
        <v>831</v>
      </c>
      <c r="B274" s="28" t="s">
        <v>832</v>
      </c>
      <c r="C274" s="14">
        <v>82</v>
      </c>
      <c r="D274" s="14">
        <v>113</v>
      </c>
      <c r="E274" s="29">
        <v>-0.27433628318584102</v>
      </c>
      <c r="F274" s="14">
        <v>256</v>
      </c>
      <c r="G274" s="14">
        <v>242</v>
      </c>
      <c r="H274" s="14">
        <v>61</v>
      </c>
      <c r="I274" s="14">
        <v>60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23">
        <v>312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2</v>
      </c>
      <c r="E275" s="29">
        <v>-1</v>
      </c>
      <c r="F275" s="14">
        <v>0</v>
      </c>
      <c r="G275" s="14">
        <v>1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7</v>
      </c>
    </row>
    <row r="276" spans="1:16" x14ac:dyDescent="0.25">
      <c r="A276" s="28" t="s">
        <v>835</v>
      </c>
      <c r="B276" s="28" t="s">
        <v>836</v>
      </c>
      <c r="C276" s="14">
        <v>3</v>
      </c>
      <c r="D276" s="14">
        <v>8</v>
      </c>
      <c r="E276" s="29">
        <v>-0.625</v>
      </c>
      <c r="F276" s="14">
        <v>2</v>
      </c>
      <c r="G276" s="14">
        <v>1</v>
      </c>
      <c r="H276" s="14">
        <v>4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2</v>
      </c>
    </row>
    <row r="277" spans="1:16" x14ac:dyDescent="0.25">
      <c r="A277" s="28" t="s">
        <v>837</v>
      </c>
      <c r="B277" s="28" t="s">
        <v>838</v>
      </c>
      <c r="C277" s="14">
        <v>7</v>
      </c>
      <c r="D277" s="14">
        <v>23</v>
      </c>
      <c r="E277" s="29">
        <v>-0.69565217391304301</v>
      </c>
      <c r="F277" s="14">
        <v>1</v>
      </c>
      <c r="G277" s="14">
        <v>3</v>
      </c>
      <c r="H277" s="14">
        <v>12</v>
      </c>
      <c r="I277" s="14">
        <v>11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18</v>
      </c>
    </row>
    <row r="278" spans="1:16" ht="22.5" x14ac:dyDescent="0.25">
      <c r="A278" s="28" t="s">
        <v>839</v>
      </c>
      <c r="B278" s="28" t="s">
        <v>840</v>
      </c>
      <c r="C278" s="14">
        <v>27</v>
      </c>
      <c r="D278" s="14">
        <v>22</v>
      </c>
      <c r="E278" s="29">
        <v>0.22727272727272699</v>
      </c>
      <c r="F278" s="14">
        <v>5</v>
      </c>
      <c r="G278" s="14">
        <v>4</v>
      </c>
      <c r="H278" s="14">
        <v>11</v>
      </c>
      <c r="I278" s="14">
        <v>20</v>
      </c>
      <c r="J278" s="14">
        <v>1</v>
      </c>
      <c r="K278" s="14">
        <v>1</v>
      </c>
      <c r="L278" s="14">
        <v>0</v>
      </c>
      <c r="M278" s="14">
        <v>1</v>
      </c>
      <c r="N278" s="14">
        <v>0</v>
      </c>
      <c r="O278" s="14">
        <v>0</v>
      </c>
      <c r="P278" s="23">
        <v>18</v>
      </c>
    </row>
    <row r="279" spans="1:16" ht="22.5" x14ac:dyDescent="0.25">
      <c r="A279" s="28" t="s">
        <v>841</v>
      </c>
      <c r="B279" s="28" t="s">
        <v>842</v>
      </c>
      <c r="C279" s="14">
        <v>0</v>
      </c>
      <c r="D279" s="14">
        <v>1</v>
      </c>
      <c r="E279" s="29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2.5" x14ac:dyDescent="0.25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1</v>
      </c>
      <c r="I291" s="14">
        <v>8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1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1</v>
      </c>
      <c r="D294" s="14">
        <v>1</v>
      </c>
      <c r="E294" s="29">
        <v>0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0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2</v>
      </c>
      <c r="E295" s="29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0" t="s">
        <v>885</v>
      </c>
      <c r="B301" s="181"/>
      <c r="C301" s="25">
        <v>0</v>
      </c>
      <c r="D301" s="25">
        <v>3</v>
      </c>
      <c r="E301" s="26">
        <v>-1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3</v>
      </c>
      <c r="E304" s="29">
        <v>-1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0" t="s">
        <v>892</v>
      </c>
      <c r="B305" s="181"/>
      <c r="C305" s="25">
        <v>0</v>
      </c>
      <c r="D305" s="25">
        <v>2</v>
      </c>
      <c r="E305" s="26">
        <v>-1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2</v>
      </c>
      <c r="E306" s="29">
        <v>-1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0" t="s">
        <v>905</v>
      </c>
      <c r="B312" s="181"/>
      <c r="C312" s="25">
        <v>95</v>
      </c>
      <c r="D312" s="25">
        <v>133</v>
      </c>
      <c r="E312" s="26">
        <v>-0.28571428571428598</v>
      </c>
      <c r="F312" s="25">
        <v>5</v>
      </c>
      <c r="G312" s="25">
        <v>2</v>
      </c>
      <c r="H312" s="25">
        <v>93</v>
      </c>
      <c r="I312" s="25">
        <v>92</v>
      </c>
      <c r="J312" s="25">
        <v>0</v>
      </c>
      <c r="K312" s="25">
        <v>0</v>
      </c>
      <c r="L312" s="25">
        <v>1</v>
      </c>
      <c r="M312" s="25">
        <v>1</v>
      </c>
      <c r="N312" s="25">
        <v>0</v>
      </c>
      <c r="O312" s="25">
        <v>9</v>
      </c>
      <c r="P312" s="27">
        <v>61</v>
      </c>
    </row>
    <row r="313" spans="1:16" x14ac:dyDescent="0.25">
      <c r="A313" s="28" t="s">
        <v>906</v>
      </c>
      <c r="B313" s="28" t="s">
        <v>907</v>
      </c>
      <c r="C313" s="14">
        <v>92</v>
      </c>
      <c r="D313" s="14">
        <v>133</v>
      </c>
      <c r="E313" s="29">
        <v>-0.30827067669172897</v>
      </c>
      <c r="F313" s="14">
        <v>5</v>
      </c>
      <c r="G313" s="14">
        <v>2</v>
      </c>
      <c r="H313" s="14">
        <v>92</v>
      </c>
      <c r="I313" s="14">
        <v>89</v>
      </c>
      <c r="J313" s="14">
        <v>0</v>
      </c>
      <c r="K313" s="14">
        <v>0</v>
      </c>
      <c r="L313" s="14">
        <v>1</v>
      </c>
      <c r="M313" s="14">
        <v>1</v>
      </c>
      <c r="N313" s="14">
        <v>0</v>
      </c>
      <c r="O313" s="14">
        <v>4</v>
      </c>
      <c r="P313" s="23">
        <v>61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3</v>
      </c>
      <c r="D315" s="14">
        <v>0</v>
      </c>
      <c r="E315" s="29">
        <v>0</v>
      </c>
      <c r="F315" s="14">
        <v>0</v>
      </c>
      <c r="G315" s="14">
        <v>0</v>
      </c>
      <c r="H315" s="14">
        <v>1</v>
      </c>
      <c r="I315" s="14">
        <v>2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5</v>
      </c>
      <c r="P315" s="23">
        <v>0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1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0" t="s">
        <v>916</v>
      </c>
      <c r="B318" s="181"/>
      <c r="C318" s="25">
        <v>40</v>
      </c>
      <c r="D318" s="25">
        <v>21</v>
      </c>
      <c r="E318" s="26">
        <v>0.90476190476190499</v>
      </c>
      <c r="F318" s="25">
        <v>12</v>
      </c>
      <c r="G318" s="25">
        <v>11</v>
      </c>
      <c r="H318" s="25">
        <v>4</v>
      </c>
      <c r="I318" s="25">
        <v>2</v>
      </c>
      <c r="J318" s="25">
        <v>0</v>
      </c>
      <c r="K318" s="25">
        <v>0</v>
      </c>
      <c r="L318" s="25">
        <v>0</v>
      </c>
      <c r="M318" s="25">
        <v>0</v>
      </c>
      <c r="N318" s="25">
        <v>1</v>
      </c>
      <c r="O318" s="25">
        <v>0</v>
      </c>
      <c r="P318" s="27">
        <v>13</v>
      </c>
    </row>
    <row r="319" spans="1:16" x14ac:dyDescent="0.25">
      <c r="A319" s="28" t="s">
        <v>917</v>
      </c>
      <c r="B319" s="28" t="s">
        <v>918</v>
      </c>
      <c r="C319" s="14">
        <v>40</v>
      </c>
      <c r="D319" s="14">
        <v>21</v>
      </c>
      <c r="E319" s="29">
        <v>0.90476190476190499</v>
      </c>
      <c r="F319" s="14">
        <v>12</v>
      </c>
      <c r="G319" s="14">
        <v>11</v>
      </c>
      <c r="H319" s="14">
        <v>4</v>
      </c>
      <c r="I319" s="14">
        <v>2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3">
        <v>13</v>
      </c>
    </row>
    <row r="320" spans="1:16" x14ac:dyDescent="0.25">
      <c r="A320" s="180" t="s">
        <v>919</v>
      </c>
      <c r="B320" s="181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0" t="s">
        <v>924</v>
      </c>
      <c r="B323" s="181"/>
      <c r="C323" s="25">
        <v>10203</v>
      </c>
      <c r="D323" s="25">
        <v>10332</v>
      </c>
      <c r="E323" s="26">
        <v>-1.24854819976771E-2</v>
      </c>
      <c r="F323" s="25">
        <v>325</v>
      </c>
      <c r="G323" s="25">
        <v>0</v>
      </c>
      <c r="H323" s="25">
        <v>435</v>
      </c>
      <c r="I323" s="25">
        <v>0</v>
      </c>
      <c r="J323" s="25">
        <v>4</v>
      </c>
      <c r="K323" s="25">
        <v>0</v>
      </c>
      <c r="L323" s="25">
        <v>0</v>
      </c>
      <c r="M323" s="25">
        <v>0</v>
      </c>
      <c r="N323" s="25">
        <v>118</v>
      </c>
      <c r="O323" s="25">
        <v>4</v>
      </c>
      <c r="P323" s="27">
        <v>4</v>
      </c>
    </row>
    <row r="324" spans="1:16" x14ac:dyDescent="0.25">
      <c r="A324" s="28" t="s">
        <v>925</v>
      </c>
      <c r="B324" s="28" t="s">
        <v>926</v>
      </c>
      <c r="C324" s="14">
        <v>10203</v>
      </c>
      <c r="D324" s="14">
        <v>10332</v>
      </c>
      <c r="E324" s="29">
        <v>-1.24854819976771E-2</v>
      </c>
      <c r="F324" s="14">
        <v>325</v>
      </c>
      <c r="G324" s="14">
        <v>0</v>
      </c>
      <c r="H324" s="14">
        <v>435</v>
      </c>
      <c r="I324" s="14">
        <v>0</v>
      </c>
      <c r="J324" s="14">
        <v>4</v>
      </c>
      <c r="K324" s="14">
        <v>0</v>
      </c>
      <c r="L324" s="14">
        <v>0</v>
      </c>
      <c r="M324" s="14">
        <v>0</v>
      </c>
      <c r="N324" s="14">
        <v>118</v>
      </c>
      <c r="O324" s="14">
        <v>4</v>
      </c>
      <c r="P324" s="23">
        <v>4</v>
      </c>
    </row>
    <row r="325" spans="1:16" x14ac:dyDescent="0.25">
      <c r="A325" s="180" t="s">
        <v>927</v>
      </c>
      <c r="B325" s="181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0" t="s">
        <v>950</v>
      </c>
      <c r="B337" s="181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0" t="s">
        <v>953</v>
      </c>
      <c r="B339" s="181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2" t="s">
        <v>956</v>
      </c>
      <c r="B341" s="183"/>
      <c r="C341" s="30">
        <v>34434</v>
      </c>
      <c r="D341" s="30">
        <v>36575</v>
      </c>
      <c r="E341" s="31">
        <v>-5.85372522214627E-2</v>
      </c>
      <c r="F341" s="30">
        <v>9186</v>
      </c>
      <c r="G341" s="30">
        <v>7225</v>
      </c>
      <c r="H341" s="30">
        <v>6339</v>
      </c>
      <c r="I341" s="30">
        <v>5287</v>
      </c>
      <c r="J341" s="30">
        <v>105</v>
      </c>
      <c r="K341" s="30">
        <v>145</v>
      </c>
      <c r="L341" s="30">
        <v>29</v>
      </c>
      <c r="M341" s="30">
        <v>72</v>
      </c>
      <c r="N341" s="30">
        <v>1272</v>
      </c>
      <c r="O341" s="30">
        <v>461</v>
      </c>
      <c r="P341" s="30">
        <v>10054</v>
      </c>
    </row>
    <row r="342" spans="1:16" x14ac:dyDescent="0.25">
      <c r="A342" s="6"/>
    </row>
  </sheetData>
  <sheetProtection algorithmName="SHA-512" hashValue="SDCBOmE23aWcvISyd6mrCXgwF3WF4EK5G5jfH+GcX+5QFmOqR4sye1PDjmVEqxjj9wLlbePWOJVgLhfb+8okuA==" saltValue="1b5GWYoMgV0h+SnAXBbfP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8554687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1" t="s">
        <v>959</v>
      </c>
      <c r="B5" s="13" t="s">
        <v>960</v>
      </c>
      <c r="C5" s="23">
        <v>4</v>
      </c>
    </row>
    <row r="6" spans="1:3" x14ac:dyDescent="0.25">
      <c r="A6" s="172"/>
      <c r="B6" s="13" t="s">
        <v>334</v>
      </c>
      <c r="C6" s="23">
        <v>193</v>
      </c>
    </row>
    <row r="7" spans="1:3" x14ac:dyDescent="0.25">
      <c r="A7" s="172"/>
      <c r="B7" s="13" t="s">
        <v>961</v>
      </c>
      <c r="C7" s="23">
        <v>36</v>
      </c>
    </row>
    <row r="8" spans="1:3" x14ac:dyDescent="0.25">
      <c r="A8" s="172"/>
      <c r="B8" s="13" t="s">
        <v>962</v>
      </c>
      <c r="C8" s="23">
        <v>0</v>
      </c>
    </row>
    <row r="9" spans="1:3" x14ac:dyDescent="0.25">
      <c r="A9" s="172"/>
      <c r="B9" s="13" t="s">
        <v>963</v>
      </c>
      <c r="C9" s="23">
        <v>29</v>
      </c>
    </row>
    <row r="10" spans="1:3" x14ac:dyDescent="0.25">
      <c r="A10" s="172"/>
      <c r="B10" s="13" t="s">
        <v>964</v>
      </c>
      <c r="C10" s="23">
        <v>55</v>
      </c>
    </row>
    <row r="11" spans="1:3" x14ac:dyDescent="0.25">
      <c r="A11" s="172"/>
      <c r="B11" s="13" t="s">
        <v>965</v>
      </c>
      <c r="C11" s="23">
        <v>116</v>
      </c>
    </row>
    <row r="12" spans="1:3" x14ac:dyDescent="0.25">
      <c r="A12" s="172"/>
      <c r="B12" s="13" t="s">
        <v>518</v>
      </c>
      <c r="C12" s="23">
        <v>38</v>
      </c>
    </row>
    <row r="13" spans="1:3" x14ac:dyDescent="0.25">
      <c r="A13" s="172"/>
      <c r="B13" s="13" t="s">
        <v>966</v>
      </c>
      <c r="C13" s="23">
        <v>18</v>
      </c>
    </row>
    <row r="14" spans="1:3" x14ac:dyDescent="0.25">
      <c r="A14" s="172"/>
      <c r="B14" s="13" t="s">
        <v>967</v>
      </c>
      <c r="C14" s="23">
        <v>3</v>
      </c>
    </row>
    <row r="15" spans="1:3" x14ac:dyDescent="0.25">
      <c r="A15" s="172"/>
      <c r="B15" s="13" t="s">
        <v>651</v>
      </c>
      <c r="C15" s="23">
        <v>6</v>
      </c>
    </row>
    <row r="16" spans="1:3" x14ac:dyDescent="0.25">
      <c r="A16" s="172"/>
      <c r="B16" s="13" t="s">
        <v>968</v>
      </c>
      <c r="C16" s="23">
        <v>31</v>
      </c>
    </row>
    <row r="17" spans="1:3" x14ac:dyDescent="0.25">
      <c r="A17" s="172"/>
      <c r="B17" s="13" t="s">
        <v>969</v>
      </c>
      <c r="C17" s="23">
        <v>84</v>
      </c>
    </row>
    <row r="18" spans="1:3" x14ac:dyDescent="0.25">
      <c r="A18" s="172"/>
      <c r="B18" s="13" t="s">
        <v>970</v>
      </c>
      <c r="C18" s="23">
        <v>12</v>
      </c>
    </row>
    <row r="19" spans="1:3" x14ac:dyDescent="0.25">
      <c r="A19" s="173"/>
      <c r="B19" s="13" t="s">
        <v>111</v>
      </c>
      <c r="C19" s="23">
        <v>308</v>
      </c>
    </row>
    <row r="20" spans="1:3" x14ac:dyDescent="0.25">
      <c r="A20" s="171" t="s">
        <v>971</v>
      </c>
      <c r="B20" s="13" t="s">
        <v>972</v>
      </c>
      <c r="C20" s="23">
        <v>21</v>
      </c>
    </row>
    <row r="21" spans="1:3" x14ac:dyDescent="0.25">
      <c r="A21" s="173"/>
      <c r="B21" s="13" t="s">
        <v>973</v>
      </c>
      <c r="C21" s="23">
        <v>1</v>
      </c>
    </row>
    <row r="22" spans="1:3" x14ac:dyDescent="0.25">
      <c r="A22" s="171" t="s">
        <v>974</v>
      </c>
      <c r="B22" s="13" t="s">
        <v>975</v>
      </c>
      <c r="C22" s="23">
        <v>18</v>
      </c>
    </row>
    <row r="23" spans="1:3" x14ac:dyDescent="0.25">
      <c r="A23" s="172"/>
      <c r="B23" s="13" t="s">
        <v>976</v>
      </c>
      <c r="C23" s="23">
        <v>38</v>
      </c>
    </row>
    <row r="24" spans="1:3" x14ac:dyDescent="0.25">
      <c r="A24" s="173"/>
      <c r="B24" s="13" t="s">
        <v>977</v>
      </c>
      <c r="C24" s="23">
        <v>0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3">
        <v>377</v>
      </c>
    </row>
    <row r="29" spans="1:3" x14ac:dyDescent="0.25">
      <c r="A29" s="171" t="s">
        <v>980</v>
      </c>
      <c r="B29" s="13" t="s">
        <v>981</v>
      </c>
      <c r="C29" s="23">
        <v>24</v>
      </c>
    </row>
    <row r="30" spans="1:3" x14ac:dyDescent="0.25">
      <c r="A30" s="172"/>
      <c r="B30" s="13" t="s">
        <v>982</v>
      </c>
      <c r="C30" s="23">
        <v>32</v>
      </c>
    </row>
    <row r="31" spans="1:3" x14ac:dyDescent="0.25">
      <c r="A31" s="172"/>
      <c r="B31" s="13" t="s">
        <v>983</v>
      </c>
      <c r="C31" s="23">
        <v>0</v>
      </c>
    </row>
    <row r="32" spans="1:3" x14ac:dyDescent="0.25">
      <c r="A32" s="173"/>
      <c r="B32" s="13" t="s">
        <v>984</v>
      </c>
      <c r="C32" s="23">
        <v>5</v>
      </c>
    </row>
    <row r="33" spans="1:3" x14ac:dyDescent="0.25">
      <c r="A33" s="12" t="s">
        <v>985</v>
      </c>
      <c r="B33" s="16"/>
      <c r="C33" s="23">
        <v>7</v>
      </c>
    </row>
    <row r="34" spans="1:3" x14ac:dyDescent="0.25">
      <c r="A34" s="12" t="s">
        <v>986</v>
      </c>
      <c r="B34" s="16"/>
      <c r="C34" s="23">
        <v>251</v>
      </c>
    </row>
    <row r="35" spans="1:3" x14ac:dyDescent="0.25">
      <c r="A35" s="12" t="s">
        <v>987</v>
      </c>
      <c r="B35" s="16"/>
      <c r="C35" s="23">
        <v>17</v>
      </c>
    </row>
    <row r="36" spans="1:3" x14ac:dyDescent="0.25">
      <c r="A36" s="12" t="s">
        <v>988</v>
      </c>
      <c r="B36" s="16"/>
      <c r="C36" s="23">
        <v>12</v>
      </c>
    </row>
    <row r="37" spans="1:3" x14ac:dyDescent="0.25">
      <c r="A37" s="12" t="s">
        <v>989</v>
      </c>
      <c r="B37" s="16"/>
      <c r="C37" s="23">
        <v>21</v>
      </c>
    </row>
    <row r="38" spans="1:3" x14ac:dyDescent="0.25">
      <c r="A38" s="12" t="s">
        <v>990</v>
      </c>
      <c r="B38" s="16"/>
      <c r="C38" s="23">
        <v>2</v>
      </c>
    </row>
    <row r="39" spans="1:3" x14ac:dyDescent="0.25">
      <c r="A39" s="12" t="s">
        <v>977</v>
      </c>
      <c r="B39" s="16"/>
      <c r="C39" s="23">
        <v>80</v>
      </c>
    </row>
    <row r="40" spans="1:3" x14ac:dyDescent="0.25">
      <c r="A40" s="171" t="s">
        <v>991</v>
      </c>
      <c r="B40" s="13" t="s">
        <v>992</v>
      </c>
      <c r="C40" s="23">
        <v>23</v>
      </c>
    </row>
    <row r="41" spans="1:3" x14ac:dyDescent="0.25">
      <c r="A41" s="172"/>
      <c r="B41" s="13" t="s">
        <v>993</v>
      </c>
      <c r="C41" s="23">
        <v>17</v>
      </c>
    </row>
    <row r="42" spans="1:3" x14ac:dyDescent="0.25">
      <c r="A42" s="172"/>
      <c r="B42" s="13" t="s">
        <v>994</v>
      </c>
      <c r="C42" s="23">
        <v>27</v>
      </c>
    </row>
    <row r="43" spans="1:3" x14ac:dyDescent="0.25">
      <c r="A43" s="172"/>
      <c r="B43" s="13" t="s">
        <v>995</v>
      </c>
      <c r="C43" s="23">
        <v>1</v>
      </c>
    </row>
    <row r="44" spans="1:3" x14ac:dyDescent="0.25">
      <c r="A44" s="173"/>
      <c r="B44" s="13" t="s">
        <v>996</v>
      </c>
      <c r="C44" s="23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3">
        <v>36</v>
      </c>
    </row>
    <row r="49" spans="1:3" x14ac:dyDescent="0.25">
      <c r="A49" s="171" t="s">
        <v>81</v>
      </c>
      <c r="B49" s="13" t="s">
        <v>998</v>
      </c>
      <c r="C49" s="23">
        <v>73</v>
      </c>
    </row>
    <row r="50" spans="1:3" x14ac:dyDescent="0.25">
      <c r="A50" s="173"/>
      <c r="B50" s="13" t="s">
        <v>999</v>
      </c>
      <c r="C50" s="23">
        <v>269</v>
      </c>
    </row>
    <row r="51" spans="1:3" x14ac:dyDescent="0.25">
      <c r="A51" s="171" t="s">
        <v>1000</v>
      </c>
      <c r="B51" s="13" t="s">
        <v>1001</v>
      </c>
      <c r="C51" s="23">
        <v>0</v>
      </c>
    </row>
    <row r="52" spans="1:3" x14ac:dyDescent="0.25">
      <c r="A52" s="173"/>
      <c r="B52" s="13" t="s">
        <v>1002</v>
      </c>
      <c r="C52" s="23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1" t="s">
        <v>245</v>
      </c>
      <c r="B56" s="13" t="s">
        <v>20</v>
      </c>
      <c r="C56" s="23">
        <v>1183</v>
      </c>
    </row>
    <row r="57" spans="1:3" x14ac:dyDescent="0.25">
      <c r="A57" s="172"/>
      <c r="B57" s="13" t="s">
        <v>1004</v>
      </c>
      <c r="C57" s="23">
        <v>98</v>
      </c>
    </row>
    <row r="58" spans="1:3" x14ac:dyDescent="0.25">
      <c r="A58" s="172"/>
      <c r="B58" s="13" t="s">
        <v>1005</v>
      </c>
      <c r="C58" s="23">
        <v>77</v>
      </c>
    </row>
    <row r="59" spans="1:3" x14ac:dyDescent="0.25">
      <c r="A59" s="172"/>
      <c r="B59" s="13" t="s">
        <v>1006</v>
      </c>
      <c r="C59" s="23">
        <v>156</v>
      </c>
    </row>
    <row r="60" spans="1:3" x14ac:dyDescent="0.25">
      <c r="A60" s="173"/>
      <c r="B60" s="13" t="s">
        <v>1007</v>
      </c>
      <c r="C60" s="23">
        <v>126</v>
      </c>
    </row>
    <row r="61" spans="1:3" x14ac:dyDescent="0.25">
      <c r="A61" s="171" t="s">
        <v>1008</v>
      </c>
      <c r="B61" s="13" t="s">
        <v>1009</v>
      </c>
      <c r="C61" s="23">
        <v>628</v>
      </c>
    </row>
    <row r="62" spans="1:3" x14ac:dyDescent="0.25">
      <c r="A62" s="172"/>
      <c r="B62" s="13" t="s">
        <v>1010</v>
      </c>
      <c r="C62" s="23">
        <v>98</v>
      </c>
    </row>
    <row r="63" spans="1:3" x14ac:dyDescent="0.25">
      <c r="A63" s="172"/>
      <c r="B63" s="13" t="s">
        <v>1011</v>
      </c>
      <c r="C63" s="23">
        <v>3</v>
      </c>
    </row>
    <row r="64" spans="1:3" x14ac:dyDescent="0.25">
      <c r="A64" s="172"/>
      <c r="B64" s="13" t="s">
        <v>1012</v>
      </c>
      <c r="C64" s="23">
        <v>347</v>
      </c>
    </row>
    <row r="65" spans="1:3" x14ac:dyDescent="0.25">
      <c r="A65" s="173"/>
      <c r="B65" s="13" t="s">
        <v>1007</v>
      </c>
      <c r="C65" s="23">
        <v>244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3">
        <v>483</v>
      </c>
    </row>
    <row r="70" spans="1:3" x14ac:dyDescent="0.25">
      <c r="A70" s="12" t="s">
        <v>1015</v>
      </c>
      <c r="B70" s="16"/>
      <c r="C70" s="23">
        <v>10</v>
      </c>
    </row>
    <row r="71" spans="1:3" x14ac:dyDescent="0.25">
      <c r="A71" s="12" t="s">
        <v>1016</v>
      </c>
      <c r="B71" s="16"/>
      <c r="C71" s="23">
        <v>192</v>
      </c>
    </row>
    <row r="72" spans="1:3" x14ac:dyDescent="0.25">
      <c r="A72" s="171" t="s">
        <v>1017</v>
      </c>
      <c r="B72" s="13" t="s">
        <v>1018</v>
      </c>
      <c r="C72" s="23">
        <v>0</v>
      </c>
    </row>
    <row r="73" spans="1:3" x14ac:dyDescent="0.25">
      <c r="A73" s="173"/>
      <c r="B73" s="13" t="s">
        <v>1019</v>
      </c>
      <c r="C73" s="23">
        <v>41</v>
      </c>
    </row>
    <row r="74" spans="1:3" x14ac:dyDescent="0.25">
      <c r="A74" s="12" t="s">
        <v>1020</v>
      </c>
      <c r="B74" s="16"/>
      <c r="C74" s="23">
        <v>1</v>
      </c>
    </row>
    <row r="75" spans="1:3" x14ac:dyDescent="0.25">
      <c r="A75" s="12" t="s">
        <v>1021</v>
      </c>
      <c r="B75" s="16"/>
      <c r="C75" s="23">
        <v>55</v>
      </c>
    </row>
    <row r="76" spans="1:3" x14ac:dyDescent="0.25">
      <c r="A76" s="12" t="s">
        <v>1022</v>
      </c>
      <c r="B76" s="16"/>
      <c r="C76" s="23">
        <v>0</v>
      </c>
    </row>
    <row r="77" spans="1:3" x14ac:dyDescent="0.25">
      <c r="A77" s="12" t="s">
        <v>1023</v>
      </c>
      <c r="B77" s="16"/>
      <c r="C77" s="23">
        <v>21</v>
      </c>
    </row>
    <row r="78" spans="1:3" x14ac:dyDescent="0.25">
      <c r="A78" s="12" t="s">
        <v>1024</v>
      </c>
      <c r="B78" s="16"/>
      <c r="C78" s="23">
        <v>1</v>
      </c>
    </row>
    <row r="79" spans="1:3" x14ac:dyDescent="0.25">
      <c r="A79" s="12" t="s">
        <v>1025</v>
      </c>
      <c r="B79" s="16"/>
      <c r="C79" s="23">
        <v>0</v>
      </c>
    </row>
    <row r="80" spans="1:3" x14ac:dyDescent="0.25">
      <c r="A80" s="6"/>
    </row>
  </sheetData>
  <sheetProtection algorithmName="SHA-512" hashValue="0f7o0jCw0xYSclVYnS/0dA6Su69XedBqmELuT3AWGunSfNXqoLNlcBvQLGwW8cVTVzS7NJsqKKEwtghTkJoZQw==" saltValue="0ZzV8ymdIXwFCqL5viGMi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6" t="s">
        <v>1028</v>
      </c>
      <c r="B5" s="36" t="s">
        <v>1029</v>
      </c>
      <c r="C5" s="37">
        <v>1361</v>
      </c>
    </row>
    <row r="6" spans="1:3" x14ac:dyDescent="0.25">
      <c r="A6" s="187"/>
      <c r="B6" s="36" t="s">
        <v>304</v>
      </c>
      <c r="C6" s="37">
        <v>1030</v>
      </c>
    </row>
    <row r="7" spans="1:3" x14ac:dyDescent="0.25">
      <c r="A7" s="187"/>
      <c r="B7" s="36" t="s">
        <v>1030</v>
      </c>
      <c r="C7" s="37">
        <v>186</v>
      </c>
    </row>
    <row r="8" spans="1:3" x14ac:dyDescent="0.25">
      <c r="A8" s="187"/>
      <c r="B8" s="36" t="s">
        <v>1031</v>
      </c>
      <c r="C8" s="37">
        <v>8</v>
      </c>
    </row>
    <row r="9" spans="1:3" x14ac:dyDescent="0.25">
      <c r="A9" s="187"/>
      <c r="B9" s="36" t="s">
        <v>1032</v>
      </c>
      <c r="C9" s="37">
        <v>1</v>
      </c>
    </row>
    <row r="10" spans="1:3" x14ac:dyDescent="0.25">
      <c r="A10" s="187"/>
      <c r="B10" s="36" t="s">
        <v>1033</v>
      </c>
      <c r="C10" s="37">
        <v>1</v>
      </c>
    </row>
    <row r="11" spans="1:3" x14ac:dyDescent="0.25">
      <c r="A11" s="188"/>
      <c r="B11" s="36" t="s">
        <v>1034</v>
      </c>
      <c r="C11" s="37">
        <v>1</v>
      </c>
    </row>
    <row r="12" spans="1:3" x14ac:dyDescent="0.25">
      <c r="A12" s="186" t="s">
        <v>1035</v>
      </c>
      <c r="B12" s="36" t="s">
        <v>65</v>
      </c>
      <c r="C12" s="37">
        <v>1550</v>
      </c>
    </row>
    <row r="13" spans="1:3" x14ac:dyDescent="0.25">
      <c r="A13" s="187"/>
      <c r="B13" s="36" t="s">
        <v>1036</v>
      </c>
      <c r="C13" s="37">
        <v>161</v>
      </c>
    </row>
    <row r="14" spans="1:3" x14ac:dyDescent="0.25">
      <c r="A14" s="187"/>
      <c r="B14" s="36" t="s">
        <v>1037</v>
      </c>
      <c r="C14" s="37">
        <v>540</v>
      </c>
    </row>
    <row r="15" spans="1:3" x14ac:dyDescent="0.25">
      <c r="A15" s="188"/>
      <c r="B15" s="36" t="s">
        <v>1038</v>
      </c>
      <c r="C15" s="37">
        <v>78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24</v>
      </c>
    </row>
    <row r="20" spans="1:3" x14ac:dyDescent="0.25">
      <c r="A20" s="35" t="s">
        <v>1041</v>
      </c>
      <c r="B20" s="38"/>
      <c r="C20" s="37">
        <v>8</v>
      </c>
    </row>
    <row r="21" spans="1:3" x14ac:dyDescent="0.25">
      <c r="A21" s="35" t="s">
        <v>1042</v>
      </c>
      <c r="B21" s="38"/>
      <c r="C21" s="37">
        <v>35</v>
      </c>
    </row>
    <row r="22" spans="1:3" x14ac:dyDescent="0.25">
      <c r="A22" s="35" t="s">
        <v>1043</v>
      </c>
      <c r="B22" s="38"/>
      <c r="C22" s="37">
        <v>43</v>
      </c>
    </row>
    <row r="23" spans="1:3" x14ac:dyDescent="0.25">
      <c r="A23" s="35" t="s">
        <v>1044</v>
      </c>
      <c r="B23" s="38"/>
      <c r="C23" s="37">
        <v>382</v>
      </c>
    </row>
    <row r="24" spans="1:3" x14ac:dyDescent="0.25">
      <c r="A24" s="35" t="s">
        <v>1045</v>
      </c>
      <c r="B24" s="38"/>
      <c r="C24" s="37">
        <v>151</v>
      </c>
    </row>
    <row r="25" spans="1:3" x14ac:dyDescent="0.25">
      <c r="A25" s="35" t="s">
        <v>1046</v>
      </c>
      <c r="B25" s="38"/>
      <c r="C25" s="37">
        <v>111</v>
      </c>
    </row>
    <row r="26" spans="1:3" x14ac:dyDescent="0.25">
      <c r="A26" s="35" t="s">
        <v>1047</v>
      </c>
      <c r="B26" s="38"/>
      <c r="C26" s="37">
        <v>4</v>
      </c>
    </row>
    <row r="27" spans="1:3" x14ac:dyDescent="0.25">
      <c r="A27" s="35" t="s">
        <v>1048</v>
      </c>
      <c r="B27" s="38"/>
      <c r="C27" s="37">
        <v>0</v>
      </c>
    </row>
    <row r="28" spans="1:3" x14ac:dyDescent="0.25">
      <c r="A28" s="35" t="s">
        <v>1049</v>
      </c>
      <c r="B28" s="38"/>
      <c r="C28" s="37">
        <v>81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17</v>
      </c>
    </row>
    <row r="33" spans="1:6" x14ac:dyDescent="0.25">
      <c r="A33" s="35" t="s">
        <v>1052</v>
      </c>
      <c r="B33" s="38"/>
      <c r="C33" s="37">
        <v>98</v>
      </c>
    </row>
    <row r="34" spans="1:6" x14ac:dyDescent="0.25">
      <c r="A34" s="35" t="s">
        <v>1053</v>
      </c>
      <c r="B34" s="38"/>
      <c r="C34" s="37">
        <v>48</v>
      </c>
    </row>
    <row r="35" spans="1:6" x14ac:dyDescent="0.25">
      <c r="A35" s="35" t="s">
        <v>1054</v>
      </c>
      <c r="B35" s="38"/>
      <c r="C35" s="37">
        <v>24</v>
      </c>
    </row>
    <row r="36" spans="1:6" x14ac:dyDescent="0.25">
      <c r="A36" s="35" t="s">
        <v>1055</v>
      </c>
      <c r="B36" s="38"/>
      <c r="C36" s="37">
        <v>1</v>
      </c>
    </row>
    <row r="37" spans="1:6" x14ac:dyDescent="0.25">
      <c r="A37" s="35" t="s">
        <v>1056</v>
      </c>
      <c r="B37" s="38"/>
      <c r="C37" s="37">
        <v>23</v>
      </c>
    </row>
    <row r="38" spans="1:6" x14ac:dyDescent="0.25">
      <c r="A38" s="35" t="s">
        <v>1057</v>
      </c>
      <c r="B38" s="38"/>
      <c r="C38" s="22"/>
    </row>
    <row r="39" spans="1:6" x14ac:dyDescent="0.25">
      <c r="A39" s="35" t="s">
        <v>1058</v>
      </c>
      <c r="B39" s="38"/>
      <c r="C39" s="22"/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36</v>
      </c>
    </row>
    <row r="44" spans="1:6" x14ac:dyDescent="0.25">
      <c r="A44" s="35" t="s">
        <v>114</v>
      </c>
      <c r="B44" s="38"/>
      <c r="C44" s="37">
        <v>13</v>
      </c>
    </row>
    <row r="45" spans="1:6" x14ac:dyDescent="0.25">
      <c r="A45" s="35" t="s">
        <v>1060</v>
      </c>
      <c r="B45" s="38"/>
      <c r="C45" s="37">
        <v>7</v>
      </c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89" t="s">
        <v>959</v>
      </c>
      <c r="B48" s="41" t="s">
        <v>1063</v>
      </c>
      <c r="C48" s="42">
        <v>1</v>
      </c>
      <c r="D48" s="42">
        <v>1</v>
      </c>
      <c r="E48" s="17"/>
      <c r="F48" s="22"/>
    </row>
    <row r="49" spans="1:6" x14ac:dyDescent="0.25">
      <c r="A49" s="190"/>
      <c r="B49" s="41" t="s">
        <v>1064</v>
      </c>
      <c r="C49" s="42">
        <v>0</v>
      </c>
      <c r="D49" s="42">
        <v>0</v>
      </c>
      <c r="E49" s="17"/>
      <c r="F49" s="22"/>
    </row>
    <row r="50" spans="1:6" x14ac:dyDescent="0.25">
      <c r="A50" s="190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25">
      <c r="A51" s="190"/>
      <c r="B51" s="41" t="s">
        <v>1066</v>
      </c>
      <c r="C51" s="42">
        <v>0</v>
      </c>
      <c r="D51" s="42">
        <v>0</v>
      </c>
      <c r="E51" s="42">
        <v>0</v>
      </c>
      <c r="F51" s="37">
        <v>0</v>
      </c>
    </row>
    <row r="52" spans="1:6" x14ac:dyDescent="0.25">
      <c r="A52" s="190"/>
      <c r="B52" s="41" t="s">
        <v>334</v>
      </c>
      <c r="C52" s="42">
        <v>51</v>
      </c>
      <c r="D52" s="42">
        <v>41</v>
      </c>
      <c r="E52" s="42">
        <v>13</v>
      </c>
      <c r="F52" s="37">
        <v>20</v>
      </c>
    </row>
    <row r="53" spans="1:6" x14ac:dyDescent="0.25">
      <c r="A53" s="190"/>
      <c r="B53" s="41" t="s">
        <v>1067</v>
      </c>
      <c r="C53" s="42">
        <v>482</v>
      </c>
      <c r="D53" s="42">
        <v>202</v>
      </c>
      <c r="E53" s="42">
        <v>65</v>
      </c>
      <c r="F53" s="37">
        <v>57</v>
      </c>
    </row>
    <row r="54" spans="1:6" x14ac:dyDescent="0.25">
      <c r="A54" s="190"/>
      <c r="B54" s="41" t="s">
        <v>1068</v>
      </c>
      <c r="C54" s="42">
        <v>177</v>
      </c>
      <c r="D54" s="42">
        <v>85</v>
      </c>
      <c r="E54" s="42">
        <v>23</v>
      </c>
      <c r="F54" s="37">
        <v>17</v>
      </c>
    </row>
    <row r="55" spans="1:6" x14ac:dyDescent="0.25">
      <c r="A55" s="190"/>
      <c r="B55" s="41" t="s">
        <v>1069</v>
      </c>
      <c r="C55" s="42">
        <v>4</v>
      </c>
      <c r="D55" s="42">
        <v>1</v>
      </c>
      <c r="E55" s="42">
        <v>0</v>
      </c>
      <c r="F55" s="37">
        <v>0</v>
      </c>
    </row>
    <row r="56" spans="1:6" x14ac:dyDescent="0.25">
      <c r="A56" s="190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25">
      <c r="A57" s="190"/>
      <c r="B57" s="41" t="s">
        <v>1071</v>
      </c>
      <c r="C57" s="42">
        <v>59</v>
      </c>
      <c r="D57" s="42">
        <v>41</v>
      </c>
      <c r="E57" s="42">
        <v>16</v>
      </c>
      <c r="F57" s="37">
        <v>20</v>
      </c>
    </row>
    <row r="58" spans="1:6" x14ac:dyDescent="0.25">
      <c r="A58" s="190"/>
      <c r="B58" s="41" t="s">
        <v>1072</v>
      </c>
      <c r="C58" s="42">
        <v>16</v>
      </c>
      <c r="D58" s="42">
        <v>10</v>
      </c>
      <c r="E58" s="42">
        <v>4</v>
      </c>
      <c r="F58" s="37">
        <v>4</v>
      </c>
    </row>
    <row r="59" spans="1:6" x14ac:dyDescent="0.25">
      <c r="A59" s="190"/>
      <c r="B59" s="41" t="s">
        <v>1073</v>
      </c>
      <c r="C59" s="42">
        <v>1</v>
      </c>
      <c r="D59" s="42">
        <v>1</v>
      </c>
      <c r="E59" s="42">
        <v>0</v>
      </c>
      <c r="F59" s="37">
        <v>0</v>
      </c>
    </row>
    <row r="60" spans="1:6" x14ac:dyDescent="0.25">
      <c r="A60" s="190"/>
      <c r="B60" s="41" t="s">
        <v>405</v>
      </c>
      <c r="C60" s="42">
        <v>5</v>
      </c>
      <c r="D60" s="42">
        <v>0</v>
      </c>
      <c r="E60" s="42">
        <v>0</v>
      </c>
      <c r="F60" s="37">
        <v>0</v>
      </c>
    </row>
    <row r="61" spans="1:6" x14ac:dyDescent="0.25">
      <c r="A61" s="190"/>
      <c r="B61" s="41" t="s">
        <v>1074</v>
      </c>
      <c r="C61" s="42">
        <v>1</v>
      </c>
      <c r="D61" s="42">
        <v>0</v>
      </c>
      <c r="E61" s="42">
        <v>0</v>
      </c>
      <c r="F61" s="37">
        <v>0</v>
      </c>
    </row>
    <row r="62" spans="1:6" x14ac:dyDescent="0.25">
      <c r="A62" s="190"/>
      <c r="B62" s="41" t="s">
        <v>1075</v>
      </c>
      <c r="C62" s="42">
        <v>1</v>
      </c>
      <c r="D62" s="42">
        <v>0</v>
      </c>
      <c r="E62" s="42">
        <v>0</v>
      </c>
      <c r="F62" s="37">
        <v>0</v>
      </c>
    </row>
    <row r="63" spans="1:6" x14ac:dyDescent="0.25">
      <c r="A63" s="190"/>
      <c r="B63" s="41" t="s">
        <v>1076</v>
      </c>
      <c r="C63" s="42">
        <v>1</v>
      </c>
      <c r="D63" s="42">
        <v>1</v>
      </c>
      <c r="E63" s="42">
        <v>1</v>
      </c>
      <c r="F63" s="37">
        <v>0</v>
      </c>
    </row>
    <row r="64" spans="1:6" x14ac:dyDescent="0.25">
      <c r="A64" s="190"/>
      <c r="B64" s="41" t="s">
        <v>1077</v>
      </c>
      <c r="C64" s="42">
        <v>183</v>
      </c>
      <c r="D64" s="42">
        <v>149</v>
      </c>
      <c r="E64" s="42">
        <v>51</v>
      </c>
      <c r="F64" s="37">
        <v>56</v>
      </c>
    </row>
    <row r="65" spans="1:6" x14ac:dyDescent="0.25">
      <c r="A65" s="190"/>
      <c r="B65" s="41" t="s">
        <v>1078</v>
      </c>
      <c r="C65" s="42">
        <v>8</v>
      </c>
      <c r="D65" s="42">
        <v>2</v>
      </c>
      <c r="E65" s="42">
        <v>2</v>
      </c>
      <c r="F65" s="37">
        <v>0</v>
      </c>
    </row>
    <row r="66" spans="1:6" x14ac:dyDescent="0.25">
      <c r="A66" s="191"/>
      <c r="B66" s="41" t="s">
        <v>1079</v>
      </c>
      <c r="C66" s="42">
        <v>2</v>
      </c>
      <c r="D66" s="42">
        <v>3</v>
      </c>
      <c r="E66" s="42">
        <v>1</v>
      </c>
      <c r="F66" s="37">
        <v>0</v>
      </c>
    </row>
    <row r="67" spans="1:6" x14ac:dyDescent="0.25">
      <c r="A67" s="184" t="s">
        <v>1080</v>
      </c>
      <c r="B67" s="185"/>
      <c r="C67" s="43">
        <v>992</v>
      </c>
      <c r="D67" s="43">
        <v>537</v>
      </c>
      <c r="E67" s="43">
        <v>176</v>
      </c>
      <c r="F67" s="43">
        <v>174</v>
      </c>
    </row>
    <row r="68" spans="1:6" x14ac:dyDescent="0.25">
      <c r="A68" s="189" t="s">
        <v>974</v>
      </c>
      <c r="B68" s="41" t="s">
        <v>1081</v>
      </c>
      <c r="C68" s="42">
        <v>26</v>
      </c>
      <c r="D68" s="42">
        <v>15</v>
      </c>
      <c r="E68" s="42">
        <v>10</v>
      </c>
      <c r="F68" s="37">
        <v>7</v>
      </c>
    </row>
    <row r="69" spans="1:6" x14ac:dyDescent="0.25">
      <c r="A69" s="190"/>
      <c r="B69" s="41" t="s">
        <v>1082</v>
      </c>
      <c r="C69" s="42">
        <v>13</v>
      </c>
      <c r="D69" s="42">
        <v>5</v>
      </c>
      <c r="E69" s="42">
        <v>3</v>
      </c>
      <c r="F69" s="37">
        <v>0</v>
      </c>
    </row>
    <row r="70" spans="1:6" x14ac:dyDescent="0.25">
      <c r="A70" s="191"/>
      <c r="B70" s="41" t="s">
        <v>111</v>
      </c>
      <c r="C70" s="17"/>
      <c r="D70" s="17"/>
      <c r="E70" s="17"/>
      <c r="F70" s="22"/>
    </row>
    <row r="71" spans="1:6" x14ac:dyDescent="0.25">
      <c r="A71" s="184" t="s">
        <v>1083</v>
      </c>
      <c r="B71" s="185"/>
      <c r="C71" s="43">
        <v>39</v>
      </c>
      <c r="D71" s="43">
        <v>20</v>
      </c>
      <c r="E71" s="43">
        <v>13</v>
      </c>
      <c r="F71" s="43">
        <v>7</v>
      </c>
    </row>
    <row r="72" spans="1:6" x14ac:dyDescent="0.25">
      <c r="A72" s="6"/>
    </row>
  </sheetData>
  <sheetProtection algorithmName="SHA-512" hashValue="ASCjI1dYJaPW6t/p6g6EC2I/Ifrro8hBvf5W4AGk8Ffw+1qnN17MNh8l1Esbf7nPDCyNJLkj/tPa3+alHlhJuQ==" saltValue="Rf+kzr668dZauVp3cdV2i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7" t="s">
        <v>1086</v>
      </c>
      <c r="B5" s="13" t="s">
        <v>1087</v>
      </c>
      <c r="C5" s="23">
        <v>2945</v>
      </c>
    </row>
    <row r="6" spans="1:3" x14ac:dyDescent="0.25">
      <c r="A6" s="178"/>
      <c r="B6" s="13" t="s">
        <v>1029</v>
      </c>
      <c r="C6" s="23">
        <v>705</v>
      </c>
    </row>
    <row r="7" spans="1:3" x14ac:dyDescent="0.25">
      <c r="A7" s="178"/>
      <c r="B7" s="13" t="s">
        <v>1088</v>
      </c>
      <c r="C7" s="23">
        <v>2222</v>
      </c>
    </row>
    <row r="8" spans="1:3" x14ac:dyDescent="0.25">
      <c r="A8" s="178"/>
      <c r="B8" s="13" t="s">
        <v>1089</v>
      </c>
      <c r="C8" s="23">
        <v>589</v>
      </c>
    </row>
    <row r="9" spans="1:3" x14ac:dyDescent="0.25">
      <c r="A9" s="178"/>
      <c r="B9" s="13" t="s">
        <v>1031</v>
      </c>
      <c r="C9" s="23">
        <v>19</v>
      </c>
    </row>
    <row r="10" spans="1:3" x14ac:dyDescent="0.25">
      <c r="A10" s="178"/>
      <c r="B10" s="13" t="s">
        <v>1032</v>
      </c>
      <c r="C10" s="23">
        <v>14</v>
      </c>
    </row>
    <row r="11" spans="1:3" x14ac:dyDescent="0.25">
      <c r="A11" s="178"/>
      <c r="B11" s="13" t="s">
        <v>1090</v>
      </c>
      <c r="C11" s="23">
        <v>4</v>
      </c>
    </row>
    <row r="12" spans="1:3" x14ac:dyDescent="0.25">
      <c r="A12" s="179"/>
      <c r="B12" s="13" t="s">
        <v>1091</v>
      </c>
      <c r="C12" s="23">
        <v>5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6"/>
      <c r="C16" s="23">
        <v>2968</v>
      </c>
    </row>
    <row r="17" spans="1:3" x14ac:dyDescent="0.25">
      <c r="A17" s="21" t="s">
        <v>1094</v>
      </c>
      <c r="B17" s="16"/>
      <c r="C17" s="23">
        <v>244</v>
      </c>
    </row>
    <row r="18" spans="1:3" x14ac:dyDescent="0.25">
      <c r="A18" s="21" t="s">
        <v>1095</v>
      </c>
      <c r="B18" s="16"/>
      <c r="C18" s="23">
        <v>881</v>
      </c>
    </row>
    <row r="19" spans="1:3" x14ac:dyDescent="0.25">
      <c r="A19" s="21" t="s">
        <v>1096</v>
      </c>
      <c r="B19" s="16"/>
      <c r="C19" s="23">
        <v>296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6"/>
      <c r="C23" s="23">
        <v>2</v>
      </c>
    </row>
    <row r="24" spans="1:3" x14ac:dyDescent="0.25">
      <c r="A24" s="21" t="s">
        <v>1099</v>
      </c>
      <c r="B24" s="16"/>
      <c r="C24" s="23">
        <v>6</v>
      </c>
    </row>
    <row r="25" spans="1:3" x14ac:dyDescent="0.25">
      <c r="A25" s="21" t="s">
        <v>1100</v>
      </c>
      <c r="B25" s="16"/>
      <c r="C25" s="22"/>
    </row>
    <row r="26" spans="1:3" x14ac:dyDescent="0.25">
      <c r="A26" s="21" t="s">
        <v>1101</v>
      </c>
      <c r="B26" s="16"/>
      <c r="C26" s="22"/>
    </row>
    <row r="27" spans="1:3" x14ac:dyDescent="0.25">
      <c r="A27" s="21" t="s">
        <v>1102</v>
      </c>
      <c r="B27" s="16"/>
      <c r="C27" s="22"/>
    </row>
    <row r="28" spans="1:3" x14ac:dyDescent="0.25">
      <c r="A28" s="21" t="s">
        <v>1103</v>
      </c>
      <c r="B28" s="16"/>
      <c r="C28" s="23">
        <v>4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6"/>
      <c r="C32" s="22"/>
    </row>
    <row r="33" spans="1:3" x14ac:dyDescent="0.25">
      <c r="A33" s="21" t="s">
        <v>1106</v>
      </c>
      <c r="B33" s="16"/>
      <c r="C33" s="22"/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6"/>
      <c r="C37" s="23">
        <v>67</v>
      </c>
    </row>
    <row r="38" spans="1:3" x14ac:dyDescent="0.25">
      <c r="A38" s="21" t="s">
        <v>1108</v>
      </c>
      <c r="B38" s="16"/>
      <c r="C38" s="23">
        <v>62</v>
      </c>
    </row>
    <row r="39" spans="1:3" x14ac:dyDescent="0.25">
      <c r="A39" s="21" t="s">
        <v>1109</v>
      </c>
      <c r="B39" s="16"/>
      <c r="C39" s="23">
        <v>1055</v>
      </c>
    </row>
    <row r="40" spans="1:3" x14ac:dyDescent="0.25">
      <c r="A40" s="21" t="s">
        <v>1110</v>
      </c>
      <c r="B40" s="16"/>
      <c r="C40" s="23">
        <v>125</v>
      </c>
    </row>
    <row r="41" spans="1:3" x14ac:dyDescent="0.25">
      <c r="A41" s="21" t="s">
        <v>1111</v>
      </c>
      <c r="B41" s="16"/>
      <c r="C41" s="23">
        <v>693</v>
      </c>
    </row>
    <row r="42" spans="1:3" x14ac:dyDescent="0.25">
      <c r="A42" s="21" t="s">
        <v>1112</v>
      </c>
      <c r="B42" s="16"/>
      <c r="C42" s="23">
        <v>237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6"/>
      <c r="C46" s="23">
        <v>99</v>
      </c>
    </row>
    <row r="47" spans="1:3" x14ac:dyDescent="0.25">
      <c r="A47" s="21" t="s">
        <v>1115</v>
      </c>
      <c r="B47" s="16"/>
      <c r="C47" s="23">
        <v>198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7" t="s">
        <v>1117</v>
      </c>
      <c r="B51" s="13" t="s">
        <v>1118</v>
      </c>
      <c r="C51" s="23">
        <v>407</v>
      </c>
    </row>
    <row r="52" spans="1:6" x14ac:dyDescent="0.25">
      <c r="A52" s="178"/>
      <c r="B52" s="13" t="s">
        <v>1119</v>
      </c>
      <c r="C52" s="23">
        <v>93</v>
      </c>
    </row>
    <row r="53" spans="1:6" x14ac:dyDescent="0.25">
      <c r="A53" s="178"/>
      <c r="B53" s="13" t="s">
        <v>1120</v>
      </c>
      <c r="C53" s="23">
        <v>170</v>
      </c>
    </row>
    <row r="54" spans="1:6" x14ac:dyDescent="0.25">
      <c r="A54" s="179"/>
      <c r="B54" s="13" t="s">
        <v>1121</v>
      </c>
      <c r="C54" s="22"/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6"/>
      <c r="C58" s="23">
        <v>683</v>
      </c>
    </row>
    <row r="59" spans="1:6" x14ac:dyDescent="0.25">
      <c r="A59" s="21" t="s">
        <v>114</v>
      </c>
      <c r="B59" s="16"/>
      <c r="C59" s="23">
        <v>135</v>
      </c>
    </row>
    <row r="60" spans="1:6" x14ac:dyDescent="0.25">
      <c r="A60" s="21" t="s">
        <v>1060</v>
      </c>
      <c r="B60" s="16"/>
      <c r="C60" s="23">
        <v>214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7" t="s">
        <v>959</v>
      </c>
      <c r="B63" s="13" t="s">
        <v>1063</v>
      </c>
      <c r="C63" s="14">
        <v>3</v>
      </c>
      <c r="D63" s="14">
        <v>2</v>
      </c>
      <c r="E63" s="14">
        <v>1</v>
      </c>
      <c r="F63" s="23">
        <v>0</v>
      </c>
    </row>
    <row r="64" spans="1:6" x14ac:dyDescent="0.25">
      <c r="A64" s="178"/>
      <c r="B64" s="13" t="s">
        <v>1064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8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25">
      <c r="A66" s="178"/>
      <c r="B66" s="13" t="s">
        <v>1066</v>
      </c>
      <c r="C66" s="14">
        <v>0</v>
      </c>
      <c r="D66" s="14">
        <v>0</v>
      </c>
      <c r="E66" s="14">
        <v>0</v>
      </c>
      <c r="F66" s="23">
        <v>1</v>
      </c>
    </row>
    <row r="67" spans="1:6" x14ac:dyDescent="0.25">
      <c r="A67" s="178"/>
      <c r="B67" s="13" t="s">
        <v>334</v>
      </c>
      <c r="C67" s="14">
        <v>327</v>
      </c>
      <c r="D67" s="14">
        <v>186</v>
      </c>
      <c r="E67" s="14">
        <v>25</v>
      </c>
      <c r="F67" s="23">
        <v>101</v>
      </c>
    </row>
    <row r="68" spans="1:6" x14ac:dyDescent="0.25">
      <c r="A68" s="178"/>
      <c r="B68" s="13" t="s">
        <v>1122</v>
      </c>
      <c r="C68" s="14">
        <v>1735</v>
      </c>
      <c r="D68" s="14">
        <v>580</v>
      </c>
      <c r="E68" s="14">
        <v>125</v>
      </c>
      <c r="F68" s="23">
        <v>278</v>
      </c>
    </row>
    <row r="69" spans="1:6" x14ac:dyDescent="0.25">
      <c r="A69" s="178"/>
      <c r="B69" s="13" t="s">
        <v>1123</v>
      </c>
      <c r="C69" s="14">
        <v>456</v>
      </c>
      <c r="D69" s="14">
        <v>229</v>
      </c>
      <c r="E69" s="14">
        <v>42</v>
      </c>
      <c r="F69" s="23">
        <v>108</v>
      </c>
    </row>
    <row r="70" spans="1:6" x14ac:dyDescent="0.25">
      <c r="A70" s="178"/>
      <c r="B70" s="13" t="s">
        <v>1069</v>
      </c>
      <c r="C70" s="14">
        <v>15</v>
      </c>
      <c r="D70" s="14">
        <v>26</v>
      </c>
      <c r="E70" s="14">
        <v>0</v>
      </c>
      <c r="F70" s="23">
        <v>12</v>
      </c>
    </row>
    <row r="71" spans="1:6" x14ac:dyDescent="0.25">
      <c r="A71" s="178"/>
      <c r="B71" s="13" t="s">
        <v>1124</v>
      </c>
      <c r="C71" s="14">
        <v>0</v>
      </c>
      <c r="D71" s="14">
        <v>5</v>
      </c>
      <c r="E71" s="14">
        <v>0</v>
      </c>
      <c r="F71" s="23">
        <v>1</v>
      </c>
    </row>
    <row r="72" spans="1:6" x14ac:dyDescent="0.25">
      <c r="A72" s="178"/>
      <c r="B72" s="13" t="s">
        <v>1125</v>
      </c>
      <c r="C72" s="14">
        <v>190</v>
      </c>
      <c r="D72" s="14">
        <v>220</v>
      </c>
      <c r="E72" s="14">
        <v>40</v>
      </c>
      <c r="F72" s="23">
        <v>135</v>
      </c>
    </row>
    <row r="73" spans="1:6" x14ac:dyDescent="0.25">
      <c r="A73" s="178"/>
      <c r="B73" s="13" t="s">
        <v>1126</v>
      </c>
      <c r="C73" s="14">
        <v>56</v>
      </c>
      <c r="D73" s="14">
        <v>49</v>
      </c>
      <c r="E73" s="14">
        <v>9</v>
      </c>
      <c r="F73" s="23">
        <v>26</v>
      </c>
    </row>
    <row r="74" spans="1:6" x14ac:dyDescent="0.25">
      <c r="A74" s="178"/>
      <c r="B74" s="13" t="s">
        <v>1073</v>
      </c>
      <c r="C74" s="14">
        <v>30</v>
      </c>
      <c r="D74" s="14">
        <v>0</v>
      </c>
      <c r="E74" s="14">
        <v>0</v>
      </c>
      <c r="F74" s="23">
        <v>0</v>
      </c>
    </row>
    <row r="75" spans="1:6" x14ac:dyDescent="0.25">
      <c r="A75" s="178"/>
      <c r="B75" s="13" t="s">
        <v>405</v>
      </c>
      <c r="C75" s="14">
        <v>5</v>
      </c>
      <c r="D75" s="14">
        <v>3</v>
      </c>
      <c r="E75" s="14">
        <v>0</v>
      </c>
      <c r="F75" s="23">
        <v>1</v>
      </c>
    </row>
    <row r="76" spans="1:6" x14ac:dyDescent="0.25">
      <c r="A76" s="178"/>
      <c r="B76" s="13" t="s">
        <v>1074</v>
      </c>
      <c r="C76" s="14">
        <v>5</v>
      </c>
      <c r="D76" s="14">
        <v>4</v>
      </c>
      <c r="E76" s="14">
        <v>1</v>
      </c>
      <c r="F76" s="23">
        <v>2</v>
      </c>
    </row>
    <row r="77" spans="1:6" x14ac:dyDescent="0.25">
      <c r="A77" s="178"/>
      <c r="B77" s="13" t="s">
        <v>1075</v>
      </c>
      <c r="C77" s="14">
        <v>22</v>
      </c>
      <c r="D77" s="14">
        <v>9</v>
      </c>
      <c r="E77" s="14">
        <v>0</v>
      </c>
      <c r="F77" s="23">
        <v>3</v>
      </c>
    </row>
    <row r="78" spans="1:6" x14ac:dyDescent="0.25">
      <c r="A78" s="178"/>
      <c r="B78" s="13" t="s">
        <v>1076</v>
      </c>
      <c r="C78" s="14">
        <v>3</v>
      </c>
      <c r="D78" s="14">
        <v>4</v>
      </c>
      <c r="E78" s="14">
        <v>0</v>
      </c>
      <c r="F78" s="23">
        <v>2</v>
      </c>
    </row>
    <row r="79" spans="1:6" x14ac:dyDescent="0.25">
      <c r="A79" s="178"/>
      <c r="B79" s="13" t="s">
        <v>1077</v>
      </c>
      <c r="C79" s="14">
        <v>1321</v>
      </c>
      <c r="D79" s="14">
        <v>666</v>
      </c>
      <c r="E79" s="14">
        <v>75</v>
      </c>
      <c r="F79" s="23">
        <v>252</v>
      </c>
    </row>
    <row r="80" spans="1:6" x14ac:dyDescent="0.25">
      <c r="A80" s="178"/>
      <c r="B80" s="13" t="s">
        <v>1078</v>
      </c>
      <c r="C80" s="14">
        <v>18</v>
      </c>
      <c r="D80" s="14">
        <v>9</v>
      </c>
      <c r="E80" s="14">
        <v>2</v>
      </c>
      <c r="F80" s="23">
        <v>2</v>
      </c>
    </row>
    <row r="81" spans="1:6" x14ac:dyDescent="0.25">
      <c r="A81" s="179"/>
      <c r="B81" s="13" t="s">
        <v>1079</v>
      </c>
      <c r="C81" s="14">
        <v>7</v>
      </c>
      <c r="D81" s="14">
        <v>7</v>
      </c>
      <c r="E81" s="14">
        <v>1</v>
      </c>
      <c r="F81" s="23">
        <v>3</v>
      </c>
    </row>
    <row r="82" spans="1:6" x14ac:dyDescent="0.25">
      <c r="A82" s="192" t="s">
        <v>1080</v>
      </c>
      <c r="B82" s="193"/>
      <c r="C82" s="30">
        <v>4194</v>
      </c>
      <c r="D82" s="30">
        <v>1999</v>
      </c>
      <c r="E82" s="30">
        <v>321</v>
      </c>
      <c r="F82" s="30">
        <v>927</v>
      </c>
    </row>
    <row r="83" spans="1:6" x14ac:dyDescent="0.25">
      <c r="A83" s="177" t="s">
        <v>1127</v>
      </c>
      <c r="B83" s="13" t="s">
        <v>1081</v>
      </c>
      <c r="C83" s="14">
        <v>29</v>
      </c>
      <c r="D83" s="14">
        <v>15</v>
      </c>
      <c r="E83" s="14">
        <v>8</v>
      </c>
      <c r="F83" s="23">
        <v>3</v>
      </c>
    </row>
    <row r="84" spans="1:6" x14ac:dyDescent="0.25">
      <c r="A84" s="178"/>
      <c r="B84" s="13" t="s">
        <v>1082</v>
      </c>
      <c r="C84" s="14">
        <v>13</v>
      </c>
      <c r="D84" s="14">
        <v>5</v>
      </c>
      <c r="E84" s="14">
        <v>3</v>
      </c>
      <c r="F84" s="23">
        <v>0</v>
      </c>
    </row>
    <row r="85" spans="1:6" x14ac:dyDescent="0.25">
      <c r="A85" s="179"/>
      <c r="B85" s="13" t="s">
        <v>111</v>
      </c>
      <c r="C85" s="14">
        <v>13</v>
      </c>
      <c r="D85" s="14">
        <v>0</v>
      </c>
      <c r="E85" s="14">
        <v>0</v>
      </c>
      <c r="F85" s="23">
        <v>0</v>
      </c>
    </row>
    <row r="86" spans="1:6" x14ac:dyDescent="0.25">
      <c r="A86" s="192" t="s">
        <v>1128</v>
      </c>
      <c r="B86" s="193"/>
      <c r="C86" s="30">
        <v>55</v>
      </c>
      <c r="D86" s="30">
        <v>20</v>
      </c>
      <c r="E86" s="30">
        <v>11</v>
      </c>
      <c r="F86" s="30">
        <v>3</v>
      </c>
    </row>
    <row r="87" spans="1:6" x14ac:dyDescent="0.25">
      <c r="A87" s="6"/>
    </row>
  </sheetData>
  <sheetProtection algorithmName="SHA-512" hashValue="R3jemHMbX88eoSQt8wEUgrw5lbsSEfNDtgaIkmQzFdF3/BUO3I/Yt97JKD8P/WQ4cCz9JGyM9N1RR1rVwyoRSw==" saltValue="ENoTo5Bw9/2kCIOFi8X7A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3">
        <v>7</v>
      </c>
    </row>
    <row r="6" spans="1:3" x14ac:dyDescent="0.25">
      <c r="A6" s="12" t="s">
        <v>1132</v>
      </c>
      <c r="B6" s="16"/>
      <c r="C6" s="23">
        <v>909</v>
      </c>
    </row>
    <row r="7" spans="1:3" x14ac:dyDescent="0.25">
      <c r="A7" s="12" t="s">
        <v>1133</v>
      </c>
      <c r="B7" s="16"/>
      <c r="C7" s="23">
        <v>1</v>
      </c>
    </row>
    <row r="8" spans="1:3" x14ac:dyDescent="0.25">
      <c r="A8" s="12" t="s">
        <v>1134</v>
      </c>
      <c r="B8" s="16"/>
      <c r="C8" s="23">
        <v>0</v>
      </c>
    </row>
    <row r="9" spans="1:3" x14ac:dyDescent="0.25">
      <c r="A9" s="12" t="s">
        <v>1135</v>
      </c>
      <c r="B9" s="16"/>
      <c r="C9" s="23">
        <v>3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3">
        <v>17</v>
      </c>
    </row>
    <row r="14" spans="1:3" x14ac:dyDescent="0.25">
      <c r="A14" s="12" t="s">
        <v>1132</v>
      </c>
      <c r="B14" s="16"/>
      <c r="C14" s="23">
        <v>140</v>
      </c>
    </row>
    <row r="15" spans="1:3" x14ac:dyDescent="0.25">
      <c r="A15" s="12" t="s">
        <v>1137</v>
      </c>
      <c r="B15" s="16"/>
      <c r="C15" s="23">
        <v>25</v>
      </c>
    </row>
    <row r="16" spans="1:3" x14ac:dyDescent="0.25">
      <c r="A16" s="12" t="s">
        <v>1134</v>
      </c>
      <c r="B16" s="16"/>
      <c r="C16" s="23">
        <v>0</v>
      </c>
    </row>
    <row r="17" spans="1:3" x14ac:dyDescent="0.25">
      <c r="A17" s="12" t="s">
        <v>1135</v>
      </c>
      <c r="B17" s="16"/>
      <c r="C17" s="23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3">
        <v>85</v>
      </c>
    </row>
    <row r="22" spans="1:3" x14ac:dyDescent="0.25">
      <c r="A22" s="12" t="s">
        <v>1139</v>
      </c>
      <c r="B22" s="16"/>
      <c r="C22" s="23">
        <v>67</v>
      </c>
    </row>
    <row r="23" spans="1:3" x14ac:dyDescent="0.25">
      <c r="A23" s="12" t="s">
        <v>1140</v>
      </c>
      <c r="B23" s="16"/>
      <c r="C23" s="23">
        <v>6</v>
      </c>
    </row>
    <row r="24" spans="1:3" x14ac:dyDescent="0.25">
      <c r="A24" s="12" t="s">
        <v>1141</v>
      </c>
      <c r="B24" s="16"/>
      <c r="C24" s="23">
        <v>14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3">
        <v>21</v>
      </c>
    </row>
    <row r="29" spans="1:3" x14ac:dyDescent="0.25">
      <c r="A29" s="12" t="s">
        <v>1144</v>
      </c>
      <c r="B29" s="16"/>
      <c r="C29" s="23">
        <v>14</v>
      </c>
    </row>
    <row r="30" spans="1:3" x14ac:dyDescent="0.25">
      <c r="A30" s="12" t="s">
        <v>1145</v>
      </c>
      <c r="B30" s="16"/>
      <c r="C30" s="23">
        <v>2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3">
        <v>1</v>
      </c>
    </row>
    <row r="35" spans="1:3" x14ac:dyDescent="0.25">
      <c r="A35" s="12" t="s">
        <v>1148</v>
      </c>
      <c r="B35" s="16"/>
      <c r="C35" s="23">
        <v>12</v>
      </c>
    </row>
    <row r="36" spans="1:3" x14ac:dyDescent="0.25">
      <c r="A36" s="12" t="s">
        <v>1149</v>
      </c>
      <c r="B36" s="16"/>
      <c r="C36" s="23">
        <v>1</v>
      </c>
    </row>
    <row r="37" spans="1:3" x14ac:dyDescent="0.25">
      <c r="A37" s="6"/>
    </row>
  </sheetData>
  <sheetProtection algorithmName="SHA-512" hashValue="hz6/usQDL/C5LrELEmoCrCaFS0kJrhCbWt2FQUv7t7kxLWGT0njfoNj5J22+Rydki4AUNoMz1FHxFVlQwhidww==" saltValue="gR65FrvjjH8l5uvwGBNZl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3">
        <v>101</v>
      </c>
    </row>
    <row r="6" spans="1:3" x14ac:dyDescent="0.25">
      <c r="A6" s="12" t="s">
        <v>1153</v>
      </c>
      <c r="B6" s="16"/>
      <c r="C6" s="23">
        <v>0</v>
      </c>
    </row>
    <row r="7" spans="1:3" x14ac:dyDescent="0.25">
      <c r="A7" s="12" t="s">
        <v>1154</v>
      </c>
      <c r="B7" s="16"/>
      <c r="C7" s="23">
        <v>12</v>
      </c>
    </row>
    <row r="8" spans="1:3" x14ac:dyDescent="0.25">
      <c r="A8" s="12" t="s">
        <v>1155</v>
      </c>
      <c r="B8" s="16"/>
      <c r="C8" s="23">
        <v>13</v>
      </c>
    </row>
    <row r="9" spans="1:3" x14ac:dyDescent="0.25">
      <c r="A9" s="12" t="s">
        <v>1156</v>
      </c>
      <c r="B9" s="16"/>
      <c r="C9" s="23">
        <v>1</v>
      </c>
    </row>
    <row r="10" spans="1:3" x14ac:dyDescent="0.25">
      <c r="A10" s="12" t="s">
        <v>1157</v>
      </c>
      <c r="B10" s="16"/>
      <c r="C10" s="23">
        <v>0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3">
        <v>177</v>
      </c>
    </row>
    <row r="15" spans="1:3" x14ac:dyDescent="0.25">
      <c r="A15" s="12" t="s">
        <v>1160</v>
      </c>
      <c r="B15" s="16"/>
      <c r="C15" s="23">
        <v>89</v>
      </c>
    </row>
    <row r="16" spans="1:3" x14ac:dyDescent="0.25">
      <c r="A16" s="12" t="s">
        <v>1161</v>
      </c>
      <c r="B16" s="16"/>
      <c r="C16" s="23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3">
        <v>199</v>
      </c>
    </row>
    <row r="21" spans="1:3" x14ac:dyDescent="0.25">
      <c r="A21" s="12" t="s">
        <v>1164</v>
      </c>
      <c r="B21" s="16"/>
      <c r="C21" s="23">
        <v>573</v>
      </c>
    </row>
    <row r="22" spans="1:3" x14ac:dyDescent="0.25">
      <c r="A22" s="12" t="s">
        <v>1165</v>
      </c>
      <c r="B22" s="16"/>
      <c r="C22" s="23">
        <v>582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3">
        <v>0</v>
      </c>
    </row>
    <row r="27" spans="1:3" x14ac:dyDescent="0.25">
      <c r="A27" s="12" t="s">
        <v>1168</v>
      </c>
      <c r="B27" s="16"/>
      <c r="C27" s="23">
        <v>0</v>
      </c>
    </row>
    <row r="28" spans="1:3" x14ac:dyDescent="0.25">
      <c r="A28" s="12" t="s">
        <v>1169</v>
      </c>
      <c r="B28" s="16"/>
      <c r="C28" s="23">
        <v>0</v>
      </c>
    </row>
    <row r="29" spans="1:3" x14ac:dyDescent="0.25">
      <c r="A29" s="12" t="s">
        <v>1170</v>
      </c>
      <c r="B29" s="16"/>
      <c r="C29" s="23">
        <v>0</v>
      </c>
    </row>
    <row r="30" spans="1:3" x14ac:dyDescent="0.25">
      <c r="A30" s="12" t="s">
        <v>1171</v>
      </c>
      <c r="B30" s="16"/>
      <c r="C30" s="23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3">
        <v>0</v>
      </c>
    </row>
    <row r="35" spans="1:3" x14ac:dyDescent="0.25">
      <c r="A35" s="12" t="s">
        <v>1174</v>
      </c>
      <c r="B35" s="16"/>
      <c r="C35" s="23">
        <v>0</v>
      </c>
    </row>
    <row r="36" spans="1:3" x14ac:dyDescent="0.25">
      <c r="A36" s="12" t="s">
        <v>1175</v>
      </c>
      <c r="B36" s="16"/>
      <c r="C36" s="23">
        <v>11</v>
      </c>
    </row>
    <row r="37" spans="1:3" x14ac:dyDescent="0.25">
      <c r="A37" s="12" t="s">
        <v>1093</v>
      </c>
      <c r="B37" s="16"/>
      <c r="C37" s="23">
        <v>0</v>
      </c>
    </row>
    <row r="38" spans="1:3" x14ac:dyDescent="0.25">
      <c r="A38" s="12" t="s">
        <v>1176</v>
      </c>
      <c r="B38" s="16"/>
      <c r="C38" s="23">
        <v>0</v>
      </c>
    </row>
    <row r="39" spans="1:3" x14ac:dyDescent="0.25">
      <c r="A39" s="12" t="s">
        <v>1177</v>
      </c>
      <c r="B39" s="16"/>
      <c r="C39" s="23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3">
        <v>3</v>
      </c>
    </row>
    <row r="44" spans="1:3" x14ac:dyDescent="0.25">
      <c r="A44" s="12" t="s">
        <v>1174</v>
      </c>
      <c r="B44" s="16"/>
      <c r="C44" s="23">
        <v>1</v>
      </c>
    </row>
    <row r="45" spans="1:3" x14ac:dyDescent="0.25">
      <c r="A45" s="12" t="s">
        <v>1175</v>
      </c>
      <c r="B45" s="16"/>
      <c r="C45" s="23">
        <v>58</v>
      </c>
    </row>
    <row r="46" spans="1:3" x14ac:dyDescent="0.25">
      <c r="A46" s="12" t="s">
        <v>1093</v>
      </c>
      <c r="B46" s="16"/>
      <c r="C46" s="23">
        <v>87</v>
      </c>
    </row>
    <row r="47" spans="1:3" x14ac:dyDescent="0.25">
      <c r="A47" s="12" t="s">
        <v>1176</v>
      </c>
      <c r="B47" s="16"/>
      <c r="C47" s="23">
        <v>63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3">
        <v>0</v>
      </c>
    </row>
    <row r="52" spans="1:3" x14ac:dyDescent="0.25">
      <c r="A52" s="12" t="s">
        <v>1174</v>
      </c>
      <c r="B52" s="16"/>
      <c r="C52" s="23">
        <v>0</v>
      </c>
    </row>
    <row r="53" spans="1:3" x14ac:dyDescent="0.25">
      <c r="A53" s="12" t="s">
        <v>1175</v>
      </c>
      <c r="B53" s="16"/>
      <c r="C53" s="23">
        <v>1</v>
      </c>
    </row>
    <row r="54" spans="1:3" x14ac:dyDescent="0.25">
      <c r="A54" s="12" t="s">
        <v>1093</v>
      </c>
      <c r="B54" s="16"/>
      <c r="C54" s="23">
        <v>0</v>
      </c>
    </row>
    <row r="55" spans="1:3" x14ac:dyDescent="0.25">
      <c r="A55" s="12" t="s">
        <v>1176</v>
      </c>
      <c r="B55" s="16"/>
      <c r="C55" s="23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3">
        <v>0</v>
      </c>
    </row>
    <row r="60" spans="1:3" x14ac:dyDescent="0.25">
      <c r="A60" s="12" t="s">
        <v>1174</v>
      </c>
      <c r="B60" s="16"/>
      <c r="C60" s="23">
        <v>0</v>
      </c>
    </row>
    <row r="61" spans="1:3" x14ac:dyDescent="0.25">
      <c r="A61" s="12" t="s">
        <v>1175</v>
      </c>
      <c r="B61" s="16"/>
      <c r="C61" s="23">
        <v>0</v>
      </c>
    </row>
    <row r="62" spans="1:3" x14ac:dyDescent="0.25">
      <c r="A62" s="12" t="s">
        <v>1093</v>
      </c>
      <c r="B62" s="16"/>
      <c r="C62" s="23">
        <v>1</v>
      </c>
    </row>
    <row r="63" spans="1:3" x14ac:dyDescent="0.25">
      <c r="A63" s="12" t="s">
        <v>1176</v>
      </c>
      <c r="B63" s="16"/>
      <c r="C63" s="23">
        <v>0</v>
      </c>
    </row>
    <row r="64" spans="1:3" x14ac:dyDescent="0.25">
      <c r="A64" s="6"/>
    </row>
  </sheetData>
  <sheetProtection algorithmName="SHA-512" hashValue="LSvxyaslTdLxUXlPrpjeaWV2Whpevec+nbjQ1ZHwv6ina27MLjOKzeNS00LG0la6kPd+O9bAjsb14Fsz/Hf2gQ==" saltValue="CyKSqTMsFYKdeXG0hMlQq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4" t="s">
        <v>645</v>
      </c>
      <c r="B4" s="195"/>
      <c r="C4" s="30">
        <v>396</v>
      </c>
      <c r="D4" s="30">
        <v>521</v>
      </c>
      <c r="E4" s="31">
        <v>-1</v>
      </c>
      <c r="F4" s="30">
        <v>2574</v>
      </c>
      <c r="G4" s="30">
        <v>2582</v>
      </c>
      <c r="H4" s="30">
        <v>329</v>
      </c>
      <c r="I4" s="30">
        <v>361</v>
      </c>
      <c r="J4" s="30">
        <v>0</v>
      </c>
      <c r="K4" s="30">
        <v>0</v>
      </c>
      <c r="L4" s="30">
        <v>1</v>
      </c>
      <c r="M4" s="30">
        <v>3</v>
      </c>
      <c r="N4" s="30">
        <v>51</v>
      </c>
      <c r="O4" s="30">
        <v>2</v>
      </c>
      <c r="P4" s="30">
        <v>2709</v>
      </c>
    </row>
    <row r="5" spans="1:16" ht="45" x14ac:dyDescent="0.25">
      <c r="A5" s="45" t="s">
        <v>646</v>
      </c>
      <c r="B5" s="45" t="s">
        <v>647</v>
      </c>
      <c r="C5" s="14">
        <v>11</v>
      </c>
      <c r="D5" s="14">
        <v>9</v>
      </c>
      <c r="E5" s="29">
        <v>0</v>
      </c>
      <c r="F5" s="14">
        <v>14</v>
      </c>
      <c r="G5" s="14">
        <v>13</v>
      </c>
      <c r="H5" s="14">
        <v>5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3">
        <v>12</v>
      </c>
    </row>
    <row r="6" spans="1:16" ht="33.75" x14ac:dyDescent="0.25">
      <c r="A6" s="45" t="s">
        <v>648</v>
      </c>
      <c r="B6" s="45" t="s">
        <v>649</v>
      </c>
      <c r="C6" s="14">
        <v>169</v>
      </c>
      <c r="D6" s="14">
        <v>208</v>
      </c>
      <c r="E6" s="29">
        <v>-1</v>
      </c>
      <c r="F6" s="14">
        <v>1377</v>
      </c>
      <c r="G6" s="14">
        <v>1358</v>
      </c>
      <c r="H6" s="14">
        <v>149</v>
      </c>
      <c r="I6" s="14">
        <v>145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1416</v>
      </c>
    </row>
    <row r="7" spans="1:16" ht="22.5" x14ac:dyDescent="0.25">
      <c r="A7" s="45" t="s">
        <v>650</v>
      </c>
      <c r="B7" s="45" t="s">
        <v>651</v>
      </c>
      <c r="C7" s="14">
        <v>54</v>
      </c>
      <c r="D7" s="14">
        <v>79</v>
      </c>
      <c r="E7" s="29">
        <v>-1</v>
      </c>
      <c r="F7" s="14">
        <v>55</v>
      </c>
      <c r="G7" s="14">
        <v>67</v>
      </c>
      <c r="H7" s="14">
        <v>41</v>
      </c>
      <c r="I7" s="14">
        <v>52</v>
      </c>
      <c r="J7" s="14">
        <v>0</v>
      </c>
      <c r="K7" s="14">
        <v>0</v>
      </c>
      <c r="L7" s="14">
        <v>0</v>
      </c>
      <c r="M7" s="14">
        <v>2</v>
      </c>
      <c r="N7" s="14">
        <v>3</v>
      </c>
      <c r="O7" s="14">
        <v>2</v>
      </c>
      <c r="P7" s="23">
        <v>99</v>
      </c>
    </row>
    <row r="8" spans="1:16" ht="33.75" x14ac:dyDescent="0.25">
      <c r="A8" s="45" t="s">
        <v>652</v>
      </c>
      <c r="B8" s="45" t="s">
        <v>653</v>
      </c>
      <c r="C8" s="14">
        <v>7</v>
      </c>
      <c r="D8" s="14">
        <v>6</v>
      </c>
      <c r="E8" s="29">
        <v>0</v>
      </c>
      <c r="F8" s="14">
        <v>1</v>
      </c>
      <c r="G8" s="14">
        <v>1</v>
      </c>
      <c r="H8" s="14">
        <v>4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4</v>
      </c>
    </row>
    <row r="9" spans="1:16" ht="45" x14ac:dyDescent="0.25">
      <c r="A9" s="45" t="s">
        <v>654</v>
      </c>
      <c r="B9" s="45" t="s">
        <v>655</v>
      </c>
      <c r="C9" s="14">
        <v>6</v>
      </c>
      <c r="D9" s="14">
        <v>7</v>
      </c>
      <c r="E9" s="29">
        <v>-1</v>
      </c>
      <c r="F9" s="14">
        <v>8</v>
      </c>
      <c r="G9" s="14">
        <v>58</v>
      </c>
      <c r="H9" s="14">
        <v>4</v>
      </c>
      <c r="I9" s="14">
        <v>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67</v>
      </c>
    </row>
    <row r="10" spans="1:16" ht="22.5" x14ac:dyDescent="0.25">
      <c r="A10" s="45" t="s">
        <v>656</v>
      </c>
      <c r="B10" s="45" t="s">
        <v>657</v>
      </c>
      <c r="C10" s="14">
        <v>148</v>
      </c>
      <c r="D10" s="14">
        <v>208</v>
      </c>
      <c r="E10" s="29">
        <v>-1</v>
      </c>
      <c r="F10" s="14">
        <v>1116</v>
      </c>
      <c r="G10" s="14">
        <v>1085</v>
      </c>
      <c r="H10" s="14">
        <v>124</v>
      </c>
      <c r="I10" s="14">
        <v>147</v>
      </c>
      <c r="J10" s="14">
        <v>0</v>
      </c>
      <c r="K10" s="14">
        <v>0</v>
      </c>
      <c r="L10" s="14">
        <v>1</v>
      </c>
      <c r="M10" s="14">
        <v>1</v>
      </c>
      <c r="N10" s="14">
        <v>47</v>
      </c>
      <c r="O10" s="14">
        <v>0</v>
      </c>
      <c r="P10" s="23">
        <v>1111</v>
      </c>
    </row>
    <row r="11" spans="1:16" ht="33.75" x14ac:dyDescent="0.25">
      <c r="A11" s="45" t="s">
        <v>658</v>
      </c>
      <c r="B11" s="45" t="s">
        <v>659</v>
      </c>
      <c r="C11" s="14">
        <v>1</v>
      </c>
      <c r="D11" s="14">
        <v>4</v>
      </c>
      <c r="E11" s="29">
        <v>-1</v>
      </c>
      <c r="F11" s="14">
        <v>3</v>
      </c>
      <c r="G11" s="14">
        <v>0</v>
      </c>
      <c r="H11" s="14">
        <v>2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6"/>
    </row>
  </sheetData>
  <sheetProtection algorithmName="SHA-512" hashValue="Q07fo1aDR0QpRnwk9oa5TZJz41AyyZoH3hXh9yXcXVo3gacKrZFBYo3+NMbPaGW5WJbGpzh/ZfI+cjmW2NeqOw==" saltValue="uCAD1FzUiJvguoj+EqmOo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6</v>
      </c>
      <c r="D5" s="14">
        <v>1</v>
      </c>
      <c r="E5" s="23">
        <v>3</v>
      </c>
    </row>
    <row r="6" spans="1:5" x14ac:dyDescent="0.25">
      <c r="A6" s="21" t="s">
        <v>1185</v>
      </c>
      <c r="B6" s="16"/>
      <c r="C6" s="14">
        <v>242</v>
      </c>
      <c r="D6" s="14">
        <v>46</v>
      </c>
      <c r="E6" s="23">
        <v>174</v>
      </c>
    </row>
    <row r="7" spans="1:5" x14ac:dyDescent="0.25">
      <c r="A7" s="21" t="s">
        <v>1186</v>
      </c>
      <c r="B7" s="16"/>
      <c r="C7" s="14">
        <v>3</v>
      </c>
      <c r="D7" s="14">
        <v>0</v>
      </c>
      <c r="E7" s="23">
        <v>3</v>
      </c>
    </row>
    <row r="8" spans="1:5" x14ac:dyDescent="0.25">
      <c r="A8" s="21" t="s">
        <v>1187</v>
      </c>
      <c r="B8" s="16"/>
      <c r="C8" s="14">
        <v>4</v>
      </c>
      <c r="D8" s="14">
        <v>1</v>
      </c>
      <c r="E8" s="23">
        <v>2</v>
      </c>
    </row>
    <row r="9" spans="1:5" x14ac:dyDescent="0.25">
      <c r="A9" s="21" t="s">
        <v>615</v>
      </c>
      <c r="B9" s="16"/>
      <c r="C9" s="14">
        <v>2</v>
      </c>
      <c r="D9" s="14">
        <v>0</v>
      </c>
      <c r="E9" s="23">
        <v>3</v>
      </c>
    </row>
    <row r="10" spans="1:5" x14ac:dyDescent="0.25">
      <c r="A10" s="21" t="s">
        <v>1188</v>
      </c>
      <c r="B10" s="16"/>
      <c r="C10" s="14">
        <v>1</v>
      </c>
      <c r="D10" s="14">
        <v>1</v>
      </c>
      <c r="E10" s="23">
        <v>0</v>
      </c>
    </row>
    <row r="11" spans="1:5" x14ac:dyDescent="0.25">
      <c r="A11" s="194" t="s">
        <v>956</v>
      </c>
      <c r="B11" s="195"/>
      <c r="C11" s="30">
        <v>258</v>
      </c>
      <c r="D11" s="30">
        <v>49</v>
      </c>
      <c r="E11" s="30">
        <v>185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3">
        <v>0</v>
      </c>
    </row>
    <row r="15" spans="1:5" x14ac:dyDescent="0.25">
      <c r="A15" s="21" t="s">
        <v>1191</v>
      </c>
      <c r="B15" s="16"/>
      <c r="C15" s="23">
        <v>0</v>
      </c>
    </row>
    <row r="16" spans="1:5" x14ac:dyDescent="0.25">
      <c r="A16" s="21" t="s">
        <v>1192</v>
      </c>
      <c r="B16" s="16"/>
      <c r="C16" s="23">
        <v>0</v>
      </c>
    </row>
    <row r="17" spans="1:3" x14ac:dyDescent="0.25">
      <c r="A17" s="194" t="s">
        <v>956</v>
      </c>
      <c r="B17" s="195"/>
      <c r="C17" s="30">
        <v>0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3">
        <v>10</v>
      </c>
    </row>
    <row r="22" spans="1:3" x14ac:dyDescent="0.25">
      <c r="A22" s="21" t="s">
        <v>1185</v>
      </c>
      <c r="B22" s="16"/>
      <c r="C22" s="23">
        <v>230</v>
      </c>
    </row>
    <row r="23" spans="1:3" x14ac:dyDescent="0.25">
      <c r="A23" s="21" t="s">
        <v>1186</v>
      </c>
      <c r="B23" s="16"/>
      <c r="C23" s="23">
        <v>3</v>
      </c>
    </row>
    <row r="24" spans="1:3" x14ac:dyDescent="0.25">
      <c r="A24" s="21" t="s">
        <v>1187</v>
      </c>
      <c r="B24" s="16"/>
      <c r="C24" s="23">
        <v>34</v>
      </c>
    </row>
    <row r="25" spans="1:3" x14ac:dyDescent="0.25">
      <c r="A25" s="21" t="s">
        <v>615</v>
      </c>
      <c r="B25" s="16"/>
      <c r="C25" s="23">
        <v>19</v>
      </c>
    </row>
    <row r="26" spans="1:3" x14ac:dyDescent="0.25">
      <c r="A26" s="21" t="s">
        <v>1188</v>
      </c>
      <c r="B26" s="16"/>
      <c r="C26" s="23">
        <v>32</v>
      </c>
    </row>
    <row r="27" spans="1:3" x14ac:dyDescent="0.25">
      <c r="A27" s="194" t="s">
        <v>956</v>
      </c>
      <c r="B27" s="195"/>
      <c r="C27" s="30">
        <v>328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3">
        <v>10</v>
      </c>
    </row>
    <row r="32" spans="1:3" x14ac:dyDescent="0.25">
      <c r="A32" s="21" t="s">
        <v>1029</v>
      </c>
      <c r="B32" s="16"/>
      <c r="C32" s="23">
        <v>8</v>
      </c>
    </row>
    <row r="33" spans="1:3" x14ac:dyDescent="0.25">
      <c r="A33" s="21" t="s">
        <v>1194</v>
      </c>
      <c r="B33" s="16"/>
      <c r="C33" s="23">
        <v>284</v>
      </c>
    </row>
    <row r="34" spans="1:3" x14ac:dyDescent="0.25">
      <c r="A34" s="21" t="s">
        <v>1127</v>
      </c>
      <c r="B34" s="16"/>
      <c r="C34" s="22"/>
    </row>
    <row r="35" spans="1:3" x14ac:dyDescent="0.25">
      <c r="A35" s="21" t="s">
        <v>1195</v>
      </c>
      <c r="B35" s="16"/>
      <c r="C35" s="23">
        <v>32</v>
      </c>
    </row>
    <row r="36" spans="1:3" x14ac:dyDescent="0.25">
      <c r="A36" s="21" t="s">
        <v>1031</v>
      </c>
      <c r="B36" s="16"/>
      <c r="C36" s="23">
        <v>0</v>
      </c>
    </row>
    <row r="37" spans="1:3" x14ac:dyDescent="0.25">
      <c r="A37" s="21" t="s">
        <v>1032</v>
      </c>
      <c r="B37" s="16"/>
      <c r="C37" s="23">
        <v>0</v>
      </c>
    </row>
    <row r="38" spans="1:3" x14ac:dyDescent="0.25">
      <c r="A38" s="21" t="s">
        <v>1090</v>
      </c>
      <c r="B38" s="16"/>
      <c r="C38" s="23">
        <v>0</v>
      </c>
    </row>
    <row r="39" spans="1:3" x14ac:dyDescent="0.25">
      <c r="A39" s="21" t="s">
        <v>1091</v>
      </c>
      <c r="B39" s="16"/>
      <c r="C39" s="23">
        <v>0</v>
      </c>
    </row>
    <row r="40" spans="1:3" x14ac:dyDescent="0.25">
      <c r="A40" s="194" t="s">
        <v>956</v>
      </c>
      <c r="B40" s="195"/>
      <c r="C40" s="30">
        <v>334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3">
        <v>3</v>
      </c>
    </row>
    <row r="45" spans="1:3" x14ac:dyDescent="0.25">
      <c r="A45" s="21" t="s">
        <v>1185</v>
      </c>
      <c r="B45" s="16"/>
      <c r="C45" s="23">
        <v>71</v>
      </c>
    </row>
    <row r="46" spans="1:3" x14ac:dyDescent="0.25">
      <c r="A46" s="21" t="s">
        <v>1186</v>
      </c>
      <c r="B46" s="16"/>
      <c r="C46" s="23">
        <v>2</v>
      </c>
    </row>
    <row r="47" spans="1:3" x14ac:dyDescent="0.25">
      <c r="A47" s="21" t="s">
        <v>1187</v>
      </c>
      <c r="B47" s="16"/>
      <c r="C47" s="23">
        <v>11</v>
      </c>
    </row>
    <row r="48" spans="1:3" x14ac:dyDescent="0.25">
      <c r="A48" s="21" t="s">
        <v>615</v>
      </c>
      <c r="B48" s="16"/>
      <c r="C48" s="23">
        <v>0</v>
      </c>
    </row>
    <row r="49" spans="1:3" x14ac:dyDescent="0.25">
      <c r="A49" s="21" t="s">
        <v>1188</v>
      </c>
      <c r="B49" s="16"/>
      <c r="C49" s="23">
        <v>5</v>
      </c>
    </row>
    <row r="50" spans="1:3" x14ac:dyDescent="0.25">
      <c r="A50" s="194" t="s">
        <v>956</v>
      </c>
      <c r="B50" s="195"/>
      <c r="C50" s="30">
        <v>92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7" t="s">
        <v>1184</v>
      </c>
      <c r="B53" s="13" t="s">
        <v>81</v>
      </c>
      <c r="C53" s="23">
        <v>7</v>
      </c>
    </row>
    <row r="54" spans="1:3" x14ac:dyDescent="0.25">
      <c r="A54" s="179"/>
      <c r="B54" s="13" t="s">
        <v>82</v>
      </c>
      <c r="C54" s="23">
        <v>0</v>
      </c>
    </row>
    <row r="55" spans="1:3" x14ac:dyDescent="0.25">
      <c r="A55" s="177" t="s">
        <v>1185</v>
      </c>
      <c r="B55" s="13" t="s">
        <v>81</v>
      </c>
      <c r="C55" s="23">
        <v>29</v>
      </c>
    </row>
    <row r="56" spans="1:3" x14ac:dyDescent="0.25">
      <c r="A56" s="179"/>
      <c r="B56" s="13" t="s">
        <v>82</v>
      </c>
      <c r="C56" s="23">
        <v>6</v>
      </c>
    </row>
    <row r="57" spans="1:3" x14ac:dyDescent="0.25">
      <c r="A57" s="177" t="s">
        <v>1186</v>
      </c>
      <c r="B57" s="13" t="s">
        <v>81</v>
      </c>
      <c r="C57" s="23">
        <v>0</v>
      </c>
    </row>
    <row r="58" spans="1:3" x14ac:dyDescent="0.25">
      <c r="A58" s="179"/>
      <c r="B58" s="13" t="s">
        <v>82</v>
      </c>
      <c r="C58" s="23">
        <v>0</v>
      </c>
    </row>
    <row r="59" spans="1:3" x14ac:dyDescent="0.25">
      <c r="A59" s="177" t="s">
        <v>1187</v>
      </c>
      <c r="B59" s="13" t="s">
        <v>81</v>
      </c>
      <c r="C59" s="23">
        <v>6</v>
      </c>
    </row>
    <row r="60" spans="1:3" x14ac:dyDescent="0.25">
      <c r="A60" s="179"/>
      <c r="B60" s="13" t="s">
        <v>82</v>
      </c>
      <c r="C60" s="23">
        <v>1</v>
      </c>
    </row>
    <row r="61" spans="1:3" x14ac:dyDescent="0.25">
      <c r="A61" s="177" t="s">
        <v>615</v>
      </c>
      <c r="B61" s="13" t="s">
        <v>81</v>
      </c>
      <c r="C61" s="23">
        <v>0</v>
      </c>
    </row>
    <row r="62" spans="1:3" x14ac:dyDescent="0.25">
      <c r="A62" s="179"/>
      <c r="B62" s="13" t="s">
        <v>82</v>
      </c>
      <c r="C62" s="23">
        <v>0</v>
      </c>
    </row>
    <row r="63" spans="1:3" x14ac:dyDescent="0.25">
      <c r="A63" s="177" t="s">
        <v>1188</v>
      </c>
      <c r="B63" s="13" t="s">
        <v>81</v>
      </c>
      <c r="C63" s="23">
        <v>6</v>
      </c>
    </row>
    <row r="64" spans="1:3" x14ac:dyDescent="0.25">
      <c r="A64" s="179"/>
      <c r="B64" s="13" t="s">
        <v>82</v>
      </c>
      <c r="C64" s="23">
        <v>1</v>
      </c>
    </row>
    <row r="65" spans="1:3" x14ac:dyDescent="0.25">
      <c r="A65" s="194" t="s">
        <v>956</v>
      </c>
      <c r="B65" s="195"/>
      <c r="C65" s="30">
        <v>56</v>
      </c>
    </row>
    <row r="66" spans="1:3" x14ac:dyDescent="0.25">
      <c r="A66" s="6"/>
    </row>
  </sheetData>
  <sheetProtection algorithmName="SHA-512" hashValue="fmSQPQO+bqZrykPtCJGHqk9niztXOW0JTST742IWmm++2p3vTT8AwhzkiLQKW5QPBBw2GtSukcy5MfELymXVDQ==" saltValue="XgIYdEEDdSl+Hmxd83DAh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6" t="s">
        <v>1202</v>
      </c>
      <c r="B5" s="36" t="s">
        <v>1203</v>
      </c>
      <c r="C5" s="42">
        <v>17</v>
      </c>
      <c r="D5" s="42">
        <v>4</v>
      </c>
      <c r="E5" s="42">
        <v>0</v>
      </c>
      <c r="F5" s="37">
        <v>1</v>
      </c>
    </row>
    <row r="6" spans="1:6" x14ac:dyDescent="0.25">
      <c r="A6" s="188"/>
      <c r="B6" s="36" t="s">
        <v>1204</v>
      </c>
      <c r="C6" s="42">
        <v>15</v>
      </c>
      <c r="D6" s="42">
        <v>4</v>
      </c>
      <c r="E6" s="42">
        <v>3</v>
      </c>
      <c r="F6" s="37">
        <v>0</v>
      </c>
    </row>
    <row r="7" spans="1:6" x14ac:dyDescent="0.25">
      <c r="A7" s="35" t="s">
        <v>1205</v>
      </c>
      <c r="B7" s="36" t="s">
        <v>1206</v>
      </c>
      <c r="C7" s="42">
        <v>0</v>
      </c>
      <c r="D7" s="42">
        <v>8</v>
      </c>
      <c r="E7" s="42">
        <v>0</v>
      </c>
      <c r="F7" s="37">
        <v>0</v>
      </c>
    </row>
    <row r="8" spans="1:6" ht="22.5" x14ac:dyDescent="0.25">
      <c r="A8" s="186" t="s">
        <v>1207</v>
      </c>
      <c r="B8" s="36" t="s">
        <v>1208</v>
      </c>
      <c r="C8" s="42">
        <v>26</v>
      </c>
      <c r="D8" s="42">
        <v>30</v>
      </c>
      <c r="E8" s="42">
        <v>9</v>
      </c>
      <c r="F8" s="37">
        <v>0</v>
      </c>
    </row>
    <row r="9" spans="1:6" x14ac:dyDescent="0.25">
      <c r="A9" s="187"/>
      <c r="B9" s="36" t="s">
        <v>1209</v>
      </c>
      <c r="C9" s="42">
        <v>23</v>
      </c>
      <c r="D9" s="42">
        <v>10</v>
      </c>
      <c r="E9" s="42">
        <v>1</v>
      </c>
      <c r="F9" s="37">
        <v>0</v>
      </c>
    </row>
    <row r="10" spans="1:6" ht="22.5" x14ac:dyDescent="0.25">
      <c r="A10" s="188"/>
      <c r="B10" s="36" t="s">
        <v>1210</v>
      </c>
      <c r="C10" s="42">
        <v>64</v>
      </c>
      <c r="D10" s="42">
        <v>6</v>
      </c>
      <c r="E10" s="42">
        <v>10</v>
      </c>
      <c r="F10" s="37">
        <v>1</v>
      </c>
    </row>
    <row r="11" spans="1:6" ht="22.5" x14ac:dyDescent="0.25">
      <c r="A11" s="186" t="s">
        <v>1211</v>
      </c>
      <c r="B11" s="36" t="s">
        <v>1212</v>
      </c>
      <c r="C11" s="42">
        <v>0</v>
      </c>
      <c r="D11" s="42">
        <v>1</v>
      </c>
      <c r="E11" s="42">
        <v>0</v>
      </c>
      <c r="F11" s="37">
        <v>0</v>
      </c>
    </row>
    <row r="12" spans="1:6" x14ac:dyDescent="0.25">
      <c r="A12" s="187"/>
      <c r="B12" s="36" t="s">
        <v>1213</v>
      </c>
      <c r="C12" s="42">
        <v>8</v>
      </c>
      <c r="D12" s="42">
        <v>6</v>
      </c>
      <c r="E12" s="42">
        <v>0</v>
      </c>
      <c r="F12" s="37">
        <v>0</v>
      </c>
    </row>
    <row r="13" spans="1:6" ht="22.5" x14ac:dyDescent="0.25">
      <c r="A13" s="188"/>
      <c r="B13" s="36" t="s">
        <v>1214</v>
      </c>
      <c r="C13" s="42">
        <v>1</v>
      </c>
      <c r="D13" s="42">
        <v>5</v>
      </c>
      <c r="E13" s="42">
        <v>0</v>
      </c>
      <c r="F13" s="37">
        <v>0</v>
      </c>
    </row>
    <row r="14" spans="1:6" ht="22.5" x14ac:dyDescent="0.25">
      <c r="A14" s="35" t="s">
        <v>1215</v>
      </c>
      <c r="B14" s="36" t="s">
        <v>1216</v>
      </c>
      <c r="C14" s="42">
        <v>4</v>
      </c>
      <c r="D14" s="42">
        <v>4</v>
      </c>
      <c r="E14" s="42">
        <v>0</v>
      </c>
      <c r="F14" s="37">
        <v>0</v>
      </c>
    </row>
    <row r="15" spans="1:6" x14ac:dyDescent="0.25">
      <c r="A15" s="186" t="s">
        <v>1217</v>
      </c>
      <c r="B15" s="36" t="s">
        <v>1218</v>
      </c>
      <c r="C15" s="42">
        <v>653</v>
      </c>
      <c r="D15" s="42">
        <v>174</v>
      </c>
      <c r="E15" s="42">
        <v>27</v>
      </c>
      <c r="F15" s="37">
        <v>0</v>
      </c>
    </row>
    <row r="16" spans="1:6" x14ac:dyDescent="0.25">
      <c r="A16" s="187"/>
      <c r="B16" s="36" t="s">
        <v>1219</v>
      </c>
      <c r="C16" s="42">
        <v>0</v>
      </c>
      <c r="D16" s="42">
        <v>6</v>
      </c>
      <c r="E16" s="42">
        <v>0</v>
      </c>
      <c r="F16" s="37">
        <v>0</v>
      </c>
    </row>
    <row r="17" spans="1:6" x14ac:dyDescent="0.25">
      <c r="A17" s="187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25">
      <c r="A18" s="187"/>
      <c r="B18" s="36" t="s">
        <v>1221</v>
      </c>
      <c r="C18" s="42">
        <v>12</v>
      </c>
      <c r="D18" s="42">
        <v>1</v>
      </c>
      <c r="E18" s="42">
        <v>0</v>
      </c>
      <c r="F18" s="37">
        <v>0</v>
      </c>
    </row>
    <row r="19" spans="1:6" ht="22.5" x14ac:dyDescent="0.25">
      <c r="A19" s="188"/>
      <c r="B19" s="36" t="s">
        <v>1222</v>
      </c>
      <c r="C19" s="42">
        <v>6</v>
      </c>
      <c r="D19" s="42">
        <v>2</v>
      </c>
      <c r="E19" s="42">
        <v>0</v>
      </c>
      <c r="F19" s="37">
        <v>1</v>
      </c>
    </row>
    <row r="20" spans="1:6" x14ac:dyDescent="0.25">
      <c r="A20" s="35" t="s">
        <v>1223</v>
      </c>
      <c r="B20" s="36" t="s">
        <v>1224</v>
      </c>
      <c r="C20" s="42">
        <v>0</v>
      </c>
      <c r="D20" s="42">
        <v>22</v>
      </c>
      <c r="E20" s="42">
        <v>0</v>
      </c>
      <c r="F20" s="37">
        <v>0</v>
      </c>
    </row>
    <row r="21" spans="1:6" x14ac:dyDescent="0.25">
      <c r="A21" s="35" t="s">
        <v>1225</v>
      </c>
      <c r="B21" s="36" t="s">
        <v>1226</v>
      </c>
      <c r="C21" s="42">
        <v>0</v>
      </c>
      <c r="D21" s="42">
        <v>0</v>
      </c>
      <c r="E21" s="42">
        <v>0</v>
      </c>
      <c r="F21" s="37">
        <v>0</v>
      </c>
    </row>
    <row r="22" spans="1:6" x14ac:dyDescent="0.25">
      <c r="A22" s="184" t="s">
        <v>956</v>
      </c>
      <c r="B22" s="185"/>
      <c r="C22" s="43">
        <v>829</v>
      </c>
      <c r="D22" s="43">
        <v>283</v>
      </c>
      <c r="E22" s="43">
        <v>50</v>
      </c>
      <c r="F22" s="43">
        <v>3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6"/>
      <c r="C25" s="37">
        <v>15</v>
      </c>
    </row>
    <row r="26" spans="1:6" x14ac:dyDescent="0.25">
      <c r="A26" s="40" t="s">
        <v>114</v>
      </c>
      <c r="B26" s="16"/>
      <c r="C26" s="37">
        <v>3</v>
      </c>
    </row>
    <row r="27" spans="1:6" x14ac:dyDescent="0.25">
      <c r="A27" s="40" t="s">
        <v>1060</v>
      </c>
      <c r="B27" s="16"/>
      <c r="C27" s="37">
        <v>14</v>
      </c>
    </row>
    <row r="28" spans="1:6" x14ac:dyDescent="0.25">
      <c r="A28" s="184" t="s">
        <v>956</v>
      </c>
      <c r="B28" s="185"/>
      <c r="C28" s="43">
        <v>32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6"/>
      <c r="C32" s="37">
        <v>6</v>
      </c>
    </row>
    <row r="33" spans="1:3" x14ac:dyDescent="0.25">
      <c r="A33" s="40" t="s">
        <v>1229</v>
      </c>
      <c r="B33" s="16"/>
      <c r="C33" s="37">
        <v>19</v>
      </c>
    </row>
    <row r="34" spans="1:3" x14ac:dyDescent="0.25">
      <c r="A34" s="40" t="s">
        <v>82</v>
      </c>
      <c r="B34" s="16"/>
      <c r="C34" s="37">
        <v>3</v>
      </c>
    </row>
    <row r="35" spans="1:3" x14ac:dyDescent="0.25">
      <c r="A35" s="184" t="s">
        <v>956</v>
      </c>
      <c r="B35" s="185"/>
      <c r="C35" s="43">
        <v>28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6"/>
      <c r="C39" s="37">
        <v>326</v>
      </c>
    </row>
    <row r="40" spans="1:3" x14ac:dyDescent="0.25">
      <c r="A40" s="40" t="s">
        <v>1232</v>
      </c>
      <c r="B40" s="16"/>
      <c r="C40" s="37">
        <v>22</v>
      </c>
    </row>
    <row r="41" spans="1:3" x14ac:dyDescent="0.25">
      <c r="A41" s="184" t="s">
        <v>956</v>
      </c>
      <c r="B41" s="185"/>
      <c r="C41" s="43">
        <v>348</v>
      </c>
    </row>
    <row r="42" spans="1:3" x14ac:dyDescent="0.25">
      <c r="A42" s="6"/>
    </row>
  </sheetData>
  <sheetProtection algorithmName="SHA-512" hashValue="ULtJm1Vt46GRnBRPTbRQp63w3OoW24xF3b/Z9W2bzipumHdfb30EnmG3BljMrdsWe3I/DmlMqUg7f/ahWckDGw==" saltValue="eTNsN/Fjvlcf1gsjPTHGo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8554687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1" t="s">
        <v>1235</v>
      </c>
      <c r="B5" s="13" t="s">
        <v>1236</v>
      </c>
      <c r="C5" s="14">
        <v>1245</v>
      </c>
      <c r="D5" s="14">
        <v>2247</v>
      </c>
      <c r="E5" s="15">
        <v>-0.44592790387182901</v>
      </c>
    </row>
    <row r="6" spans="1:5" x14ac:dyDescent="0.25">
      <c r="A6" s="172"/>
      <c r="B6" s="13" t="s">
        <v>1237</v>
      </c>
      <c r="C6" s="14">
        <v>129</v>
      </c>
      <c r="D6" s="14">
        <v>209</v>
      </c>
      <c r="E6" s="15">
        <v>-0.38277511961722499</v>
      </c>
    </row>
    <row r="7" spans="1:5" x14ac:dyDescent="0.25">
      <c r="A7" s="173"/>
      <c r="B7" s="13" t="s">
        <v>1238</v>
      </c>
      <c r="C7" s="14">
        <v>178</v>
      </c>
      <c r="D7" s="14">
        <v>246</v>
      </c>
      <c r="E7" s="15">
        <v>-0.276422764227642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1" t="s">
        <v>1240</v>
      </c>
      <c r="B11" s="13" t="s">
        <v>1241</v>
      </c>
      <c r="C11" s="14">
        <v>513</v>
      </c>
      <c r="D11" s="14">
        <v>685</v>
      </c>
      <c r="E11" s="15">
        <v>-0.25109489051094902</v>
      </c>
    </row>
    <row r="12" spans="1:5" x14ac:dyDescent="0.25">
      <c r="A12" s="172"/>
      <c r="B12" s="13" t="s">
        <v>1242</v>
      </c>
      <c r="C12" s="14">
        <v>10</v>
      </c>
      <c r="D12" s="14">
        <v>7</v>
      </c>
      <c r="E12" s="15">
        <v>0.42857142857142799</v>
      </c>
    </row>
    <row r="13" spans="1:5" x14ac:dyDescent="0.25">
      <c r="A13" s="172"/>
      <c r="B13" s="13" t="s">
        <v>1243</v>
      </c>
      <c r="C13" s="14">
        <v>192</v>
      </c>
      <c r="D13" s="14">
        <v>348</v>
      </c>
      <c r="E13" s="15">
        <v>-0.44827586206896503</v>
      </c>
    </row>
    <row r="14" spans="1:5" x14ac:dyDescent="0.25">
      <c r="A14" s="172"/>
      <c r="B14" s="13" t="s">
        <v>1244</v>
      </c>
      <c r="C14" s="14">
        <v>483</v>
      </c>
      <c r="D14" s="14">
        <v>485</v>
      </c>
      <c r="E14" s="15">
        <v>-4.12371134020619E-3</v>
      </c>
    </row>
    <row r="15" spans="1:5" x14ac:dyDescent="0.25">
      <c r="A15" s="172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2"/>
      <c r="B16" s="13" t="s">
        <v>1246</v>
      </c>
      <c r="C16" s="14">
        <v>14</v>
      </c>
      <c r="D16" s="14">
        <v>0</v>
      </c>
      <c r="E16" s="15">
        <v>14</v>
      </c>
    </row>
    <row r="17" spans="1:5" x14ac:dyDescent="0.25">
      <c r="A17" s="172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2"/>
      <c r="B18" s="13" t="s">
        <v>1248</v>
      </c>
      <c r="C18" s="14">
        <v>14</v>
      </c>
      <c r="D18" s="14">
        <v>0</v>
      </c>
      <c r="E18" s="15">
        <v>14</v>
      </c>
    </row>
    <row r="19" spans="1:5" x14ac:dyDescent="0.25">
      <c r="A19" s="173"/>
      <c r="B19" s="13" t="s">
        <v>1249</v>
      </c>
      <c r="C19" s="14">
        <v>9</v>
      </c>
      <c r="D19" s="14">
        <v>7</v>
      </c>
      <c r="E19" s="15">
        <v>0.28571428571428598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2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25">
      <c r="A25" s="172"/>
      <c r="B25" s="13" t="s">
        <v>174</v>
      </c>
      <c r="C25" s="14">
        <v>0</v>
      </c>
      <c r="D25" s="14">
        <v>1</v>
      </c>
      <c r="E25" s="15">
        <v>-1</v>
      </c>
    </row>
    <row r="26" spans="1:5" x14ac:dyDescent="0.25">
      <c r="A26" s="173"/>
      <c r="B26" s="13" t="s">
        <v>1254</v>
      </c>
      <c r="C26" s="14">
        <v>9</v>
      </c>
      <c r="D26" s="14">
        <v>6</v>
      </c>
      <c r="E26" s="15">
        <v>0.5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1" t="s">
        <v>1256</v>
      </c>
      <c r="B30" s="13" t="s">
        <v>1257</v>
      </c>
      <c r="C30" s="14">
        <v>262</v>
      </c>
      <c r="D30" s="14">
        <v>716</v>
      </c>
      <c r="E30" s="15">
        <v>-0.63407821229050298</v>
      </c>
    </row>
    <row r="31" spans="1:5" x14ac:dyDescent="0.25">
      <c r="A31" s="172"/>
      <c r="B31" s="13" t="s">
        <v>1258</v>
      </c>
      <c r="C31" s="14">
        <v>182</v>
      </c>
      <c r="D31" s="14">
        <v>235</v>
      </c>
      <c r="E31" s="15">
        <v>-0.22553191489361701</v>
      </c>
    </row>
    <row r="32" spans="1:5" x14ac:dyDescent="0.25">
      <c r="A32" s="173"/>
      <c r="B32" s="13" t="s">
        <v>1259</v>
      </c>
      <c r="C32" s="14">
        <v>47</v>
      </c>
      <c r="D32" s="14">
        <v>65</v>
      </c>
      <c r="E32" s="15">
        <v>-0.27692307692307699</v>
      </c>
    </row>
    <row r="33" spans="1:1" x14ac:dyDescent="0.25">
      <c r="A33" s="6"/>
    </row>
  </sheetData>
  <sheetProtection algorithmName="SHA-512" hashValue="2lPBzknSASdb9aRi8HAx9tKfGknWR+/vAZZkiVIbHa9LV2rADMipaMRQsKwsVZbwkuaLTpA12cbhqkDs/3DaJg==" saltValue="qnX5OMTsDnHJICd6uWxK0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1261</v>
      </c>
    </row>
    <row r="3" spans="1:5" x14ac:dyDescent="0.25">
      <c r="A3" s="46" t="s">
        <v>1262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1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25">
      <c r="A6" s="172"/>
      <c r="B6" s="13" t="s">
        <v>1265</v>
      </c>
      <c r="C6" s="14">
        <v>0</v>
      </c>
      <c r="D6" s="14">
        <v>0</v>
      </c>
      <c r="E6" s="15">
        <v>0</v>
      </c>
    </row>
    <row r="7" spans="1:5" x14ac:dyDescent="0.25">
      <c r="A7" s="172"/>
      <c r="B7" s="13" t="s">
        <v>1266</v>
      </c>
      <c r="C7" s="14">
        <v>1</v>
      </c>
      <c r="D7" s="14">
        <v>0</v>
      </c>
      <c r="E7" s="15">
        <v>1</v>
      </c>
    </row>
    <row r="8" spans="1:5" x14ac:dyDescent="0.25">
      <c r="A8" s="172"/>
      <c r="B8" s="13" t="s">
        <v>1267</v>
      </c>
      <c r="C8" s="14">
        <v>16</v>
      </c>
      <c r="D8" s="14">
        <v>0</v>
      </c>
      <c r="E8" s="15">
        <v>16</v>
      </c>
    </row>
    <row r="9" spans="1:5" x14ac:dyDescent="0.25">
      <c r="A9" s="172"/>
      <c r="B9" s="13" t="s">
        <v>1268</v>
      </c>
      <c r="C9" s="14">
        <v>0</v>
      </c>
      <c r="D9" s="14">
        <v>0</v>
      </c>
      <c r="E9" s="15">
        <v>0</v>
      </c>
    </row>
    <row r="10" spans="1:5" x14ac:dyDescent="0.25">
      <c r="A10" s="172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25">
      <c r="A11" s="172"/>
      <c r="B11" s="13" t="s">
        <v>1270</v>
      </c>
      <c r="C11" s="14">
        <v>15</v>
      </c>
      <c r="D11" s="14">
        <v>0</v>
      </c>
      <c r="E11" s="15">
        <v>15</v>
      </c>
    </row>
    <row r="12" spans="1:5" x14ac:dyDescent="0.25">
      <c r="A12" s="172"/>
      <c r="B12" s="13" t="s">
        <v>1271</v>
      </c>
      <c r="C12" s="14">
        <v>49</v>
      </c>
      <c r="D12" s="14">
        <v>0</v>
      </c>
      <c r="E12" s="15">
        <v>49</v>
      </c>
    </row>
    <row r="13" spans="1:5" x14ac:dyDescent="0.25">
      <c r="A13" s="172"/>
      <c r="B13" s="13" t="s">
        <v>1272</v>
      </c>
      <c r="C13" s="14">
        <v>1</v>
      </c>
      <c r="D13" s="14">
        <v>0</v>
      </c>
      <c r="E13" s="15">
        <v>1</v>
      </c>
    </row>
    <row r="14" spans="1:5" x14ac:dyDescent="0.25">
      <c r="A14" s="172"/>
      <c r="B14" s="13" t="s">
        <v>1273</v>
      </c>
      <c r="C14" s="14">
        <v>49</v>
      </c>
      <c r="D14" s="14">
        <v>0</v>
      </c>
      <c r="E14" s="15">
        <v>49</v>
      </c>
    </row>
    <row r="15" spans="1:5" x14ac:dyDescent="0.25">
      <c r="A15" s="172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25">
      <c r="A16" s="173"/>
      <c r="B16" s="13" t="s">
        <v>111</v>
      </c>
      <c r="C16" s="14">
        <v>161</v>
      </c>
      <c r="D16" s="14">
        <v>0</v>
      </c>
      <c r="E16" s="15">
        <v>161</v>
      </c>
    </row>
    <row r="17" spans="1:1" x14ac:dyDescent="0.25">
      <c r="A17" s="6"/>
    </row>
  </sheetData>
  <sheetProtection algorithmName="SHA-512" hashValue="Vpli6EvVLXhCQE9y/3bOwaJhzf3lLgov0MvYUx3IqaS8k1I6DYsYeXQqtm/iHHJkxXX0N6Hi2+b7nccYnXJvWA==" saltValue="Nmwa24GPWYQ8omYx2p+QV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1275</v>
      </c>
    </row>
    <row r="3" spans="1:5" x14ac:dyDescent="0.25">
      <c r="A3" s="32" t="s">
        <v>1276</v>
      </c>
    </row>
    <row r="4" spans="1:5" x14ac:dyDescent="0.25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25">
      <c r="A5" s="35" t="s">
        <v>1277</v>
      </c>
      <c r="B5" s="41" t="s">
        <v>1278</v>
      </c>
      <c r="C5" s="42">
        <v>3</v>
      </c>
      <c r="D5" s="42">
        <v>32</v>
      </c>
      <c r="E5" s="48">
        <v>-0.90625</v>
      </c>
    </row>
    <row r="6" spans="1:5" x14ac:dyDescent="0.25">
      <c r="A6" s="35" t="s">
        <v>1279</v>
      </c>
      <c r="B6" s="41" t="s">
        <v>1280</v>
      </c>
      <c r="C6" s="42">
        <v>71</v>
      </c>
      <c r="D6" s="17"/>
      <c r="E6" s="48">
        <v>0</v>
      </c>
    </row>
    <row r="7" spans="1:5" ht="22.5" x14ac:dyDescent="0.25">
      <c r="A7" s="35" t="s">
        <v>1281</v>
      </c>
      <c r="B7" s="41" t="s">
        <v>1282</v>
      </c>
      <c r="C7" s="42">
        <v>8</v>
      </c>
      <c r="D7" s="17"/>
      <c r="E7" s="48">
        <v>0</v>
      </c>
    </row>
    <row r="8" spans="1:5" ht="22.5" x14ac:dyDescent="0.25">
      <c r="A8" s="35" t="s">
        <v>1283</v>
      </c>
      <c r="B8" s="41" t="s">
        <v>1284</v>
      </c>
      <c r="C8" s="42">
        <v>1</v>
      </c>
      <c r="D8" s="42">
        <v>11</v>
      </c>
      <c r="E8" s="48">
        <v>-0.90909090909090895</v>
      </c>
    </row>
    <row r="9" spans="1:5" ht="22.5" x14ac:dyDescent="0.25">
      <c r="A9" s="35" t="s">
        <v>1285</v>
      </c>
      <c r="B9" s="41" t="s">
        <v>1286</v>
      </c>
      <c r="C9" s="42">
        <v>0</v>
      </c>
      <c r="D9" s="17"/>
      <c r="E9" s="48">
        <v>0</v>
      </c>
    </row>
    <row r="10" spans="1:5" ht="22.5" x14ac:dyDescent="0.25">
      <c r="A10" s="35" t="s">
        <v>1287</v>
      </c>
      <c r="B10" s="41" t="s">
        <v>1288</v>
      </c>
      <c r="C10" s="17"/>
      <c r="D10" s="42">
        <v>3</v>
      </c>
      <c r="E10" s="48">
        <v>0</v>
      </c>
    </row>
    <row r="11" spans="1:5" ht="22.5" x14ac:dyDescent="0.25">
      <c r="A11" s="35" t="s">
        <v>1289</v>
      </c>
      <c r="B11" s="16"/>
      <c r="C11" s="42">
        <v>124</v>
      </c>
      <c r="D11" s="42">
        <v>140</v>
      </c>
      <c r="E11" s="48">
        <v>-0.114285714285714</v>
      </c>
    </row>
    <row r="12" spans="1:5" x14ac:dyDescent="0.25">
      <c r="A12" s="35" t="s">
        <v>1290</v>
      </c>
      <c r="B12" s="16"/>
      <c r="C12" s="17"/>
      <c r="D12" s="17"/>
      <c r="E12" s="48">
        <v>0</v>
      </c>
    </row>
    <row r="13" spans="1:5" x14ac:dyDescent="0.25">
      <c r="A13" s="186" t="s">
        <v>1291</v>
      </c>
      <c r="B13" s="41" t="s">
        <v>1292</v>
      </c>
      <c r="C13" s="42">
        <v>20</v>
      </c>
      <c r="D13" s="42">
        <v>25</v>
      </c>
      <c r="E13" s="48">
        <v>-0.2</v>
      </c>
    </row>
    <row r="14" spans="1:5" x14ac:dyDescent="0.25">
      <c r="A14" s="188"/>
      <c r="B14" s="41" t="s">
        <v>1293</v>
      </c>
      <c r="C14" s="42">
        <v>0</v>
      </c>
      <c r="D14" s="17"/>
      <c r="E14" s="48">
        <v>0</v>
      </c>
    </row>
    <row r="15" spans="1:5" x14ac:dyDescent="0.25">
      <c r="A15" s="32" t="s">
        <v>1294</v>
      </c>
    </row>
    <row r="16" spans="1:5" x14ac:dyDescent="0.25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89" t="s">
        <v>1295</v>
      </c>
      <c r="B17" s="41" t="s">
        <v>1296</v>
      </c>
      <c r="C17" s="17"/>
      <c r="D17" s="17"/>
      <c r="E17" s="22"/>
    </row>
    <row r="18" spans="1:5" x14ac:dyDescent="0.25">
      <c r="A18" s="190"/>
      <c r="B18" s="41" t="s">
        <v>1297</v>
      </c>
      <c r="C18" s="42">
        <v>198</v>
      </c>
      <c r="D18" s="42">
        <v>146</v>
      </c>
      <c r="E18" s="37">
        <v>14</v>
      </c>
    </row>
    <row r="19" spans="1:5" x14ac:dyDescent="0.25">
      <c r="A19" s="190"/>
      <c r="B19" s="41" t="s">
        <v>1298</v>
      </c>
      <c r="C19" s="17"/>
      <c r="D19" s="17"/>
      <c r="E19" s="22"/>
    </row>
    <row r="20" spans="1:5" x14ac:dyDescent="0.25">
      <c r="A20" s="190"/>
      <c r="B20" s="41" t="s">
        <v>1299</v>
      </c>
      <c r="C20" s="17"/>
      <c r="D20" s="17"/>
      <c r="E20" s="22"/>
    </row>
    <row r="21" spans="1:5" x14ac:dyDescent="0.25">
      <c r="A21" s="190"/>
      <c r="B21" s="41" t="s">
        <v>1300</v>
      </c>
      <c r="C21" s="17"/>
      <c r="D21" s="17"/>
      <c r="E21" s="22"/>
    </row>
    <row r="22" spans="1:5" x14ac:dyDescent="0.25">
      <c r="A22" s="190"/>
      <c r="B22" s="41" t="s">
        <v>980</v>
      </c>
      <c r="C22" s="42">
        <v>954</v>
      </c>
      <c r="D22" s="42">
        <v>1251</v>
      </c>
      <c r="E22" s="37">
        <v>0</v>
      </c>
    </row>
    <row r="23" spans="1:5" x14ac:dyDescent="0.25">
      <c r="A23" s="190"/>
      <c r="B23" s="41" t="s">
        <v>1301</v>
      </c>
      <c r="C23" s="42">
        <v>4</v>
      </c>
      <c r="D23" s="42">
        <v>15</v>
      </c>
      <c r="E23" s="37">
        <v>0</v>
      </c>
    </row>
    <row r="24" spans="1:5" x14ac:dyDescent="0.25">
      <c r="A24" s="190"/>
      <c r="B24" s="41" t="s">
        <v>1302</v>
      </c>
      <c r="C24" s="42">
        <v>1</v>
      </c>
      <c r="D24" s="42">
        <v>2</v>
      </c>
      <c r="E24" s="37">
        <v>1</v>
      </c>
    </row>
    <row r="25" spans="1:5" x14ac:dyDescent="0.25">
      <c r="A25" s="190"/>
      <c r="B25" s="41" t="s">
        <v>1303</v>
      </c>
      <c r="C25" s="42">
        <v>3</v>
      </c>
      <c r="D25" s="42">
        <v>13</v>
      </c>
      <c r="E25" s="37">
        <v>0</v>
      </c>
    </row>
    <row r="26" spans="1:5" x14ac:dyDescent="0.25">
      <c r="A26" s="190"/>
      <c r="B26" s="41" t="s">
        <v>1304</v>
      </c>
      <c r="C26" s="42">
        <v>18</v>
      </c>
      <c r="D26" s="42">
        <v>65</v>
      </c>
      <c r="E26" s="37">
        <v>1</v>
      </c>
    </row>
    <row r="27" spans="1:5" x14ac:dyDescent="0.25">
      <c r="A27" s="190"/>
      <c r="B27" s="41" t="s">
        <v>1305</v>
      </c>
      <c r="C27" s="42">
        <v>23</v>
      </c>
      <c r="D27" s="42">
        <v>4</v>
      </c>
      <c r="E27" s="37">
        <v>0</v>
      </c>
    </row>
    <row r="28" spans="1:5" x14ac:dyDescent="0.25">
      <c r="A28" s="190"/>
      <c r="B28" s="41" t="s">
        <v>1306</v>
      </c>
      <c r="C28" s="42">
        <v>446</v>
      </c>
      <c r="D28" s="42">
        <v>217</v>
      </c>
      <c r="E28" s="37">
        <v>26</v>
      </c>
    </row>
    <row r="29" spans="1:5" x14ac:dyDescent="0.25">
      <c r="A29" s="190"/>
      <c r="B29" s="41" t="s">
        <v>1307</v>
      </c>
      <c r="C29" s="42">
        <v>209</v>
      </c>
      <c r="D29" s="42">
        <v>79</v>
      </c>
      <c r="E29" s="37">
        <v>25</v>
      </c>
    </row>
    <row r="30" spans="1:5" x14ac:dyDescent="0.25">
      <c r="A30" s="191"/>
      <c r="B30" s="41" t="s">
        <v>1308</v>
      </c>
      <c r="C30" s="17"/>
      <c r="D30" s="17"/>
      <c r="E30" s="22"/>
    </row>
    <row r="31" spans="1:5" x14ac:dyDescent="0.25">
      <c r="A31" s="6"/>
    </row>
  </sheetData>
  <sheetProtection algorithmName="SHA-512" hashValue="V8tnj/cyKH+uiqNtI5Ey8NM6RyQQDVLAmqeZcGpwtXMX7p9SElFpCEyKDsMDGh6TT6XihB9kM9yKbH/BF/9bxA==" saltValue="OX1ul7lVH3ImgNwvODzmL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760A-0C9A-4A06-A2B4-205DBB6353CC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198" t="s">
        <v>1431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1432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1.25" x14ac:dyDescent="0.25">
      <c r="Z3" s="196" t="s">
        <v>1433</v>
      </c>
      <c r="AA3" s="196"/>
      <c r="AB3" s="196"/>
      <c r="AC3" s="196"/>
      <c r="AH3" s="196" t="s">
        <v>1434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25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1435</v>
      </c>
      <c r="R4" s="196"/>
      <c r="S4" s="196"/>
      <c r="T4" s="196"/>
      <c r="U4" s="196"/>
      <c r="V4" s="196"/>
      <c r="AP4" s="196" t="s">
        <v>1436</v>
      </c>
      <c r="AQ4" s="196"/>
      <c r="AR4" s="196"/>
      <c r="BE4" s="196" t="s">
        <v>1059</v>
      </c>
      <c r="BF4" s="196"/>
      <c r="BG4" s="196"/>
      <c r="BK4" s="200" t="s">
        <v>1437</v>
      </c>
      <c r="BL4" s="199" t="s">
        <v>1438</v>
      </c>
      <c r="BM4" s="199" t="s">
        <v>1439</v>
      </c>
      <c r="BN4" s="199" t="s">
        <v>174</v>
      </c>
      <c r="BO4" s="199" t="s">
        <v>1440</v>
      </c>
      <c r="BP4" s="199" t="s">
        <v>1441</v>
      </c>
      <c r="BQ4" s="199" t="s">
        <v>1442</v>
      </c>
      <c r="BR4" s="199" t="s">
        <v>209</v>
      </c>
      <c r="BS4" s="201" t="s">
        <v>1443</v>
      </c>
      <c r="BT4" s="201" t="s">
        <v>1444</v>
      </c>
      <c r="BU4" s="201" t="s">
        <v>289</v>
      </c>
      <c r="BV4" s="202"/>
      <c r="BY4" s="203" t="s">
        <v>168</v>
      </c>
      <c r="BZ4" s="203"/>
      <c r="CA4" s="203"/>
      <c r="CF4" s="196" t="s">
        <v>1445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25">
      <c r="Z5" s="107" t="s">
        <v>1446</v>
      </c>
      <c r="AA5" s="108" t="s">
        <v>1447</v>
      </c>
      <c r="AB5" s="108" t="s">
        <v>81</v>
      </c>
      <c r="AC5" s="109" t="s">
        <v>81</v>
      </c>
      <c r="AH5" s="107" t="s">
        <v>1446</v>
      </c>
      <c r="AI5" s="108" t="s">
        <v>1447</v>
      </c>
      <c r="AJ5" s="108" t="s">
        <v>81</v>
      </c>
      <c r="AK5" s="109" t="s">
        <v>81</v>
      </c>
      <c r="AV5" s="200" t="s">
        <v>1448</v>
      </c>
      <c r="AW5" s="199" t="s">
        <v>1449</v>
      </c>
      <c r="AX5" s="199" t="s">
        <v>1450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25">
      <c r="C6" s="110" t="s">
        <v>20</v>
      </c>
      <c r="D6" s="111" t="s">
        <v>1451</v>
      </c>
      <c r="E6" s="110" t="s">
        <v>24</v>
      </c>
      <c r="I6" s="112" t="s">
        <v>49</v>
      </c>
      <c r="J6" s="111" t="s">
        <v>1452</v>
      </c>
      <c r="K6" s="111" t="s">
        <v>63</v>
      </c>
      <c r="L6" s="111" t="s">
        <v>65</v>
      </c>
      <c r="M6" s="113" t="s">
        <v>1453</v>
      </c>
      <c r="N6" s="114" t="s">
        <v>1454</v>
      </c>
      <c r="O6" s="114"/>
      <c r="Q6" s="112" t="s">
        <v>1260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1352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1437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34452</v>
      </c>
      <c r="D7" s="120">
        <f>SUM(DatosGenerales!C15:C19)</f>
        <v>6285</v>
      </c>
      <c r="E7" s="119">
        <f>SUM(DatosGenerales!C12:C14)</f>
        <v>27286</v>
      </c>
      <c r="I7" s="121">
        <f>DatosGenerales!C31</f>
        <v>9313</v>
      </c>
      <c r="J7" s="120">
        <f>DatosGenerales!C32</f>
        <v>1227</v>
      </c>
      <c r="K7" s="119">
        <f>SUM(DatosGenerales!C33:C34)</f>
        <v>913</v>
      </c>
      <c r="L7" s="120">
        <f>DatosGenerales!C36</f>
        <v>6600</v>
      </c>
      <c r="M7" s="119">
        <f>DatosGenerales!C95</f>
        <v>4311</v>
      </c>
      <c r="N7" s="122">
        <f>L7-M7</f>
        <v>2289</v>
      </c>
      <c r="O7" s="122"/>
      <c r="Q7" s="121">
        <f>DatosGenerales!C36</f>
        <v>6600</v>
      </c>
      <c r="R7" s="120">
        <f>DatosGenerales!C49</f>
        <v>4092</v>
      </c>
      <c r="S7" s="120">
        <f>DatosGenerales!C50</f>
        <v>360</v>
      </c>
      <c r="T7" s="120">
        <f>DatosGenerales!C62</f>
        <v>97</v>
      </c>
      <c r="U7" s="120">
        <f>DatosGenerales!C78</f>
        <v>30</v>
      </c>
      <c r="V7" s="123">
        <f>SUM(Q7:U7)</f>
        <v>11179</v>
      </c>
      <c r="Z7" s="121">
        <f>SUM(DatosGenerales!C106,DatosGenerales!C107,DatosGenerales!C109)</f>
        <v>2170</v>
      </c>
      <c r="AA7" s="120">
        <f>SUM(DatosGenerales!C108,DatosGenerales!C110)</f>
        <v>2251</v>
      </c>
      <c r="AB7" s="120">
        <f>DatosGenerales!C106</f>
        <v>1812</v>
      </c>
      <c r="AC7" s="123">
        <f>DatosGenerales!C107</f>
        <v>239</v>
      </c>
      <c r="AH7" s="121">
        <f>SUM(DatosGenerales!C115,DatosGenerales!C116,DatosGenerales!C118)</f>
        <v>218</v>
      </c>
      <c r="AI7" s="120">
        <f>SUM(DatosGenerales!C117,DatosGenerales!C119)</f>
        <v>222</v>
      </c>
      <c r="AJ7" s="120">
        <f>DatosGenerales!C115</f>
        <v>174</v>
      </c>
      <c r="AK7" s="123">
        <f>DatosGenerales!C116</f>
        <v>34</v>
      </c>
      <c r="AP7" s="121">
        <f>SUM(DatosGenerales!C135:C136)</f>
        <v>478</v>
      </c>
      <c r="AQ7" s="120">
        <f>SUM(DatosGenerales!C137:C138)</f>
        <v>14</v>
      </c>
      <c r="AR7" s="123">
        <f>SUM(DatosGenerales!C139:C140)</f>
        <v>19</v>
      </c>
      <c r="AV7" s="121">
        <f>DatosGenerales!C145</f>
        <v>2</v>
      </c>
      <c r="AW7" s="120">
        <f>DatosGenerales!C146</f>
        <v>820</v>
      </c>
      <c r="AX7" s="120">
        <f>DatosGenerales!C147</f>
        <v>111</v>
      </c>
      <c r="AY7" s="120">
        <f>DatosGenerales!C148</f>
        <v>282</v>
      </c>
      <c r="AZ7" s="120">
        <f>DatosGenerales!C149</f>
        <v>46</v>
      </c>
      <c r="BA7" s="123">
        <f>DatosGenerales!C150</f>
        <v>4</v>
      </c>
      <c r="BE7" s="121">
        <f>DatosGenerales!C151</f>
        <v>354</v>
      </c>
      <c r="BF7" s="120">
        <f>DatosGenerales!C152</f>
        <v>773</v>
      </c>
      <c r="BG7" s="123">
        <f>DatosGenerales!C154</f>
        <v>330</v>
      </c>
      <c r="BK7" s="121">
        <f>SUM(DatosGenerales!C297:C311)</f>
        <v>4597</v>
      </c>
      <c r="BL7" s="120">
        <f>SUM(DatosGenerales!C294:C296)</f>
        <v>52</v>
      </c>
      <c r="BM7" s="120">
        <f>SUM(DatosGenerales!C312:C344)</f>
        <v>399</v>
      </c>
      <c r="BN7" s="120">
        <f>SUM(DatosGenerales!C289)</f>
        <v>10</v>
      </c>
      <c r="BO7" s="120">
        <f>SUM(DatosGenerales!C356:C364)</f>
        <v>35</v>
      </c>
      <c r="BP7" s="120">
        <f>SUM(DatosGenerales!C286:C288)</f>
        <v>5</v>
      </c>
      <c r="BQ7" s="120">
        <f>SUM(DatosGenerales!C345:C355)</f>
        <v>4</v>
      </c>
      <c r="BR7" s="120">
        <f>SUM(DatosGenerales!C290:C292)</f>
        <v>117</v>
      </c>
      <c r="BS7" s="123">
        <f>SUM(DatosGenerales!C283:C285)</f>
        <v>823</v>
      </c>
      <c r="BT7" s="123">
        <f>SUM(DatosGenerales!C293)</f>
        <v>0</v>
      </c>
      <c r="BU7" s="123">
        <f>SUM(DatosGenerales!C365:C377)</f>
        <v>81</v>
      </c>
      <c r="BY7" s="121">
        <f>DatosGenerales!C246</f>
        <v>6</v>
      </c>
      <c r="BZ7" s="120">
        <f>DatosGenerales!C247</f>
        <v>49</v>
      </c>
      <c r="CA7" s="123">
        <f>DatosGenerales!C248</f>
        <v>136</v>
      </c>
      <c r="CF7" s="121">
        <f>DatosDiscapacidad!C5</f>
        <v>3</v>
      </c>
      <c r="CG7" s="123">
        <f>DatosDiscapacidad!C11</f>
        <v>124</v>
      </c>
      <c r="CM7" s="121">
        <f>DatosGenerales!C40</f>
        <v>11696</v>
      </c>
      <c r="CN7" s="123">
        <f>DatosGenerales!C41</f>
        <v>5957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1572</v>
      </c>
      <c r="BL53" s="131">
        <f>SUM(DatosGenerales!C311,DatosGenerales!C300,DatosGenerales!C309)</f>
        <v>1363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47</v>
      </c>
      <c r="BL66" s="131">
        <f>SUM(DatosGenerales!C299:C300)</f>
        <v>1407</v>
      </c>
      <c r="BM66" s="131">
        <f>SUM(DatosGenerales!C308:C309)</f>
        <v>1481</v>
      </c>
      <c r="BN66" s="131"/>
      <c r="BO66" s="118"/>
      <c r="BP66" s="118"/>
      <c r="BQ66" s="118"/>
      <c r="BR66" s="118"/>
      <c r="BS66" s="118"/>
    </row>
  </sheetData>
  <sheetProtection algorithmName="SHA-512" hashValue="Cx3A21qLRaTLwhvquEkXnvB+ogFpnrAH5pQH0aCKBrKkeoDzDPveRaPVoxnaIn/t0wiOSew2bWJ9aZ8omNjnOg==" saltValue="I0neB76Oik6cCRmpjDBrh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9F9-C5D1-4307-A622-45D6EEAA9BE3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rh4RCaaL2z6mxHAY/eVVcIqVukTSACbktMbDEa3/MKoP3IlSUCunmQzVQcTeM88mc5asQLX6sJ+KmI6mLaEAtA==" saltValue="MUtMMfABZ7A+qOGWGj/Xa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56B5-103E-4B7D-B61B-9E81A3968C0D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1357</v>
      </c>
      <c r="AQ4" s="196"/>
      <c r="AR4" s="196"/>
      <c r="AS4" s="196"/>
      <c r="AT4" s="196"/>
      <c r="AU4" s="196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25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1358</v>
      </c>
      <c r="AQ7" s="105" t="s">
        <v>1359</v>
      </c>
      <c r="AR7" s="105" t="s">
        <v>1360</v>
      </c>
      <c r="AS7" s="105" t="s">
        <v>1361</v>
      </c>
      <c r="AT7" s="105" t="s">
        <v>1021</v>
      </c>
      <c r="AU7" s="138" t="s">
        <v>1362</v>
      </c>
      <c r="AW7" s="139" t="s">
        <v>1358</v>
      </c>
      <c r="AX7" s="140">
        <f>DatosMenores!C69</f>
        <v>483</v>
      </c>
    </row>
    <row r="8" spans="1:50" s="118" customFormat="1" ht="14.85" customHeight="1" x14ac:dyDescent="0.25">
      <c r="C8" s="204"/>
      <c r="D8" s="120">
        <f>DatosMenores!C56</f>
        <v>1183</v>
      </c>
      <c r="E8" s="120">
        <f>DatosMenores!C57</f>
        <v>98</v>
      </c>
      <c r="F8" s="120">
        <f>DatosMenores!C58</f>
        <v>77</v>
      </c>
      <c r="G8" s="120">
        <f>DatosMenores!C59</f>
        <v>156</v>
      </c>
      <c r="H8" s="119">
        <f>DatosMenores!C60</f>
        <v>126</v>
      </c>
      <c r="I8" s="99"/>
      <c r="L8" s="119">
        <f>DatosMenores!C48</f>
        <v>36</v>
      </c>
      <c r="M8" s="120">
        <f>DatosMenores!C49</f>
        <v>73</v>
      </c>
      <c r="N8" s="120">
        <f>DatosMenores!C50</f>
        <v>269</v>
      </c>
      <c r="O8" s="120">
        <f>DatosMenores!C51</f>
        <v>0</v>
      </c>
      <c r="P8" s="119">
        <f>DatosMenores!C52</f>
        <v>0</v>
      </c>
      <c r="S8" s="119">
        <f>DatosMenores!C28</f>
        <v>377</v>
      </c>
      <c r="T8" s="120">
        <f>SUM(DatosMenores!C29:C32)</f>
        <v>61</v>
      </c>
      <c r="U8" s="120">
        <f>DatosMenores!C33</f>
        <v>7</v>
      </c>
      <c r="V8" s="120">
        <f>DatosMenores!C34</f>
        <v>251</v>
      </c>
      <c r="W8" s="120">
        <f>DatosMenores!C35</f>
        <v>17</v>
      </c>
      <c r="X8" s="120">
        <f>DatosMenores!C36</f>
        <v>12</v>
      </c>
      <c r="Y8" s="120">
        <f>DatosMenores!C38</f>
        <v>2</v>
      </c>
      <c r="Z8" s="120">
        <f>DatosMenores!C37</f>
        <v>21</v>
      </c>
      <c r="AA8" s="119">
        <f>DatosMenores!C39</f>
        <v>80</v>
      </c>
      <c r="AC8" s="101"/>
      <c r="AE8" s="121">
        <f>DatosMenores!C5</f>
        <v>4</v>
      </c>
      <c r="AF8" s="120">
        <f>DatosMenores!C6</f>
        <v>193</v>
      </c>
      <c r="AG8" s="120">
        <f>DatosMenores!C7</f>
        <v>36</v>
      </c>
      <c r="AH8" s="120">
        <f>DatosMenores!C8</f>
        <v>0</v>
      </c>
      <c r="AI8" s="120">
        <f>DatosMenores!C9</f>
        <v>29</v>
      </c>
      <c r="AJ8" s="119">
        <f>DatosMenores!C10</f>
        <v>55</v>
      </c>
      <c r="AK8" s="120">
        <f>DatosMenores!C11</f>
        <v>116</v>
      </c>
      <c r="AL8" s="120">
        <f>DatosMenores!C12</f>
        <v>38</v>
      </c>
      <c r="AM8" s="119">
        <f>DatosMenores!C13</f>
        <v>18</v>
      </c>
      <c r="AN8" s="101"/>
      <c r="AP8" s="121">
        <f>DatosMenores!C69</f>
        <v>483</v>
      </c>
      <c r="AQ8" s="121">
        <f>DatosMenores!C70</f>
        <v>10</v>
      </c>
      <c r="AR8" s="120">
        <f>DatosMenores!C71</f>
        <v>192</v>
      </c>
      <c r="AS8" s="120">
        <f>DatosMenores!C74</f>
        <v>1</v>
      </c>
      <c r="AT8" s="120">
        <f>DatosMenores!C75</f>
        <v>55</v>
      </c>
      <c r="AU8" s="119">
        <f>DatosMenores!C76</f>
        <v>0</v>
      </c>
      <c r="AW8" s="139" t="s">
        <v>1359</v>
      </c>
      <c r="AX8" s="140">
        <f>DatosMenores!C70</f>
        <v>10</v>
      </c>
    </row>
    <row r="9" spans="1:50" ht="14.85" customHeight="1" x14ac:dyDescent="0.25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1360</v>
      </c>
      <c r="AX9" s="140">
        <f>DatosMenores!C71</f>
        <v>192</v>
      </c>
    </row>
    <row r="10" spans="1:50" ht="29.85" customHeight="1" x14ac:dyDescent="0.25">
      <c r="C10" s="204"/>
      <c r="D10" s="119">
        <f>DatosMenores!C61</f>
        <v>628</v>
      </c>
      <c r="E10" s="120">
        <f>DatosMenores!C62</f>
        <v>98</v>
      </c>
      <c r="F10" s="123">
        <f>DatosMenores!C63</f>
        <v>3</v>
      </c>
      <c r="G10" s="123">
        <f>DatosMenores!C64</f>
        <v>347</v>
      </c>
      <c r="H10" s="123">
        <f>DatosMenores!C65</f>
        <v>244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1363</v>
      </c>
      <c r="AR10" s="105" t="s">
        <v>1364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25">
      <c r="AE11" s="121">
        <f>DatosMenores!C14</f>
        <v>3</v>
      </c>
      <c r="AF11" s="120">
        <f>DatosMenores!C15</f>
        <v>6</v>
      </c>
      <c r="AG11" s="120">
        <f>DatosMenores!C16</f>
        <v>31</v>
      </c>
      <c r="AH11" s="120">
        <f>DatosMenores!C17</f>
        <v>84</v>
      </c>
      <c r="AI11" s="120">
        <f>DatosMenores!C18</f>
        <v>12</v>
      </c>
      <c r="AJ11" s="120">
        <f>DatosMenores!C20</f>
        <v>21</v>
      </c>
      <c r="AK11" s="120">
        <f>DatosMenores!C21</f>
        <v>1</v>
      </c>
      <c r="AL11" s="119">
        <f>DatosMenores!C19</f>
        <v>308</v>
      </c>
      <c r="AP11" s="121">
        <f>DatosMenores!C78</f>
        <v>1</v>
      </c>
      <c r="AQ11" s="120">
        <f>DatosMenores!C77</f>
        <v>21</v>
      </c>
      <c r="AR11" s="120">
        <f>DatosMenores!C79</f>
        <v>0</v>
      </c>
      <c r="AS11" s="121">
        <f>DatosMenores!C72</f>
        <v>0</v>
      </c>
      <c r="AT11" s="119">
        <f>DatosMenores!C73</f>
        <v>41</v>
      </c>
      <c r="AW11" s="139" t="s">
        <v>1500</v>
      </c>
      <c r="AX11" s="140">
        <f>DatosMenores!C73</f>
        <v>41</v>
      </c>
    </row>
    <row r="12" spans="1:50" ht="12.75" customHeight="1" x14ac:dyDescent="0.25">
      <c r="AW12" s="139" t="s">
        <v>1361</v>
      </c>
      <c r="AX12" s="140">
        <f>DatosMenores!C74</f>
        <v>1</v>
      </c>
    </row>
    <row r="13" spans="1:50" ht="12.75" customHeight="1" x14ac:dyDescent="0.25">
      <c r="AW13" s="139" t="s">
        <v>1021</v>
      </c>
      <c r="AX13" s="140">
        <f>DatosMenores!C75</f>
        <v>55</v>
      </c>
    </row>
    <row r="14" spans="1:50" ht="12.75" customHeight="1" x14ac:dyDescent="0.25">
      <c r="AW14" s="139" t="s">
        <v>1362</v>
      </c>
      <c r="AX14" s="140">
        <f>DatosMenores!C76</f>
        <v>0</v>
      </c>
    </row>
    <row r="15" spans="1:50" ht="12.75" customHeight="1" x14ac:dyDescent="0.25">
      <c r="AW15" s="139" t="s">
        <v>1363</v>
      </c>
      <c r="AX15" s="140">
        <f>DatosMenores!C77</f>
        <v>21</v>
      </c>
    </row>
    <row r="16" spans="1:50" ht="12.75" customHeight="1" x14ac:dyDescent="0.25">
      <c r="AW16" s="139" t="s">
        <v>265</v>
      </c>
      <c r="AX16" s="140">
        <f>DatosMenores!C78</f>
        <v>1</v>
      </c>
    </row>
    <row r="17" spans="49:50" ht="12.75" customHeight="1" x14ac:dyDescent="0.25">
      <c r="AW17" s="139" t="s">
        <v>1364</v>
      </c>
      <c r="AX17" s="140">
        <f>DatosMenores!C79</f>
        <v>0</v>
      </c>
    </row>
  </sheetData>
  <sheetProtection algorithmName="SHA-512" hashValue="qOT/OqTPtBAX2kKKmjH/ACsxoOcfkAhoj0hrWMmhe9llH7x7Yw7aVUvzMwJZhdrVBNPWJDQR2H8H43AG1kX5cw==" saltValue="U5Z4fn+rVtYrFDomBEQt/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D549-9756-4057-A159-BEA38E3B759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1361</v>
      </c>
      <c r="F4" s="153" t="s">
        <v>1508</v>
      </c>
      <c r="G4" s="155">
        <f>DatosViolenciaDoméstica!E67</f>
        <v>176</v>
      </c>
      <c r="H4" s="156"/>
    </row>
    <row r="5" spans="1:30" x14ac:dyDescent="0.2">
      <c r="C5" s="153" t="s">
        <v>13</v>
      </c>
      <c r="D5" s="154">
        <f>DatosViolenciaDoméstica!C6</f>
        <v>1030</v>
      </c>
      <c r="F5" s="153" t="s">
        <v>1509</v>
      </c>
      <c r="G5" s="157">
        <f>DatosViolenciaDoméstica!F67</f>
        <v>174</v>
      </c>
      <c r="H5" s="156"/>
    </row>
    <row r="6" spans="1:30" x14ac:dyDescent="0.2">
      <c r="C6" s="153" t="s">
        <v>1510</v>
      </c>
      <c r="D6" s="154">
        <f>DatosViolenciaDoméstica!C7</f>
        <v>186</v>
      </c>
    </row>
    <row r="7" spans="1:30" x14ac:dyDescent="0.2">
      <c r="C7" s="153" t="s">
        <v>60</v>
      </c>
      <c r="D7" s="154">
        <f>DatosViolenciaDoméstica!C8</f>
        <v>8</v>
      </c>
    </row>
    <row r="8" spans="1:30" x14ac:dyDescent="0.2">
      <c r="C8" s="153" t="s">
        <v>1511</v>
      </c>
      <c r="D8" s="154">
        <f>DatosViolenciaDoméstica!C9</f>
        <v>1</v>
      </c>
    </row>
    <row r="9" spans="1:30" x14ac:dyDescent="0.2">
      <c r="C9" s="153" t="s">
        <v>1512</v>
      </c>
      <c r="D9" s="154">
        <f>SUM(DatosViolenciaDoméstica!C10:C11)</f>
        <v>2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vJ17YEK//KxUF0g/fgf4sfqJwOwGKzp9OQF+ynXlCp09OPHiqyMhqMFFJTJrZmuNpPnh5yFdNupENFsl5Nun9w==" saltValue="J3YYusnNv//L2xTCtFbbr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BC14-F22C-475E-BF92-D858D612EABE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2222</v>
      </c>
      <c r="F4" s="153" t="s">
        <v>1508</v>
      </c>
      <c r="G4" s="155">
        <f>DatosViolenciaGénero!E82</f>
        <v>321</v>
      </c>
      <c r="H4" s="156"/>
    </row>
    <row r="5" spans="1:30" x14ac:dyDescent="0.2">
      <c r="C5" s="153" t="s">
        <v>40</v>
      </c>
      <c r="D5" s="154">
        <f>DatosViolenciaGénero!C5</f>
        <v>2945</v>
      </c>
      <c r="F5" s="153" t="s">
        <v>1509</v>
      </c>
      <c r="G5" s="155">
        <f>DatosViolenciaGénero!F82</f>
        <v>927</v>
      </c>
      <c r="H5" s="156"/>
    </row>
    <row r="6" spans="1:30" x14ac:dyDescent="0.2">
      <c r="C6" s="153" t="s">
        <v>1510</v>
      </c>
      <c r="D6" s="163">
        <f>DatosViolenciaGénero!C8</f>
        <v>589</v>
      </c>
    </row>
    <row r="7" spans="1:30" x14ac:dyDescent="0.2">
      <c r="C7" s="153" t="s">
        <v>60</v>
      </c>
      <c r="D7" s="163">
        <f>DatosViolenciaGénero!C9</f>
        <v>19</v>
      </c>
    </row>
    <row r="8" spans="1:30" x14ac:dyDescent="0.2">
      <c r="C8" s="153" t="s">
        <v>1514</v>
      </c>
      <c r="D8" s="154">
        <f>DatosViolenciaGénero!C11</f>
        <v>4</v>
      </c>
    </row>
    <row r="9" spans="1:30" x14ac:dyDescent="0.2">
      <c r="C9" s="153" t="s">
        <v>1515</v>
      </c>
      <c r="D9" s="154">
        <f>DatosViolenciaGénero!C12</f>
        <v>5</v>
      </c>
    </row>
    <row r="10" spans="1:30" x14ac:dyDescent="0.2">
      <c r="C10" s="153" t="s">
        <v>1507</v>
      </c>
      <c r="D10" s="163">
        <f>DatosViolenciaGénero!C6</f>
        <v>705</v>
      </c>
    </row>
    <row r="11" spans="1:30" x14ac:dyDescent="0.2">
      <c r="C11" s="153" t="s">
        <v>1511</v>
      </c>
      <c r="D11" s="163">
        <f>DatosViolenciaGénero!C10</f>
        <v>14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fRvewJRptibO+OVcRMVj6eASfnGXOMKRNFq76GjnHyUqaali4MhTG+a8pHYb/E9CilGg9ecp0wP3OWsCe8dOpQ==" saltValue="/S9fM0VmCPPR4wBsIi8Ki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A047-DCE2-4084-9845-3F68718F1398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Dnj8yjkye3DRfw1i2zyT+eP0cM/SUHVU5loY7PJVLCfLKYYJ9VubHRy82hZYPF78msm5XilciKG+lVPYKgFigA==" saltValue="gGG95edqz9mbxigzkf5jY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B6ED-22FE-4362-9879-7FCB92C3DFB5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1310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1314</v>
      </c>
      <c r="AC3" s="126"/>
      <c r="AD3" s="126"/>
      <c r="AE3" s="126"/>
      <c r="AF3" s="126"/>
      <c r="AG3" s="126" t="s">
        <v>1315</v>
      </c>
      <c r="AH3" s="126"/>
      <c r="AI3" s="126"/>
      <c r="AJ3" s="126"/>
      <c r="AK3" s="126"/>
      <c r="AL3" s="126" t="s">
        <v>1316</v>
      </c>
      <c r="AM3" s="126"/>
      <c r="AN3" s="126"/>
      <c r="AO3" s="126"/>
      <c r="AP3" s="126"/>
      <c r="AQ3" s="126" t="s">
        <v>1317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1318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jcmjlF4L/ropNn50lYxAnmP2SJx5283hU1ZhIp0veteqJg8Wj9eUTN6L/4aKGhLOog3A2xHtcGfosUkTH8jSSg==" saltValue="lrbxHgbEXgQ2ctVTo4ICa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DDD6-30C8-4DA9-B20C-2DE9652F8530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">
      <c r="M6" s="168">
        <f>DatosMedioAmbiente!C53</f>
        <v>7</v>
      </c>
      <c r="N6" s="168">
        <f>DatosMedioAmbiente!C55</f>
        <v>29</v>
      </c>
      <c r="O6" s="168">
        <f>DatosMedioAmbiente!C57</f>
        <v>0</v>
      </c>
      <c r="P6" s="168">
        <f>DatosMedioAmbiente!C59</f>
        <v>6</v>
      </c>
      <c r="Q6" s="168">
        <f>DatosMedioAmbiente!C61</f>
        <v>0</v>
      </c>
      <c r="R6" s="168">
        <f>DatosMedioAmbiente!C63</f>
        <v>6</v>
      </c>
      <c r="S6" s="166"/>
      <c r="U6" s="169">
        <f>DatosMedioAmbiente!C54</f>
        <v>0</v>
      </c>
      <c r="V6" s="169">
        <f>DatosMedioAmbiente!C56</f>
        <v>6</v>
      </c>
      <c r="W6" s="169">
        <f>DatosMedioAmbiente!C58</f>
        <v>0</v>
      </c>
      <c r="X6" s="169">
        <f>DatosMedioAmbiente!C60</f>
        <v>1</v>
      </c>
      <c r="Y6" s="169">
        <f>DatosMedioAmbiente!C62</f>
        <v>0</v>
      </c>
      <c r="Z6" s="169">
        <f>DatosMedioAmbiente!C64</f>
        <v>1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bXE2j3khRra16WMTfoSt8WHWWy8Yco2O+5Ma9A6gpgg49RTRgNCEij/knuSYehLw6xy58ZDGV9cS1X/J8WQG5g==" saltValue="GZSu6329b0He3EWEPMW4f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4B61-7420-4B5F-A14C-AA72B9BF9952}">
  <dimension ref="A1:BI19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1377</v>
      </c>
      <c r="B1" s="96" t="s">
        <v>1378</v>
      </c>
      <c r="C1" s="96" t="s">
        <v>1379</v>
      </c>
      <c r="D1" s="96" t="s">
        <v>1380</v>
      </c>
      <c r="E1" s="96" t="s">
        <v>1381</v>
      </c>
      <c r="F1" s="96" t="s">
        <v>1382</v>
      </c>
      <c r="G1" s="96" t="s">
        <v>1383</v>
      </c>
      <c r="H1" s="96" t="s">
        <v>1384</v>
      </c>
      <c r="I1" s="96" t="s">
        <v>1385</v>
      </c>
      <c r="J1" s="96" t="s">
        <v>1386</v>
      </c>
      <c r="K1" s="96" t="s">
        <v>1387</v>
      </c>
      <c r="L1" s="96" t="s">
        <v>1388</v>
      </c>
      <c r="M1" s="96" t="s">
        <v>1389</v>
      </c>
      <c r="N1" s="96" t="s">
        <v>1390</v>
      </c>
      <c r="O1" s="96" t="s">
        <v>1391</v>
      </c>
      <c r="P1" s="96" t="s">
        <v>1392</v>
      </c>
      <c r="Q1" s="96" t="s">
        <v>1393</v>
      </c>
      <c r="R1" s="96" t="s">
        <v>1394</v>
      </c>
      <c r="S1" s="96" t="s">
        <v>1395</v>
      </c>
      <c r="T1" s="96" t="s">
        <v>1396</v>
      </c>
      <c r="U1" s="96" t="s">
        <v>1397</v>
      </c>
      <c r="V1" s="96" t="s">
        <v>1398</v>
      </c>
      <c r="W1" s="96" t="s">
        <v>1399</v>
      </c>
      <c r="AA1" s="96" t="s">
        <v>1400</v>
      </c>
      <c r="AB1" s="96" t="s">
        <v>1401</v>
      </c>
      <c r="AC1" s="96" t="s">
        <v>1402</v>
      </c>
      <c r="AD1" s="96" t="s">
        <v>1403</v>
      </c>
      <c r="AE1" s="96" t="s">
        <v>1404</v>
      </c>
      <c r="AF1" s="96" t="s">
        <v>1405</v>
      </c>
      <c r="AI1" s="96" t="s">
        <v>1406</v>
      </c>
      <c r="AL1" s="96" t="s">
        <v>1407</v>
      </c>
      <c r="AM1" s="96" t="s">
        <v>1408</v>
      </c>
      <c r="AN1" s="96" t="s">
        <v>1409</v>
      </c>
      <c r="AO1" s="96" t="s">
        <v>1410</v>
      </c>
      <c r="AP1" s="96" t="s">
        <v>1411</v>
      </c>
      <c r="AQ1" s="96" t="s">
        <v>1412</v>
      </c>
      <c r="AR1" s="96" t="s">
        <v>1413</v>
      </c>
      <c r="AS1" s="96" t="s">
        <v>1414</v>
      </c>
      <c r="AT1" s="96" t="s">
        <v>1415</v>
      </c>
      <c r="AU1" s="96" t="s">
        <v>1416</v>
      </c>
      <c r="AV1" s="96" t="s">
        <v>1417</v>
      </c>
      <c r="AW1" s="96" t="s">
        <v>1418</v>
      </c>
      <c r="AX1" s="96" t="s">
        <v>1419</v>
      </c>
      <c r="AY1" s="96" t="s">
        <v>1420</v>
      </c>
      <c r="AZ1" s="96" t="s">
        <v>1421</v>
      </c>
      <c r="BA1" s="96" t="s">
        <v>1422</v>
      </c>
      <c r="BB1" s="96" t="s">
        <v>1423</v>
      </c>
      <c r="BC1" s="96" t="s">
        <v>1424</v>
      </c>
      <c r="BD1" s="96" t="s">
        <v>1425</v>
      </c>
      <c r="BE1" s="96" t="s">
        <v>1426</v>
      </c>
      <c r="BF1" s="96" t="s">
        <v>1427</v>
      </c>
      <c r="BG1" s="96" t="s">
        <v>1428</v>
      </c>
      <c r="BH1" s="96" t="s">
        <v>1429</v>
      </c>
      <c r="BI1" s="96" t="s">
        <v>1430</v>
      </c>
    </row>
    <row r="2" spans="1:61" x14ac:dyDescent="0.2">
      <c r="A2" s="83" t="s">
        <v>1260</v>
      </c>
      <c r="B2" s="83" t="s">
        <v>1448</v>
      </c>
      <c r="C2" s="83" t="s">
        <v>1437</v>
      </c>
      <c r="D2" s="83" t="s">
        <v>1320</v>
      </c>
      <c r="E2" s="83" t="s">
        <v>1320</v>
      </c>
      <c r="F2" s="83" t="s">
        <v>1354</v>
      </c>
      <c r="G2" s="83" t="s">
        <v>1349</v>
      </c>
      <c r="H2" s="83" t="s">
        <v>1349</v>
      </c>
      <c r="I2" s="83" t="s">
        <v>1320</v>
      </c>
      <c r="J2" s="83" t="s">
        <v>1320</v>
      </c>
      <c r="K2" s="83" t="s">
        <v>1320</v>
      </c>
      <c r="L2" s="83" t="s">
        <v>1320</v>
      </c>
      <c r="M2" s="83" t="s">
        <v>1320</v>
      </c>
      <c r="N2" s="83" t="s">
        <v>1320</v>
      </c>
      <c r="O2" s="83" t="s">
        <v>1320</v>
      </c>
      <c r="P2" s="83" t="s">
        <v>1367</v>
      </c>
      <c r="Q2" s="83" t="s">
        <v>1367</v>
      </c>
      <c r="R2" s="83" t="s">
        <v>1040</v>
      </c>
      <c r="S2" s="83" t="s">
        <v>1367</v>
      </c>
      <c r="T2" s="83" t="s">
        <v>1367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R2" s="83" t="s">
        <v>657</v>
      </c>
      <c r="AS2" s="83" t="s">
        <v>651</v>
      </c>
      <c r="AT2" s="83" t="s">
        <v>647</v>
      </c>
      <c r="AU2" s="83" t="s">
        <v>651</v>
      </c>
      <c r="AV2" s="83" t="s">
        <v>647</v>
      </c>
      <c r="AW2" s="83" t="s">
        <v>1184</v>
      </c>
      <c r="AX2" s="83" t="s">
        <v>1185</v>
      </c>
      <c r="AY2" s="83" t="s">
        <v>20</v>
      </c>
      <c r="AZ2" s="83" t="s">
        <v>1009</v>
      </c>
      <c r="BA2" s="83" t="s">
        <v>82</v>
      </c>
      <c r="BC2" s="83" t="s">
        <v>979</v>
      </c>
      <c r="BD2" s="83" t="s">
        <v>960</v>
      </c>
      <c r="BE2" s="83" t="s">
        <v>1358</v>
      </c>
      <c r="BF2" s="83" t="s">
        <v>104</v>
      </c>
      <c r="BG2" s="83" t="s">
        <v>104</v>
      </c>
      <c r="BH2" s="83" t="s">
        <v>1143</v>
      </c>
      <c r="BI2" s="83" t="s">
        <v>1147</v>
      </c>
    </row>
    <row r="3" spans="1:61" x14ac:dyDescent="0.2">
      <c r="A3" s="83" t="s">
        <v>1455</v>
      </c>
      <c r="B3" s="83" t="s">
        <v>1449</v>
      </c>
      <c r="C3" s="83" t="s">
        <v>1438</v>
      </c>
      <c r="D3" s="83" t="s">
        <v>1321</v>
      </c>
      <c r="E3" s="83" t="s">
        <v>1321</v>
      </c>
      <c r="F3" s="83" t="s">
        <v>1324</v>
      </c>
      <c r="G3" s="83" t="s">
        <v>1321</v>
      </c>
      <c r="H3" s="83" t="s">
        <v>1321</v>
      </c>
      <c r="I3" s="83" t="s">
        <v>1321</v>
      </c>
      <c r="J3" s="83" t="s">
        <v>1321</v>
      </c>
      <c r="K3" s="83" t="s">
        <v>1321</v>
      </c>
      <c r="L3" s="83" t="s">
        <v>1321</v>
      </c>
      <c r="M3" s="83" t="s">
        <v>1322</v>
      </c>
      <c r="N3" s="83" t="s">
        <v>1321</v>
      </c>
      <c r="O3" s="83" t="s">
        <v>1321</v>
      </c>
      <c r="P3" s="83" t="s">
        <v>1322</v>
      </c>
      <c r="Q3" s="83" t="s">
        <v>1322</v>
      </c>
      <c r="R3" s="83" t="s">
        <v>1041</v>
      </c>
      <c r="S3" s="83" t="s">
        <v>1322</v>
      </c>
      <c r="T3" s="83" t="s">
        <v>1322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1029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S3" s="83" t="s">
        <v>657</v>
      </c>
      <c r="AT3" s="83" t="s">
        <v>651</v>
      </c>
      <c r="AV3" s="83" t="s">
        <v>649</v>
      </c>
      <c r="AW3" s="83" t="s">
        <v>1185</v>
      </c>
      <c r="AX3" s="83" t="s">
        <v>1187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1359</v>
      </c>
      <c r="BF3" s="83" t="s">
        <v>114</v>
      </c>
      <c r="BG3" s="83" t="s">
        <v>114</v>
      </c>
      <c r="BH3" s="83" t="s">
        <v>1144</v>
      </c>
      <c r="BI3" s="83" t="s">
        <v>1148</v>
      </c>
    </row>
    <row r="4" spans="1:61" x14ac:dyDescent="0.2">
      <c r="A4" s="83" t="s">
        <v>1456</v>
      </c>
      <c r="B4" s="83" t="s">
        <v>1450</v>
      </c>
      <c r="C4" s="83" t="s">
        <v>1439</v>
      </c>
      <c r="D4" s="83" t="s">
        <v>1322</v>
      </c>
      <c r="E4" s="83" t="s">
        <v>1322</v>
      </c>
      <c r="F4" s="83" t="s">
        <v>1328</v>
      </c>
      <c r="G4" s="83" t="s">
        <v>1322</v>
      </c>
      <c r="H4" s="83" t="s">
        <v>1322</v>
      </c>
      <c r="I4" s="83" t="s">
        <v>1322</v>
      </c>
      <c r="J4" s="83" t="s">
        <v>1322</v>
      </c>
      <c r="K4" s="83" t="s">
        <v>1324</v>
      </c>
      <c r="L4" s="83" t="s">
        <v>1322</v>
      </c>
      <c r="M4" s="83" t="s">
        <v>1324</v>
      </c>
      <c r="N4" s="83" t="s">
        <v>1322</v>
      </c>
      <c r="O4" s="83" t="s">
        <v>1322</v>
      </c>
      <c r="P4" s="83" t="s">
        <v>1368</v>
      </c>
      <c r="Q4" s="83" t="s">
        <v>1368</v>
      </c>
      <c r="R4" s="83" t="s">
        <v>1042</v>
      </c>
      <c r="S4" s="83" t="s">
        <v>1368</v>
      </c>
      <c r="T4" s="83" t="s">
        <v>1369</v>
      </c>
      <c r="V4" s="83" t="s">
        <v>31</v>
      </c>
      <c r="W4" s="83" t="s">
        <v>1463</v>
      </c>
      <c r="AA4" s="83" t="s">
        <v>1133</v>
      </c>
      <c r="AB4" s="83" t="s">
        <v>1137</v>
      </c>
      <c r="AC4" s="83" t="s">
        <v>1140</v>
      </c>
      <c r="AD4" s="83" t="s">
        <v>651</v>
      </c>
      <c r="AE4" s="83" t="s">
        <v>1186</v>
      </c>
      <c r="AF4" s="83" t="s">
        <v>1194</v>
      </c>
      <c r="AI4" s="83" t="s">
        <v>231</v>
      </c>
      <c r="AL4" s="83" t="s">
        <v>651</v>
      </c>
      <c r="AM4" s="83" t="s">
        <v>651</v>
      </c>
      <c r="AN4" s="83" t="s">
        <v>651</v>
      </c>
      <c r="AO4" s="83" t="s">
        <v>651</v>
      </c>
      <c r="AT4" s="83" t="s">
        <v>657</v>
      </c>
      <c r="AV4" s="83" t="s">
        <v>651</v>
      </c>
      <c r="AW4" s="83" t="s">
        <v>1187</v>
      </c>
      <c r="AX4" s="83" t="s">
        <v>1188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1360</v>
      </c>
      <c r="BF4" s="83" t="s">
        <v>1060</v>
      </c>
      <c r="BG4" s="83" t="s">
        <v>1060</v>
      </c>
      <c r="BH4" s="83" t="s">
        <v>1145</v>
      </c>
      <c r="BI4" s="83" t="s">
        <v>1149</v>
      </c>
    </row>
    <row r="5" spans="1:61" x14ac:dyDescent="0.2">
      <c r="A5" s="83" t="s">
        <v>1031</v>
      </c>
      <c r="B5" s="83" t="s">
        <v>109</v>
      </c>
      <c r="C5" s="83" t="s">
        <v>174</v>
      </c>
      <c r="D5" s="83" t="s">
        <v>1324</v>
      </c>
      <c r="E5" s="83" t="s">
        <v>1324</v>
      </c>
      <c r="F5" s="83" t="s">
        <v>975</v>
      </c>
      <c r="G5" s="83" t="s">
        <v>975</v>
      </c>
      <c r="H5" s="83" t="s">
        <v>1324</v>
      </c>
      <c r="I5" s="83" t="s">
        <v>1324</v>
      </c>
      <c r="J5" s="83" t="s">
        <v>1324</v>
      </c>
      <c r="K5" s="83" t="s">
        <v>975</v>
      </c>
      <c r="L5" s="83" t="s">
        <v>1324</v>
      </c>
      <c r="M5" s="83" t="s">
        <v>1326</v>
      </c>
      <c r="N5" s="83" t="s">
        <v>1323</v>
      </c>
      <c r="O5" s="83" t="s">
        <v>1324</v>
      </c>
      <c r="P5" s="83" t="s">
        <v>1369</v>
      </c>
      <c r="Q5" s="83" t="s">
        <v>1370</v>
      </c>
      <c r="R5" s="83" t="s">
        <v>1043</v>
      </c>
      <c r="S5" s="83" t="s">
        <v>1369</v>
      </c>
      <c r="T5" s="83" t="s">
        <v>1370</v>
      </c>
      <c r="V5" s="83" t="s">
        <v>32</v>
      </c>
      <c r="AA5" s="83" t="s">
        <v>1135</v>
      </c>
      <c r="AC5" s="83" t="s">
        <v>1141</v>
      </c>
      <c r="AD5" s="83" t="s">
        <v>653</v>
      </c>
      <c r="AE5" s="83" t="s">
        <v>1187</v>
      </c>
      <c r="AF5" s="83" t="s">
        <v>1195</v>
      </c>
      <c r="AI5" s="83" t="s">
        <v>232</v>
      </c>
      <c r="AL5" s="83" t="s">
        <v>653</v>
      </c>
      <c r="AM5" s="83" t="s">
        <v>653</v>
      </c>
      <c r="AN5" s="83" t="s">
        <v>653</v>
      </c>
      <c r="AO5" s="83" t="s">
        <v>653</v>
      </c>
      <c r="AV5" s="83" t="s">
        <v>653</v>
      </c>
      <c r="AW5" s="83" t="s">
        <v>1188</v>
      </c>
      <c r="AY5" s="83" t="s">
        <v>1006</v>
      </c>
      <c r="AZ5" s="83" t="s">
        <v>1012</v>
      </c>
      <c r="BC5" s="83" t="s">
        <v>986</v>
      </c>
      <c r="BD5" s="83" t="s">
        <v>963</v>
      </c>
      <c r="BE5" s="83" t="s">
        <v>1500</v>
      </c>
    </row>
    <row r="6" spans="1:61" x14ac:dyDescent="0.2">
      <c r="A6" s="83" t="s">
        <v>1457</v>
      </c>
      <c r="B6" s="83" t="s">
        <v>110</v>
      </c>
      <c r="C6" s="83" t="s">
        <v>1440</v>
      </c>
      <c r="D6" s="83" t="s">
        <v>1327</v>
      </c>
      <c r="E6" s="83" t="s">
        <v>975</v>
      </c>
      <c r="F6" s="83" t="s">
        <v>1355</v>
      </c>
      <c r="G6" s="83" t="s">
        <v>1334</v>
      </c>
      <c r="H6" s="83" t="s">
        <v>1350</v>
      </c>
      <c r="I6" s="83" t="s">
        <v>1328</v>
      </c>
      <c r="J6" s="83" t="s">
        <v>1328</v>
      </c>
      <c r="K6" s="83" t="s">
        <v>1331</v>
      </c>
      <c r="L6" s="83" t="s">
        <v>975</v>
      </c>
      <c r="M6" s="83" t="s">
        <v>1333</v>
      </c>
      <c r="N6" s="83" t="s">
        <v>1324</v>
      </c>
      <c r="O6" s="83" t="s">
        <v>1328</v>
      </c>
      <c r="P6" s="83" t="s">
        <v>1370</v>
      </c>
      <c r="Q6" s="83" t="s">
        <v>1371</v>
      </c>
      <c r="R6" s="83" t="s">
        <v>1044</v>
      </c>
      <c r="S6" s="83" t="s">
        <v>1370</v>
      </c>
      <c r="T6" s="83" t="s">
        <v>1371</v>
      </c>
      <c r="V6" s="83" t="s">
        <v>33</v>
      </c>
      <c r="AD6" s="83" t="s">
        <v>655</v>
      </c>
      <c r="AE6" s="83" t="s">
        <v>615</v>
      </c>
      <c r="AI6" s="83" t="s">
        <v>238</v>
      </c>
      <c r="AL6" s="83" t="s">
        <v>655</v>
      </c>
      <c r="AM6" s="83" t="s">
        <v>655</v>
      </c>
      <c r="AN6" s="83" t="s">
        <v>655</v>
      </c>
      <c r="AO6" s="83" t="s">
        <v>655</v>
      </c>
      <c r="AV6" s="83" t="s">
        <v>655</v>
      </c>
      <c r="AY6" s="83" t="s">
        <v>1007</v>
      </c>
      <c r="AZ6" s="83" t="s">
        <v>1007</v>
      </c>
      <c r="BC6" s="83" t="s">
        <v>987</v>
      </c>
      <c r="BD6" s="83" t="s">
        <v>964</v>
      </c>
      <c r="BE6" s="83" t="s">
        <v>1361</v>
      </c>
    </row>
    <row r="7" spans="1:61" x14ac:dyDescent="0.2">
      <c r="B7" s="83" t="s">
        <v>111</v>
      </c>
      <c r="C7" s="83" t="s">
        <v>1441</v>
      </c>
      <c r="D7" s="83" t="s">
        <v>1328</v>
      </c>
      <c r="E7" s="83" t="s">
        <v>1331</v>
      </c>
      <c r="F7" s="83" t="s">
        <v>1184</v>
      </c>
      <c r="G7" s="83" t="s">
        <v>1335</v>
      </c>
      <c r="H7" s="83" t="s">
        <v>1327</v>
      </c>
      <c r="I7" s="83" t="s">
        <v>975</v>
      </c>
      <c r="J7" s="83" t="s">
        <v>975</v>
      </c>
      <c r="K7" s="83" t="s">
        <v>1333</v>
      </c>
      <c r="L7" s="83" t="s">
        <v>1331</v>
      </c>
      <c r="M7" s="83" t="s">
        <v>1335</v>
      </c>
      <c r="N7" s="83" t="s">
        <v>1326</v>
      </c>
      <c r="O7" s="83" t="s">
        <v>975</v>
      </c>
      <c r="P7" s="83" t="s">
        <v>1371</v>
      </c>
      <c r="Q7" s="83" t="s">
        <v>1372</v>
      </c>
      <c r="R7" s="83" t="s">
        <v>1045</v>
      </c>
      <c r="S7" s="83" t="s">
        <v>1371</v>
      </c>
      <c r="T7" s="83" t="s">
        <v>1372</v>
      </c>
      <c r="AD7" s="83" t="s">
        <v>657</v>
      </c>
      <c r="AE7" s="83" t="s">
        <v>1188</v>
      </c>
      <c r="AI7" s="83" t="s">
        <v>241</v>
      </c>
      <c r="AL7" s="83" t="s">
        <v>657</v>
      </c>
      <c r="AM7" s="83" t="s">
        <v>657</v>
      </c>
      <c r="AN7" s="83" t="s">
        <v>657</v>
      </c>
      <c r="AO7" s="83" t="s">
        <v>657</v>
      </c>
      <c r="AV7" s="83" t="s">
        <v>657</v>
      </c>
      <c r="BC7" s="83" t="s">
        <v>988</v>
      </c>
      <c r="BD7" s="83" t="s">
        <v>965</v>
      </c>
      <c r="BE7" s="83" t="s">
        <v>1021</v>
      </c>
    </row>
    <row r="8" spans="1:61" x14ac:dyDescent="0.2">
      <c r="C8" s="83" t="s">
        <v>1442</v>
      </c>
      <c r="D8" s="83" t="s">
        <v>975</v>
      </c>
      <c r="E8" s="83" t="s">
        <v>1333</v>
      </c>
      <c r="F8" s="83" t="s">
        <v>1334</v>
      </c>
      <c r="G8" s="83" t="s">
        <v>1336</v>
      </c>
      <c r="H8" s="83" t="s">
        <v>1328</v>
      </c>
      <c r="I8" s="83" t="s">
        <v>1332</v>
      </c>
      <c r="J8" s="83" t="s">
        <v>1332</v>
      </c>
      <c r="K8" s="83" t="s">
        <v>1334</v>
      </c>
      <c r="L8" s="83" t="s">
        <v>1333</v>
      </c>
      <c r="M8" s="83" t="s">
        <v>1337</v>
      </c>
      <c r="N8" s="83" t="s">
        <v>975</v>
      </c>
      <c r="O8" s="83" t="s">
        <v>1333</v>
      </c>
      <c r="P8" s="83" t="s">
        <v>1372</v>
      </c>
      <c r="R8" s="83" t="s">
        <v>1046</v>
      </c>
      <c r="S8" s="83" t="s">
        <v>1372</v>
      </c>
      <c r="AD8" s="83" t="s">
        <v>659</v>
      </c>
      <c r="AI8" s="83" t="s">
        <v>111</v>
      </c>
      <c r="AL8" s="83" t="s">
        <v>659</v>
      </c>
      <c r="AN8" s="83" t="s">
        <v>659</v>
      </c>
      <c r="AO8" s="83" t="s">
        <v>659</v>
      </c>
      <c r="BC8" s="83" t="s">
        <v>1497</v>
      </c>
      <c r="BD8" s="83" t="s">
        <v>518</v>
      </c>
      <c r="BE8" s="83" t="s">
        <v>1363</v>
      </c>
    </row>
    <row r="9" spans="1:61" x14ac:dyDescent="0.2">
      <c r="C9" s="83" t="s">
        <v>209</v>
      </c>
      <c r="D9" s="83" t="s">
        <v>1332</v>
      </c>
      <c r="E9" s="83" t="s">
        <v>1334</v>
      </c>
      <c r="F9" s="83" t="s">
        <v>1335</v>
      </c>
      <c r="G9" s="83" t="s">
        <v>1337</v>
      </c>
      <c r="H9" s="83" t="s">
        <v>975</v>
      </c>
      <c r="I9" s="83" t="s">
        <v>1333</v>
      </c>
      <c r="J9" s="83" t="s">
        <v>1333</v>
      </c>
      <c r="K9" s="83" t="s">
        <v>1336</v>
      </c>
      <c r="L9" s="83" t="s">
        <v>1334</v>
      </c>
      <c r="M9" s="83" t="s">
        <v>1338</v>
      </c>
      <c r="N9" s="83" t="s">
        <v>1333</v>
      </c>
      <c r="O9" s="83" t="s">
        <v>1334</v>
      </c>
      <c r="R9" s="83" t="s">
        <v>1047</v>
      </c>
      <c r="BC9" s="83" t="s">
        <v>989</v>
      </c>
      <c r="BD9" s="83" t="s">
        <v>966</v>
      </c>
      <c r="BE9" s="83" t="s">
        <v>265</v>
      </c>
    </row>
    <row r="10" spans="1:61" x14ac:dyDescent="0.2">
      <c r="C10" s="83" t="s">
        <v>1443</v>
      </c>
      <c r="D10" s="83" t="s">
        <v>1333</v>
      </c>
      <c r="E10" s="83" t="s">
        <v>1335</v>
      </c>
      <c r="F10" s="83" t="s">
        <v>1337</v>
      </c>
      <c r="G10" s="83" t="s">
        <v>1338</v>
      </c>
      <c r="H10" s="83" t="s">
        <v>1331</v>
      </c>
      <c r="I10" s="83" t="s">
        <v>1334</v>
      </c>
      <c r="J10" s="83" t="s">
        <v>1334</v>
      </c>
      <c r="K10" s="83" t="s">
        <v>1340</v>
      </c>
      <c r="L10" s="83" t="s">
        <v>1338</v>
      </c>
      <c r="M10" s="83" t="s">
        <v>1340</v>
      </c>
      <c r="N10" s="83" t="s">
        <v>1335</v>
      </c>
      <c r="O10" s="83" t="s">
        <v>1335</v>
      </c>
      <c r="R10" s="83" t="s">
        <v>1049</v>
      </c>
      <c r="BC10" s="83" t="s">
        <v>977</v>
      </c>
      <c r="BD10" s="83" t="s">
        <v>967</v>
      </c>
    </row>
    <row r="11" spans="1:61" x14ac:dyDescent="0.2">
      <c r="C11" s="83" t="s">
        <v>289</v>
      </c>
      <c r="D11" s="83" t="s">
        <v>1334</v>
      </c>
      <c r="E11" s="83" t="s">
        <v>1338</v>
      </c>
      <c r="F11" s="83" t="s">
        <v>1338</v>
      </c>
      <c r="G11" s="83" t="s">
        <v>1340</v>
      </c>
      <c r="H11" s="83" t="s">
        <v>1333</v>
      </c>
      <c r="I11" s="83" t="s">
        <v>1335</v>
      </c>
      <c r="J11" s="83" t="s">
        <v>1335</v>
      </c>
      <c r="K11" s="83" t="s">
        <v>1344</v>
      </c>
      <c r="L11" s="83" t="s">
        <v>1340</v>
      </c>
      <c r="M11" s="83" t="s">
        <v>1343</v>
      </c>
      <c r="N11" s="83" t="s">
        <v>1337</v>
      </c>
      <c r="O11" s="83" t="s">
        <v>1336</v>
      </c>
      <c r="BD11" s="83" t="s">
        <v>651</v>
      </c>
    </row>
    <row r="12" spans="1:61" x14ac:dyDescent="0.2">
      <c r="D12" s="83" t="s">
        <v>1335</v>
      </c>
      <c r="E12" s="83" t="s">
        <v>1340</v>
      </c>
      <c r="F12" s="83" t="s">
        <v>1344</v>
      </c>
      <c r="G12" s="83" t="s">
        <v>1344</v>
      </c>
      <c r="H12" s="83" t="s">
        <v>1334</v>
      </c>
      <c r="I12" s="83" t="s">
        <v>1336</v>
      </c>
      <c r="J12" s="83" t="s">
        <v>1336</v>
      </c>
      <c r="N12" s="83" t="s">
        <v>1338</v>
      </c>
      <c r="O12" s="83" t="s">
        <v>1337</v>
      </c>
      <c r="BD12" s="83" t="s">
        <v>968</v>
      </c>
    </row>
    <row r="13" spans="1:61" x14ac:dyDescent="0.2">
      <c r="D13" s="83" t="s">
        <v>1336</v>
      </c>
      <c r="E13" s="83" t="s">
        <v>1343</v>
      </c>
      <c r="F13" s="83" t="s">
        <v>111</v>
      </c>
      <c r="G13" s="83" t="s">
        <v>111</v>
      </c>
      <c r="H13" s="83" t="s">
        <v>1335</v>
      </c>
      <c r="I13" s="83" t="s">
        <v>1338</v>
      </c>
      <c r="J13" s="83" t="s">
        <v>1338</v>
      </c>
      <c r="N13" s="83" t="s">
        <v>1340</v>
      </c>
      <c r="O13" s="83" t="s">
        <v>1338</v>
      </c>
      <c r="BD13" s="83" t="s">
        <v>969</v>
      </c>
    </row>
    <row r="14" spans="1:61" x14ac:dyDescent="0.2">
      <c r="D14" s="83" t="s">
        <v>1338</v>
      </c>
      <c r="E14" s="83" t="s">
        <v>1344</v>
      </c>
      <c r="H14" s="83" t="s">
        <v>1336</v>
      </c>
      <c r="I14" s="83" t="s">
        <v>1340</v>
      </c>
      <c r="J14" s="83" t="s">
        <v>1340</v>
      </c>
      <c r="N14" s="83" t="s">
        <v>1343</v>
      </c>
      <c r="O14" s="83" t="s">
        <v>1340</v>
      </c>
      <c r="BD14" s="83" t="s">
        <v>970</v>
      </c>
    </row>
    <row r="15" spans="1:61" x14ac:dyDescent="0.2">
      <c r="D15" s="83" t="s">
        <v>1340</v>
      </c>
      <c r="H15" s="83" t="s">
        <v>1337</v>
      </c>
      <c r="I15" s="83" t="s">
        <v>1343</v>
      </c>
      <c r="J15" s="83" t="s">
        <v>1343</v>
      </c>
      <c r="O15" s="83" t="s">
        <v>1343</v>
      </c>
      <c r="BD15" s="83" t="s">
        <v>111</v>
      </c>
    </row>
    <row r="16" spans="1:61" x14ac:dyDescent="0.2">
      <c r="D16" s="83" t="s">
        <v>1343</v>
      </c>
      <c r="H16" s="83" t="s">
        <v>1338</v>
      </c>
      <c r="I16" s="83" t="s">
        <v>1344</v>
      </c>
      <c r="J16" s="83" t="s">
        <v>111</v>
      </c>
      <c r="O16" s="83" t="s">
        <v>111</v>
      </c>
      <c r="BD16" s="83" t="s">
        <v>972</v>
      </c>
    </row>
    <row r="17" spans="4:56" x14ac:dyDescent="0.2">
      <c r="D17" s="83" t="s">
        <v>1344</v>
      </c>
      <c r="H17" s="83" t="s">
        <v>1340</v>
      </c>
      <c r="I17" s="83" t="s">
        <v>111</v>
      </c>
      <c r="BD17" s="83" t="s">
        <v>973</v>
      </c>
    </row>
    <row r="18" spans="4:56" x14ac:dyDescent="0.2">
      <c r="D18" s="83" t="s">
        <v>111</v>
      </c>
      <c r="H18" s="83" t="s">
        <v>1343</v>
      </c>
    </row>
    <row r="19" spans="4:56" x14ac:dyDescent="0.2">
      <c r="H19" s="83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564B-4193-475E-9F7B-B85C80893247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1367</v>
      </c>
      <c r="C4" s="91">
        <f>SUM(DatosViolenciaGénero!C63:C69)</f>
        <v>2522</v>
      </c>
      <c r="D4" s="91">
        <f>SUM(DatosViolenciaGénero!D63:D69)</f>
        <v>997</v>
      </c>
    </row>
    <row r="5" spans="2:4" x14ac:dyDescent="0.2">
      <c r="B5" s="90" t="s">
        <v>1322</v>
      </c>
      <c r="C5" s="91">
        <f>SUM(DatosViolenciaGénero!C70:C73)</f>
        <v>261</v>
      </c>
      <c r="D5" s="91">
        <f>SUM(DatosViolenciaGénero!D70:D73)</f>
        <v>300</v>
      </c>
    </row>
    <row r="6" spans="2:4" ht="12.75" customHeight="1" x14ac:dyDescent="0.2">
      <c r="B6" s="90" t="s">
        <v>1368</v>
      </c>
      <c r="C6" s="91">
        <f>DatosViolenciaGénero!C74</f>
        <v>30</v>
      </c>
      <c r="D6" s="91">
        <f>DatosViolenciaGénero!D74</f>
        <v>0</v>
      </c>
    </row>
    <row r="7" spans="2:4" ht="12.75" customHeight="1" x14ac:dyDescent="0.2">
      <c r="B7" s="90" t="s">
        <v>1369</v>
      </c>
      <c r="C7" s="91">
        <f>SUM(DatosViolenciaGénero!C75:C77)</f>
        <v>32</v>
      </c>
      <c r="D7" s="91">
        <f>SUM(DatosViolenciaGénero!D75:D77)</f>
        <v>16</v>
      </c>
    </row>
    <row r="8" spans="2:4" ht="12.75" customHeight="1" x14ac:dyDescent="0.2">
      <c r="B8" s="90" t="s">
        <v>1370</v>
      </c>
      <c r="C8" s="91">
        <f>DatosViolenciaGénero!C81</f>
        <v>7</v>
      </c>
      <c r="D8" s="91">
        <f>DatosViolenciaGénero!D81</f>
        <v>7</v>
      </c>
    </row>
    <row r="9" spans="2:4" ht="12.75" customHeight="1" x14ac:dyDescent="0.2">
      <c r="B9" s="90" t="s">
        <v>1371</v>
      </c>
      <c r="C9" s="91">
        <f>DatosViolenciaGénero!C78</f>
        <v>3</v>
      </c>
      <c r="D9" s="91">
        <f>DatosViolenciaGénero!D78</f>
        <v>4</v>
      </c>
    </row>
    <row r="10" spans="2:4" ht="12.75" customHeight="1" x14ac:dyDescent="0.2">
      <c r="B10" s="90" t="s">
        <v>1372</v>
      </c>
      <c r="C10" s="91">
        <f>SUM(DatosViolenciaGénero!C79:C80)</f>
        <v>1339</v>
      </c>
      <c r="D10" s="91">
        <f>SUM(DatosViolenciaGénero!D79:D80)</f>
        <v>675</v>
      </c>
    </row>
    <row r="14" spans="2:4" ht="12.95" customHeight="1" thickTop="1" thickBot="1" x14ac:dyDescent="0.25">
      <c r="B14" s="211" t="s">
        <v>1376</v>
      </c>
      <c r="C14" s="211"/>
    </row>
    <row r="15" spans="2:4" ht="13.5" thickTop="1" x14ac:dyDescent="0.2">
      <c r="B15" s="92" t="s">
        <v>1374</v>
      </c>
      <c r="C15" s="93">
        <f>DatosViolenciaGénero!C38</f>
        <v>62</v>
      </c>
    </row>
    <row r="16" spans="2:4" ht="13.5" thickBot="1" x14ac:dyDescent="0.25">
      <c r="B16" s="94" t="s">
        <v>1375</v>
      </c>
      <c r="C16" s="95">
        <f>DatosViolenciaGénero!C39</f>
        <v>1055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3BAD-B954-49F7-A540-13531FAF7646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1367</v>
      </c>
      <c r="C4" s="91">
        <f>SUM(DatosViolenciaDoméstica!C48:C54)</f>
        <v>711</v>
      </c>
      <c r="D4" s="91">
        <f>SUM(DatosViolenciaDoméstica!D48:D54)</f>
        <v>329</v>
      </c>
    </row>
    <row r="5" spans="2:4" x14ac:dyDescent="0.2">
      <c r="B5" s="90" t="s">
        <v>1322</v>
      </c>
      <c r="C5" s="91">
        <f>SUM(DatosViolenciaDoméstica!C55:C58)</f>
        <v>79</v>
      </c>
      <c r="D5" s="91">
        <f>SUM(DatosViolenciaDoméstica!D55:D58)</f>
        <v>52</v>
      </c>
    </row>
    <row r="6" spans="2:4" ht="12.75" customHeight="1" x14ac:dyDescent="0.2">
      <c r="B6" s="90" t="s">
        <v>1368</v>
      </c>
      <c r="C6" s="91">
        <f>DatosViolenciaDoméstica!C59</f>
        <v>1</v>
      </c>
      <c r="D6" s="91">
        <f>DatosViolenciaDoméstica!D59</f>
        <v>1</v>
      </c>
    </row>
    <row r="7" spans="2:4" ht="12.75" customHeight="1" x14ac:dyDescent="0.2">
      <c r="B7" s="90" t="s">
        <v>1369</v>
      </c>
      <c r="C7" s="91">
        <f>SUM(DatosViolenciaDoméstica!C60:C62)</f>
        <v>7</v>
      </c>
      <c r="D7" s="91">
        <f>SUM(DatosViolenciaDoméstica!D60:D62)</f>
        <v>0</v>
      </c>
    </row>
    <row r="8" spans="2:4" ht="12.75" customHeight="1" x14ac:dyDescent="0.2">
      <c r="B8" s="90" t="s">
        <v>1370</v>
      </c>
      <c r="C8" s="91">
        <f>DatosViolenciaDoméstica!C66</f>
        <v>2</v>
      </c>
      <c r="D8" s="91">
        <f>DatosViolenciaDoméstica!D66</f>
        <v>3</v>
      </c>
    </row>
    <row r="9" spans="2:4" ht="12.75" customHeight="1" x14ac:dyDescent="0.2">
      <c r="B9" s="90" t="s">
        <v>1371</v>
      </c>
      <c r="C9" s="91">
        <f>DatosViolenciaDoméstica!C63</f>
        <v>1</v>
      </c>
      <c r="D9" s="91">
        <f>DatosViolenciaDoméstica!D63</f>
        <v>1</v>
      </c>
    </row>
    <row r="10" spans="2:4" ht="12.75" customHeight="1" x14ac:dyDescent="0.2">
      <c r="B10" s="90" t="s">
        <v>1372</v>
      </c>
      <c r="C10" s="91">
        <f>SUM(DatosViolenciaDoméstica!C64:C65)</f>
        <v>191</v>
      </c>
      <c r="D10" s="91">
        <f>SUM(DatosViolenciaDoméstica!D64:D65)</f>
        <v>151</v>
      </c>
    </row>
    <row r="14" spans="2:4" ht="12.95" customHeight="1" thickTop="1" thickBot="1" x14ac:dyDescent="0.25">
      <c r="B14" s="211" t="s">
        <v>1373</v>
      </c>
      <c r="C14" s="211"/>
    </row>
    <row r="15" spans="2:4" ht="13.5" thickTop="1" x14ac:dyDescent="0.2">
      <c r="B15" s="92" t="s">
        <v>1374</v>
      </c>
      <c r="C15" s="93">
        <f>DatosViolenciaDoméstica!C33</f>
        <v>98</v>
      </c>
    </row>
    <row r="16" spans="2:4" ht="13.5" thickBot="1" x14ac:dyDescent="0.25">
      <c r="B16" s="94" t="s">
        <v>1375</v>
      </c>
      <c r="C16" s="95">
        <f>DatosViolenciaDoméstica!C34</f>
        <v>48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3A28-4B9A-4471-94D6-03D11AD4C625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2" t="s">
        <v>1357</v>
      </c>
      <c r="C3" s="212"/>
    </row>
    <row r="4" spans="2:3" x14ac:dyDescent="0.2">
      <c r="B4" s="84" t="s">
        <v>1358</v>
      </c>
      <c r="C4" s="85">
        <f>DatosMenores!C69</f>
        <v>483</v>
      </c>
    </row>
    <row r="5" spans="2:3" x14ac:dyDescent="0.2">
      <c r="B5" s="84" t="s">
        <v>1359</v>
      </c>
      <c r="C5" s="86">
        <f>DatosMenores!C70</f>
        <v>10</v>
      </c>
    </row>
    <row r="6" spans="2:3" x14ac:dyDescent="0.2">
      <c r="B6" s="84" t="s">
        <v>1360</v>
      </c>
      <c r="C6" s="86">
        <f>DatosMenores!C71</f>
        <v>192</v>
      </c>
    </row>
    <row r="7" spans="2:3" ht="25.5" x14ac:dyDescent="0.2">
      <c r="B7" s="84" t="s">
        <v>1361</v>
      </c>
      <c r="C7" s="86">
        <f>DatosMenores!C74</f>
        <v>1</v>
      </c>
    </row>
    <row r="8" spans="2:3" ht="25.5" x14ac:dyDescent="0.2">
      <c r="B8" s="84" t="s">
        <v>1021</v>
      </c>
      <c r="C8" s="86">
        <f>DatosMenores!C75</f>
        <v>55</v>
      </c>
    </row>
    <row r="9" spans="2:3" ht="25.5" x14ac:dyDescent="0.2">
      <c r="B9" s="84" t="s">
        <v>1362</v>
      </c>
      <c r="C9" s="86">
        <f>DatosMenores!C76</f>
        <v>0</v>
      </c>
    </row>
    <row r="10" spans="2:3" ht="25.5" x14ac:dyDescent="0.2">
      <c r="B10" s="84" t="s">
        <v>265</v>
      </c>
      <c r="C10" s="86">
        <f>DatosMenores!C78</f>
        <v>1</v>
      </c>
    </row>
    <row r="11" spans="2:3" x14ac:dyDescent="0.2">
      <c r="B11" s="84" t="s">
        <v>1363</v>
      </c>
      <c r="C11" s="86">
        <f>DatosMenores!C77</f>
        <v>21</v>
      </c>
    </row>
    <row r="12" spans="2:3" x14ac:dyDescent="0.2">
      <c r="B12" s="84" t="s">
        <v>1364</v>
      </c>
      <c r="C12" s="86">
        <f>DatosMenores!C79</f>
        <v>0</v>
      </c>
    </row>
    <row r="13" spans="2:3" ht="25.5" x14ac:dyDescent="0.2">
      <c r="B13" s="84" t="s">
        <v>1365</v>
      </c>
      <c r="C13" s="86">
        <f>DatosMenores!C72</f>
        <v>0</v>
      </c>
    </row>
    <row r="14" spans="2:3" ht="25.5" x14ac:dyDescent="0.2">
      <c r="B14" s="84" t="s">
        <v>1366</v>
      </c>
      <c r="C14" s="86">
        <f>DatosMenores!C73</f>
        <v>41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3A72-F3AC-44C2-9889-D74C91F03A87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1309</v>
      </c>
    </row>
    <row r="4" spans="2:13" ht="39" thickBot="1" x14ac:dyDescent="0.25">
      <c r="B4" s="52" t="s">
        <v>304</v>
      </c>
      <c r="C4" s="53" t="s">
        <v>1310</v>
      </c>
      <c r="D4" s="53" t="s">
        <v>1311</v>
      </c>
      <c r="E4" s="53" t="s">
        <v>1312</v>
      </c>
      <c r="F4" s="53" t="s">
        <v>1313</v>
      </c>
      <c r="G4" s="53" t="s">
        <v>1314</v>
      </c>
      <c r="H4" s="53" t="s">
        <v>1315</v>
      </c>
      <c r="I4" s="53" t="s">
        <v>1316</v>
      </c>
      <c r="J4" s="53" t="s">
        <v>1317</v>
      </c>
      <c r="K4" s="53" t="s">
        <v>315</v>
      </c>
      <c r="L4" s="53" t="s">
        <v>1318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1312</v>
      </c>
      <c r="F10" s="65" t="s">
        <v>1313</v>
      </c>
      <c r="G10" s="65" t="s">
        <v>1314</v>
      </c>
      <c r="H10" s="65" t="s">
        <v>1315</v>
      </c>
      <c r="I10" s="65" t="s">
        <v>1316</v>
      </c>
      <c r="J10" s="65" t="s">
        <v>1317</v>
      </c>
      <c r="K10" s="65" t="s">
        <v>1318</v>
      </c>
      <c r="L10" s="66" t="s">
        <v>317</v>
      </c>
      <c r="M10" s="67"/>
    </row>
    <row r="11" spans="2:13" ht="13.15" customHeight="1" x14ac:dyDescent="0.2">
      <c r="B11" s="213" t="s">
        <v>1320</v>
      </c>
      <c r="C11" s="213"/>
      <c r="D11" s="68">
        <f>DatosDelitos!C5+DatosDelitos!C13-DatosDelitos!C17</f>
        <v>8773</v>
      </c>
      <c r="E11" s="69">
        <f>DatosDelitos!H5+DatosDelitos!H13-DatosDelitos!H17</f>
        <v>512</v>
      </c>
      <c r="F11" s="69">
        <f>DatosDelitos!I5+DatosDelitos!I13-DatosDelitos!I17</f>
        <v>497</v>
      </c>
      <c r="G11" s="69">
        <f>DatosDelitos!J5+DatosDelitos!J13-DatosDelitos!J17</f>
        <v>22</v>
      </c>
      <c r="H11" s="70">
        <f>DatosDelitos!K5+DatosDelitos!K13-DatosDelitos!K17</f>
        <v>29</v>
      </c>
      <c r="I11" s="70">
        <f>DatosDelitos!L5+DatosDelitos!L13-DatosDelitos!L17</f>
        <v>11</v>
      </c>
      <c r="J11" s="70">
        <f>DatosDelitos!M5+DatosDelitos!M13-DatosDelitos!M17</f>
        <v>21</v>
      </c>
      <c r="K11" s="70">
        <f>DatosDelitos!O5+DatosDelitos!O13-DatosDelitos!O17</f>
        <v>50</v>
      </c>
      <c r="L11" s="71">
        <f>DatosDelitos!P5+DatosDelitos!P13-DatosDelitos!P17</f>
        <v>881</v>
      </c>
    </row>
    <row r="12" spans="2:13" ht="13.15" customHeight="1" x14ac:dyDescent="0.2">
      <c r="B12" s="214" t="s">
        <v>329</v>
      </c>
      <c r="C12" s="214"/>
      <c r="D12" s="72">
        <f>DatosDelitos!C10</f>
        <v>1</v>
      </c>
      <c r="E12" s="73">
        <f>DatosDelitos!H10</f>
        <v>1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4" t="s">
        <v>347</v>
      </c>
      <c r="C13" s="214"/>
      <c r="D13" s="72">
        <f>DatosDelitos!C20</f>
        <v>7</v>
      </c>
      <c r="E13" s="73">
        <f>DatosDelitos!H20</f>
        <v>1</v>
      </c>
      <c r="F13" s="73">
        <f>DatosDelitos!I20</f>
        <v>1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214" t="s">
        <v>1321</v>
      </c>
      <c r="C15" s="214"/>
      <c r="D15" s="72">
        <f>DatosDelitos!C17+DatosDelitos!C44</f>
        <v>1485</v>
      </c>
      <c r="E15" s="73">
        <f>DatosDelitos!H17+DatosDelitos!H44</f>
        <v>390</v>
      </c>
      <c r="F15" s="73">
        <f>DatosDelitos!I16+DatosDelitos!I44</f>
        <v>123</v>
      </c>
      <c r="G15" s="73">
        <f>DatosDelitos!J17+DatosDelitos!J44</f>
        <v>16</v>
      </c>
      <c r="H15" s="73">
        <f>DatosDelitos!K17+DatosDelitos!K44</f>
        <v>10</v>
      </c>
      <c r="I15" s="73">
        <f>DatosDelitos!L17+DatosDelitos!L44</f>
        <v>0</v>
      </c>
      <c r="J15" s="73">
        <f>DatosDelitos!M17+DatosDelitos!M44</f>
        <v>5</v>
      </c>
      <c r="K15" s="73">
        <f>DatosDelitos!O17+DatosDelitos!O44</f>
        <v>31</v>
      </c>
      <c r="L15" s="74">
        <f>DatosDelitos!P17+DatosDelitos!P44</f>
        <v>816</v>
      </c>
    </row>
    <row r="16" spans="2:13" ht="13.15" customHeight="1" x14ac:dyDescent="0.2">
      <c r="B16" s="214" t="s">
        <v>1322</v>
      </c>
      <c r="C16" s="214"/>
      <c r="D16" s="72">
        <f>DatosDelitos!C30</f>
        <v>1576</v>
      </c>
      <c r="E16" s="73">
        <f>DatosDelitos!H30</f>
        <v>235</v>
      </c>
      <c r="F16" s="73">
        <f>DatosDelitos!I30</f>
        <v>350</v>
      </c>
      <c r="G16" s="73">
        <f>DatosDelitos!J30</f>
        <v>0</v>
      </c>
      <c r="H16" s="73">
        <f>DatosDelitos!K30</f>
        <v>14</v>
      </c>
      <c r="I16" s="73">
        <f>DatosDelitos!L30</f>
        <v>3</v>
      </c>
      <c r="J16" s="73">
        <f>DatosDelitos!M30</f>
        <v>6</v>
      </c>
      <c r="K16" s="73">
        <f>DatosDelitos!O30</f>
        <v>16</v>
      </c>
      <c r="L16" s="74">
        <f>DatosDelitos!P30</f>
        <v>932</v>
      </c>
    </row>
    <row r="17" spans="2:12" ht="13.15" customHeight="1" x14ac:dyDescent="0.2">
      <c r="B17" s="215" t="s">
        <v>1323</v>
      </c>
      <c r="C17" s="215"/>
      <c r="D17" s="72">
        <f>DatosDelitos!C42-DatosDelitos!C44</f>
        <v>24</v>
      </c>
      <c r="E17" s="73">
        <f>DatosDelitos!H42-DatosDelitos!H44</f>
        <v>1</v>
      </c>
      <c r="F17" s="73">
        <f>DatosDelitos!I42-DatosDelitos!I44</f>
        <v>3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1</v>
      </c>
      <c r="K17" s="73">
        <f>DatosDelitos!O42-DatosDelitos!O44</f>
        <v>0</v>
      </c>
      <c r="L17" s="74">
        <f>DatosDelitos!P42-DatosDelitos!P44</f>
        <v>0</v>
      </c>
    </row>
    <row r="18" spans="2:12" ht="13.15" customHeight="1" x14ac:dyDescent="0.2">
      <c r="B18" s="214" t="s">
        <v>1324</v>
      </c>
      <c r="C18" s="214"/>
      <c r="D18" s="72">
        <f>DatosDelitos!C50</f>
        <v>538</v>
      </c>
      <c r="E18" s="73">
        <f>DatosDelitos!H50</f>
        <v>150</v>
      </c>
      <c r="F18" s="73">
        <f>DatosDelitos!I50</f>
        <v>125</v>
      </c>
      <c r="G18" s="73">
        <f>DatosDelitos!J50</f>
        <v>50</v>
      </c>
      <c r="H18" s="73">
        <f>DatosDelitos!K50</f>
        <v>75</v>
      </c>
      <c r="I18" s="73">
        <f>DatosDelitos!L50</f>
        <v>1</v>
      </c>
      <c r="J18" s="73">
        <f>DatosDelitos!M50</f>
        <v>2</v>
      </c>
      <c r="K18" s="73">
        <f>DatosDelitos!O50</f>
        <v>14</v>
      </c>
      <c r="L18" s="74">
        <f>DatosDelitos!P50</f>
        <v>136</v>
      </c>
    </row>
    <row r="19" spans="2:12" ht="13.15" customHeight="1" x14ac:dyDescent="0.2">
      <c r="B19" s="214" t="s">
        <v>1325</v>
      </c>
      <c r="C19" s="214"/>
      <c r="D19" s="72">
        <f>DatosDelitos!C72</f>
        <v>6</v>
      </c>
      <c r="E19" s="73">
        <f>DatosDelitos!H72</f>
        <v>2</v>
      </c>
      <c r="F19" s="73">
        <f>DatosDelitos!I72</f>
        <v>3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6</v>
      </c>
    </row>
    <row r="20" spans="2:12" ht="27" customHeight="1" x14ac:dyDescent="0.2">
      <c r="B20" s="214" t="s">
        <v>1326</v>
      </c>
      <c r="C20" s="214"/>
      <c r="D20" s="72">
        <f>DatosDelitos!C74</f>
        <v>95</v>
      </c>
      <c r="E20" s="73">
        <f>DatosDelitos!H74</f>
        <v>23</v>
      </c>
      <c r="F20" s="73">
        <f>DatosDelitos!I74</f>
        <v>30</v>
      </c>
      <c r="G20" s="73">
        <f>DatosDelitos!J74</f>
        <v>0</v>
      </c>
      <c r="H20" s="73">
        <f>DatosDelitos!K74</f>
        <v>0</v>
      </c>
      <c r="I20" s="73">
        <f>DatosDelitos!L74</f>
        <v>6</v>
      </c>
      <c r="J20" s="73">
        <f>DatosDelitos!M74</f>
        <v>16</v>
      </c>
      <c r="K20" s="73">
        <f>DatosDelitos!O74</f>
        <v>0</v>
      </c>
      <c r="L20" s="74">
        <f>DatosDelitos!P74</f>
        <v>30</v>
      </c>
    </row>
    <row r="21" spans="2:12" ht="13.15" customHeight="1" x14ac:dyDescent="0.2">
      <c r="B21" s="215" t="s">
        <v>1327</v>
      </c>
      <c r="C21" s="215"/>
      <c r="D21" s="72">
        <f>DatosDelitos!C82</f>
        <v>166</v>
      </c>
      <c r="E21" s="73">
        <f>DatosDelitos!H82</f>
        <v>13</v>
      </c>
      <c r="F21" s="73">
        <f>DatosDelitos!I82</f>
        <v>12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23</v>
      </c>
    </row>
    <row r="22" spans="2:12" ht="13.15" customHeight="1" x14ac:dyDescent="0.2">
      <c r="B22" s="214" t="s">
        <v>1328</v>
      </c>
      <c r="C22" s="214"/>
      <c r="D22" s="72">
        <f>DatosDelitos!C85</f>
        <v>711</v>
      </c>
      <c r="E22" s="73">
        <f>DatosDelitos!H85</f>
        <v>346</v>
      </c>
      <c r="F22" s="73">
        <f>DatosDelitos!I85</f>
        <v>230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180</v>
      </c>
    </row>
    <row r="23" spans="2:12" ht="13.15" customHeight="1" x14ac:dyDescent="0.2">
      <c r="B23" s="214" t="s">
        <v>975</v>
      </c>
      <c r="C23" s="214"/>
      <c r="D23" s="72">
        <f>DatosDelitos!C97</f>
        <v>7279</v>
      </c>
      <c r="E23" s="73">
        <f>DatosDelitos!H97</f>
        <v>2041</v>
      </c>
      <c r="F23" s="73">
        <f>DatosDelitos!I97</f>
        <v>1559</v>
      </c>
      <c r="G23" s="73">
        <f>DatosDelitos!J97</f>
        <v>3</v>
      </c>
      <c r="H23" s="73">
        <f>DatosDelitos!K97</f>
        <v>1</v>
      </c>
      <c r="I23" s="73">
        <f>DatosDelitos!L97</f>
        <v>0</v>
      </c>
      <c r="J23" s="73">
        <f>DatosDelitos!M97</f>
        <v>6</v>
      </c>
      <c r="K23" s="73">
        <f>DatosDelitos!O97</f>
        <v>108</v>
      </c>
      <c r="L23" s="74">
        <f>DatosDelitos!P97</f>
        <v>1633</v>
      </c>
    </row>
    <row r="24" spans="2:12" ht="27" customHeight="1" x14ac:dyDescent="0.2">
      <c r="B24" s="214" t="s">
        <v>1329</v>
      </c>
      <c r="C24" s="214"/>
      <c r="D24" s="72">
        <f>DatosDelitos!C131</f>
        <v>4</v>
      </c>
      <c r="E24" s="73">
        <f>DatosDelitos!H131</f>
        <v>4</v>
      </c>
      <c r="F24" s="73">
        <f>DatosDelitos!I131</f>
        <v>7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4</v>
      </c>
    </row>
    <row r="25" spans="2:12" ht="13.15" customHeight="1" x14ac:dyDescent="0.2">
      <c r="B25" s="214" t="s">
        <v>1330</v>
      </c>
      <c r="C25" s="214"/>
      <c r="D25" s="72">
        <f>DatosDelitos!C137</f>
        <v>22</v>
      </c>
      <c r="E25" s="73">
        <f>DatosDelitos!H137</f>
        <v>2</v>
      </c>
      <c r="F25" s="73">
        <f>DatosDelitos!I137</f>
        <v>22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5</v>
      </c>
    </row>
    <row r="26" spans="2:12" ht="13.15" customHeight="1" x14ac:dyDescent="0.2">
      <c r="B26" s="215" t="s">
        <v>1331</v>
      </c>
      <c r="C26" s="215"/>
      <c r="D26" s="72">
        <f>DatosDelitos!C144</f>
        <v>38</v>
      </c>
      <c r="E26" s="73">
        <f>DatosDelitos!H144</f>
        <v>30</v>
      </c>
      <c r="F26" s="73">
        <f>DatosDelitos!I144</f>
        <v>27</v>
      </c>
      <c r="G26" s="73">
        <f>DatosDelitos!J144</f>
        <v>1</v>
      </c>
      <c r="H26" s="73">
        <f>DatosDelitos!K144</f>
        <v>2</v>
      </c>
      <c r="I26" s="73">
        <f>DatosDelitos!L144</f>
        <v>0</v>
      </c>
      <c r="J26" s="73">
        <f>DatosDelitos!M144</f>
        <v>0</v>
      </c>
      <c r="K26" s="73">
        <f>DatosDelitos!O144</f>
        <v>19</v>
      </c>
      <c r="L26" s="74">
        <f>DatosDelitos!P144</f>
        <v>39</v>
      </c>
    </row>
    <row r="27" spans="2:12" ht="38.25" customHeight="1" x14ac:dyDescent="0.2">
      <c r="B27" s="214" t="s">
        <v>1332</v>
      </c>
      <c r="C27" s="214"/>
      <c r="D27" s="72">
        <f>DatosDelitos!C147</f>
        <v>261</v>
      </c>
      <c r="E27" s="73">
        <f>DatosDelitos!H147</f>
        <v>127</v>
      </c>
      <c r="F27" s="73">
        <f>DatosDelitos!I147</f>
        <v>82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34</v>
      </c>
    </row>
    <row r="28" spans="2:12" ht="13.15" customHeight="1" x14ac:dyDescent="0.2">
      <c r="B28" s="214" t="s">
        <v>1333</v>
      </c>
      <c r="C28" s="214"/>
      <c r="D28" s="72">
        <f>DatosDelitos!C156+SUM(DatosDelitos!C167:C172)</f>
        <v>227</v>
      </c>
      <c r="E28" s="73">
        <f>DatosDelitos!H156+SUM(DatosDelitos!H167:H172)</f>
        <v>188</v>
      </c>
      <c r="F28" s="73">
        <f>DatosDelitos!I156+SUM(DatosDelitos!I167:I172)</f>
        <v>247</v>
      </c>
      <c r="G28" s="73">
        <f>DatosDelitos!J156+SUM(DatosDelitos!J167:J172)</f>
        <v>1</v>
      </c>
      <c r="H28" s="73">
        <f>DatosDelitos!K156+SUM(DatosDelitos!K167:K172)</f>
        <v>4</v>
      </c>
      <c r="I28" s="73">
        <f>DatosDelitos!L156+SUM(DatosDelitos!L167:L172)</f>
        <v>2</v>
      </c>
      <c r="J28" s="73">
        <f>DatosDelitos!M156+SUM(DatosDelitos!M167:M172)</f>
        <v>2</v>
      </c>
      <c r="K28" s="73">
        <f>DatosDelitos!O156+SUM(DatosDelitos!O167:O172)</f>
        <v>31</v>
      </c>
      <c r="L28" s="73">
        <f>DatosDelitos!P156+SUM(DatosDelitos!P167:Q172)</f>
        <v>120</v>
      </c>
    </row>
    <row r="29" spans="2:12" ht="13.15" customHeight="1" x14ac:dyDescent="0.2">
      <c r="B29" s="214" t="s">
        <v>1334</v>
      </c>
      <c r="C29" s="214"/>
      <c r="D29" s="72">
        <f>SUM(DatosDelitos!C173:C177)</f>
        <v>625</v>
      </c>
      <c r="E29" s="73">
        <f>SUM(DatosDelitos!H173:H177)</f>
        <v>561</v>
      </c>
      <c r="F29" s="73">
        <f>SUM(DatosDelitos!I173:I177)</f>
        <v>536</v>
      </c>
      <c r="G29" s="73">
        <f>SUM(DatosDelitos!J173:J177)</f>
        <v>5</v>
      </c>
      <c r="H29" s="73">
        <f>SUM(DatosDelitos!K173:K177)</f>
        <v>4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127</v>
      </c>
      <c r="L29" s="73">
        <f>SUM(DatosDelitos!P173:P177)</f>
        <v>558</v>
      </c>
    </row>
    <row r="30" spans="2:12" ht="13.15" customHeight="1" x14ac:dyDescent="0.2">
      <c r="B30" s="214" t="s">
        <v>1335</v>
      </c>
      <c r="C30" s="214"/>
      <c r="D30" s="72">
        <f>DatosDelitos!C178</f>
        <v>396</v>
      </c>
      <c r="E30" s="73">
        <f>DatosDelitos!H178</f>
        <v>329</v>
      </c>
      <c r="F30" s="73">
        <f>DatosDelitos!I178</f>
        <v>361</v>
      </c>
      <c r="G30" s="73">
        <f>DatosDelitos!J178</f>
        <v>0</v>
      </c>
      <c r="H30" s="73">
        <f>DatosDelitos!K178</f>
        <v>0</v>
      </c>
      <c r="I30" s="73">
        <f>DatosDelitos!L178</f>
        <v>1</v>
      </c>
      <c r="J30" s="73">
        <f>DatosDelitos!M178</f>
        <v>3</v>
      </c>
      <c r="K30" s="73">
        <f>DatosDelitos!O178</f>
        <v>2</v>
      </c>
      <c r="L30" s="73">
        <f>DatosDelitos!P178</f>
        <v>2709</v>
      </c>
    </row>
    <row r="31" spans="2:12" ht="13.15" customHeight="1" x14ac:dyDescent="0.2">
      <c r="B31" s="214" t="s">
        <v>1336</v>
      </c>
      <c r="C31" s="214"/>
      <c r="D31" s="72">
        <f>DatosDelitos!C186</f>
        <v>222</v>
      </c>
      <c r="E31" s="73">
        <f>DatosDelitos!H186</f>
        <v>93</v>
      </c>
      <c r="F31" s="73">
        <f>DatosDelitos!I186</f>
        <v>105</v>
      </c>
      <c r="G31" s="73">
        <f>DatosDelitos!J186</f>
        <v>1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118</v>
      </c>
    </row>
    <row r="32" spans="2:12" ht="13.15" customHeight="1" x14ac:dyDescent="0.2">
      <c r="B32" s="214" t="s">
        <v>1337</v>
      </c>
      <c r="C32" s="214"/>
      <c r="D32" s="72">
        <f>DatosDelitos!C201</f>
        <v>99</v>
      </c>
      <c r="E32" s="73">
        <f>DatosDelitos!H201</f>
        <v>32</v>
      </c>
      <c r="F32" s="73">
        <f>DatosDelitos!I201</f>
        <v>43</v>
      </c>
      <c r="G32" s="73">
        <f>DatosDelitos!J201</f>
        <v>0</v>
      </c>
      <c r="H32" s="73">
        <f>DatosDelitos!K201</f>
        <v>0</v>
      </c>
      <c r="I32" s="73">
        <f>DatosDelitos!L201</f>
        <v>1</v>
      </c>
      <c r="J32" s="73">
        <f>DatosDelitos!M201</f>
        <v>2</v>
      </c>
      <c r="K32" s="73">
        <f>DatosDelitos!O201</f>
        <v>0</v>
      </c>
      <c r="L32" s="73">
        <f>DatosDelitos!P201</f>
        <v>76</v>
      </c>
    </row>
    <row r="33" spans="2:13" ht="13.15" customHeight="1" x14ac:dyDescent="0.2">
      <c r="B33" s="214" t="s">
        <v>1338</v>
      </c>
      <c r="C33" s="214"/>
      <c r="D33" s="72">
        <f>DatosDelitos!C223</f>
        <v>1302</v>
      </c>
      <c r="E33" s="73">
        <f>DatosDelitos!H223</f>
        <v>504</v>
      </c>
      <c r="F33" s="73">
        <f>DatosDelitos!I223</f>
        <v>375</v>
      </c>
      <c r="G33" s="73">
        <f>DatosDelitos!J223</f>
        <v>0</v>
      </c>
      <c r="H33" s="73">
        <f>DatosDelitos!K223</f>
        <v>3</v>
      </c>
      <c r="I33" s="73">
        <f>DatosDelitos!L223</f>
        <v>2</v>
      </c>
      <c r="J33" s="73">
        <f>DatosDelitos!M223</f>
        <v>3</v>
      </c>
      <c r="K33" s="73">
        <f>DatosDelitos!O223</f>
        <v>43</v>
      </c>
      <c r="L33" s="73">
        <f>DatosDelitos!P223</f>
        <v>1012</v>
      </c>
    </row>
    <row r="34" spans="2:13" ht="13.15" customHeight="1" x14ac:dyDescent="0.2">
      <c r="B34" s="214" t="s">
        <v>1339</v>
      </c>
      <c r="C34" s="214"/>
      <c r="D34" s="72">
        <f>DatosDelitos!C244</f>
        <v>12</v>
      </c>
      <c r="E34" s="73">
        <f>DatosDelitos!H244</f>
        <v>1</v>
      </c>
      <c r="F34" s="73">
        <f>DatosDelitos!I244</f>
        <v>3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1</v>
      </c>
    </row>
    <row r="35" spans="2:13" ht="13.15" customHeight="1" x14ac:dyDescent="0.2">
      <c r="B35" s="214" t="s">
        <v>1340</v>
      </c>
      <c r="C35" s="214"/>
      <c r="D35" s="72">
        <f>DatosDelitos!C271</f>
        <v>227</v>
      </c>
      <c r="E35" s="73">
        <f>DatosDelitos!H271</f>
        <v>221</v>
      </c>
      <c r="F35" s="73">
        <f>DatosDelitos!I271</f>
        <v>260</v>
      </c>
      <c r="G35" s="73">
        <f>DatosDelitos!J271</f>
        <v>2</v>
      </c>
      <c r="H35" s="73">
        <f>DatosDelitos!K271</f>
        <v>3</v>
      </c>
      <c r="I35" s="73">
        <f>DatosDelitos!L271</f>
        <v>1</v>
      </c>
      <c r="J35" s="73">
        <f>DatosDelitos!M271</f>
        <v>4</v>
      </c>
      <c r="K35" s="73">
        <f>DatosDelitos!O271</f>
        <v>7</v>
      </c>
      <c r="L35" s="73">
        <f>DatosDelitos!P271</f>
        <v>663</v>
      </c>
    </row>
    <row r="36" spans="2:13" ht="38.25" customHeight="1" x14ac:dyDescent="0.2">
      <c r="B36" s="214" t="s">
        <v>1341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4" t="s">
        <v>1342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214" t="s">
        <v>1343</v>
      </c>
      <c r="C38" s="214"/>
      <c r="D38" s="72">
        <f>DatosDelitos!C312+DatosDelitos!C318+DatosDelitos!C320</f>
        <v>135</v>
      </c>
      <c r="E38" s="73">
        <f>DatosDelitos!H312+DatosDelitos!H318+DatosDelitos!H320</f>
        <v>97</v>
      </c>
      <c r="F38" s="73">
        <f>DatosDelitos!I312+DatosDelitos!I318+DatosDelitos!I320</f>
        <v>94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1</v>
      </c>
      <c r="J38" s="73">
        <f>DatosDelitos!M312+DatosDelitos!M318+DatosDelitos!M320</f>
        <v>1</v>
      </c>
      <c r="K38" s="73">
        <f>DatosDelitos!O312+DatosDelitos!O318+DatosDelitos!O320</f>
        <v>9</v>
      </c>
      <c r="L38" s="73">
        <f>DatosDelitos!P312+DatosDelitos!P318+DatosDelitos!P320</f>
        <v>74</v>
      </c>
    </row>
    <row r="39" spans="2:13" ht="13.15" customHeight="1" x14ac:dyDescent="0.2">
      <c r="B39" s="214" t="s">
        <v>1344</v>
      </c>
      <c r="C39" s="214"/>
      <c r="D39" s="72">
        <f>DatosDelitos!C323</f>
        <v>10203</v>
      </c>
      <c r="E39" s="73">
        <f>DatosDelitos!H323</f>
        <v>435</v>
      </c>
      <c r="F39" s="73">
        <f>DatosDelitos!I323</f>
        <v>0</v>
      </c>
      <c r="G39" s="73">
        <f>DatosDelitos!J323</f>
        <v>4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4</v>
      </c>
      <c r="L39" s="73">
        <f>DatosDelitos!P323</f>
        <v>4</v>
      </c>
    </row>
    <row r="40" spans="2:13" ht="13.15" customHeight="1" x14ac:dyDescent="0.2">
      <c r="B40" s="214" t="s">
        <v>1345</v>
      </c>
      <c r="C40" s="214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4" t="s">
        <v>1346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7" t="s">
        <v>956</v>
      </c>
      <c r="C43" s="217"/>
      <c r="D43" s="75">
        <f>SUM(D11:D42)</f>
        <v>34434</v>
      </c>
      <c r="E43" s="75">
        <f t="shared" ref="E43:L43" si="0">SUM(E11:E42)</f>
        <v>6339</v>
      </c>
      <c r="F43" s="75">
        <f t="shared" si="0"/>
        <v>5095</v>
      </c>
      <c r="G43" s="75">
        <f t="shared" si="0"/>
        <v>105</v>
      </c>
      <c r="H43" s="75">
        <f t="shared" si="0"/>
        <v>145</v>
      </c>
      <c r="I43" s="75">
        <f t="shared" si="0"/>
        <v>29</v>
      </c>
      <c r="J43" s="75">
        <f t="shared" si="0"/>
        <v>72</v>
      </c>
      <c r="K43" s="75">
        <f t="shared" si="0"/>
        <v>461</v>
      </c>
      <c r="L43" s="75">
        <f t="shared" si="0"/>
        <v>10054</v>
      </c>
    </row>
    <row r="46" spans="2:13" ht="15.75" x14ac:dyDescent="0.25">
      <c r="B46" s="76" t="s">
        <v>1347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1310</v>
      </c>
      <c r="E48" s="54" t="s">
        <v>1311</v>
      </c>
    </row>
    <row r="49" spans="2:5" ht="13.15" customHeight="1" x14ac:dyDescent="0.25">
      <c r="B49" s="216" t="s">
        <v>1348</v>
      </c>
      <c r="C49" s="216"/>
      <c r="D49" s="78">
        <f>DatosDelitos!F5</f>
        <v>2</v>
      </c>
      <c r="E49" s="78">
        <f>DatosDelitos!G5</f>
        <v>0</v>
      </c>
    </row>
    <row r="50" spans="2:5" ht="13.15" customHeight="1" x14ac:dyDescent="0.25">
      <c r="B50" s="216" t="s">
        <v>1349</v>
      </c>
      <c r="C50" s="216"/>
      <c r="D50" s="78">
        <f>DatosDelitos!F13-DatosDelitos!F17</f>
        <v>391</v>
      </c>
      <c r="E50" s="78">
        <f>DatosDelitos!G13-DatosDelitos!G17</f>
        <v>387</v>
      </c>
    </row>
    <row r="51" spans="2:5" ht="13.15" customHeight="1" x14ac:dyDescent="0.25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216" t="s">
        <v>1321</v>
      </c>
      <c r="C54" s="216"/>
      <c r="D54" s="78">
        <f>DatosDelitos!F17+DatosDelitos!F44</f>
        <v>1797</v>
      </c>
      <c r="E54" s="78">
        <f>DatosDelitos!G17+DatosDelitos!G44</f>
        <v>801</v>
      </c>
    </row>
    <row r="55" spans="2:5" ht="13.15" customHeight="1" x14ac:dyDescent="0.25">
      <c r="B55" s="216" t="s">
        <v>1322</v>
      </c>
      <c r="C55" s="216"/>
      <c r="D55" s="78">
        <f>DatosDelitos!F30</f>
        <v>920</v>
      </c>
      <c r="E55" s="78">
        <f>DatosDelitos!G30</f>
        <v>806</v>
      </c>
    </row>
    <row r="56" spans="2:5" ht="13.15" customHeight="1" x14ac:dyDescent="0.25">
      <c r="B56" s="216" t="s">
        <v>1323</v>
      </c>
      <c r="C56" s="216"/>
      <c r="D56" s="78">
        <f>DatosDelitos!F42-DatosDelitos!F44</f>
        <v>5</v>
      </c>
      <c r="E56" s="78">
        <f>DatosDelitos!G42-DatosDelitos!G44</f>
        <v>0</v>
      </c>
    </row>
    <row r="57" spans="2:5" ht="13.15" customHeight="1" x14ac:dyDescent="0.25">
      <c r="B57" s="216" t="s">
        <v>1324</v>
      </c>
      <c r="C57" s="216"/>
      <c r="D57" s="78">
        <f>DatosDelitos!F50</f>
        <v>40</v>
      </c>
      <c r="E57" s="78">
        <f>DatosDelitos!G50</f>
        <v>24</v>
      </c>
    </row>
    <row r="58" spans="2:5" ht="13.15" customHeight="1" x14ac:dyDescent="0.25">
      <c r="B58" s="216" t="s">
        <v>1325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25">
      <c r="B59" s="216" t="s">
        <v>1350</v>
      </c>
      <c r="C59" s="216"/>
      <c r="D59" s="78">
        <f>DatosDelitos!F74</f>
        <v>15</v>
      </c>
      <c r="E59" s="78">
        <f>DatosDelitos!G74</f>
        <v>14</v>
      </c>
    </row>
    <row r="60" spans="2:5" ht="13.15" customHeight="1" x14ac:dyDescent="0.25">
      <c r="B60" s="216" t="s">
        <v>1327</v>
      </c>
      <c r="C60" s="216"/>
      <c r="D60" s="78">
        <f>DatosDelitos!F82</f>
        <v>7</v>
      </c>
      <c r="E60" s="78">
        <f>DatosDelitos!G82</f>
        <v>18</v>
      </c>
    </row>
    <row r="61" spans="2:5" ht="13.15" customHeight="1" x14ac:dyDescent="0.25">
      <c r="B61" s="216" t="s">
        <v>1328</v>
      </c>
      <c r="C61" s="216"/>
      <c r="D61" s="78">
        <f>DatosDelitos!F85</f>
        <v>23</v>
      </c>
      <c r="E61" s="78">
        <f>DatosDelitos!G85</f>
        <v>24</v>
      </c>
    </row>
    <row r="62" spans="2:5" ht="13.15" customHeight="1" x14ac:dyDescent="0.25">
      <c r="B62" s="216" t="s">
        <v>975</v>
      </c>
      <c r="C62" s="216"/>
      <c r="D62" s="78">
        <f>DatosDelitos!F97</f>
        <v>1079</v>
      </c>
      <c r="E62" s="78">
        <f>DatosDelitos!G97</f>
        <v>868</v>
      </c>
    </row>
    <row r="63" spans="2:5" ht="27" customHeight="1" x14ac:dyDescent="0.25">
      <c r="B63" s="216" t="s">
        <v>1351</v>
      </c>
      <c r="C63" s="216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216" t="s">
        <v>1330</v>
      </c>
      <c r="C64" s="216"/>
      <c r="D64" s="78">
        <f>DatosDelitos!F137</f>
        <v>1</v>
      </c>
      <c r="E64" s="78">
        <f>DatosDelitos!G137</f>
        <v>0</v>
      </c>
    </row>
    <row r="65" spans="2:5" ht="13.15" customHeight="1" x14ac:dyDescent="0.25">
      <c r="B65" s="216" t="s">
        <v>1331</v>
      </c>
      <c r="C65" s="216"/>
      <c r="D65" s="78">
        <f>DatosDelitos!F144</f>
        <v>24</v>
      </c>
      <c r="E65" s="78">
        <f>DatosDelitos!G144</f>
        <v>27</v>
      </c>
    </row>
    <row r="66" spans="2:5" ht="40.5" customHeight="1" x14ac:dyDescent="0.25">
      <c r="B66" s="216" t="s">
        <v>1332</v>
      </c>
      <c r="C66" s="216"/>
      <c r="D66" s="78">
        <f>DatosDelitos!F147</f>
        <v>9</v>
      </c>
      <c r="E66" s="78">
        <f>DatosDelitos!G147</f>
        <v>8</v>
      </c>
    </row>
    <row r="67" spans="2:5" ht="13.15" customHeight="1" x14ac:dyDescent="0.25">
      <c r="B67" s="216" t="s">
        <v>1333</v>
      </c>
      <c r="C67" s="216"/>
      <c r="D67" s="78">
        <f>DatosDelitos!F156+SUM(DatosDelitos!F167:G172)</f>
        <v>12</v>
      </c>
      <c r="E67" s="78">
        <f>DatosDelitos!G156+SUM(DatosDelitos!G167:H172)</f>
        <v>186</v>
      </c>
    </row>
    <row r="68" spans="2:5" ht="13.15" customHeight="1" x14ac:dyDescent="0.25">
      <c r="B68" s="216" t="s">
        <v>1334</v>
      </c>
      <c r="C68" s="216"/>
      <c r="D68" s="78">
        <f>SUM(DatosDelitos!F173:G177)</f>
        <v>380</v>
      </c>
      <c r="E68" s="78">
        <f>SUM(DatosDelitos!G173:H177)</f>
        <v>741</v>
      </c>
    </row>
    <row r="69" spans="2:5" ht="13.15" customHeight="1" x14ac:dyDescent="0.25">
      <c r="B69" s="216" t="s">
        <v>1335</v>
      </c>
      <c r="C69" s="216"/>
      <c r="D69" s="78">
        <f>DatosDelitos!F178</f>
        <v>2574</v>
      </c>
      <c r="E69" s="78">
        <f>DatosDelitos!G178</f>
        <v>2582</v>
      </c>
    </row>
    <row r="70" spans="2:5" ht="13.15" customHeight="1" x14ac:dyDescent="0.25">
      <c r="B70" s="216" t="s">
        <v>1336</v>
      </c>
      <c r="C70" s="216"/>
      <c r="D70" s="78">
        <f>DatosDelitos!F186</f>
        <v>55</v>
      </c>
      <c r="E70" s="78">
        <f>DatosDelitos!G186</f>
        <v>58</v>
      </c>
    </row>
    <row r="71" spans="2:5" ht="13.15" customHeight="1" x14ac:dyDescent="0.25">
      <c r="B71" s="216" t="s">
        <v>1337</v>
      </c>
      <c r="C71" s="216"/>
      <c r="D71" s="78">
        <f>DatosDelitos!F201</f>
        <v>58</v>
      </c>
      <c r="E71" s="78">
        <f>DatosDelitos!G201</f>
        <v>45</v>
      </c>
    </row>
    <row r="72" spans="2:5" ht="13.15" customHeight="1" x14ac:dyDescent="0.25">
      <c r="B72" s="216" t="s">
        <v>1338</v>
      </c>
      <c r="C72" s="216"/>
      <c r="D72" s="78">
        <f>DatosDelitos!F223</f>
        <v>1133</v>
      </c>
      <c r="E72" s="78">
        <f>DatosDelitos!G223</f>
        <v>881</v>
      </c>
    </row>
    <row r="73" spans="2:5" ht="13.15" customHeight="1" x14ac:dyDescent="0.25">
      <c r="B73" s="216" t="s">
        <v>1339</v>
      </c>
      <c r="C73" s="216"/>
      <c r="D73" s="78">
        <f>DatosDelitos!F244</f>
        <v>1</v>
      </c>
      <c r="E73" s="78">
        <f>DatosDelitos!G244</f>
        <v>0</v>
      </c>
    </row>
    <row r="74" spans="2:5" ht="13.15" customHeight="1" x14ac:dyDescent="0.25">
      <c r="B74" s="216" t="s">
        <v>1340</v>
      </c>
      <c r="C74" s="216"/>
      <c r="D74" s="78">
        <f>DatosDelitos!F271</f>
        <v>505</v>
      </c>
      <c r="E74" s="78">
        <f>DatosDelitos!G271</f>
        <v>482</v>
      </c>
    </row>
    <row r="75" spans="2:5" ht="38.25" customHeight="1" x14ac:dyDescent="0.25">
      <c r="B75" s="216" t="s">
        <v>1341</v>
      </c>
      <c r="C75" s="216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6" t="s">
        <v>1342</v>
      </c>
      <c r="C76" s="216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6" t="s">
        <v>1343</v>
      </c>
      <c r="C77" s="216"/>
      <c r="D77" s="78">
        <f>DatosDelitos!F312+DatosDelitos!F318+DatosDelitos!F320</f>
        <v>17</v>
      </c>
      <c r="E77" s="78">
        <f>DatosDelitos!G312+DatosDelitos!G318+DatosDelitos!G320</f>
        <v>13</v>
      </c>
    </row>
    <row r="78" spans="2:5" ht="13.9" customHeight="1" x14ac:dyDescent="0.25">
      <c r="B78" s="216" t="s">
        <v>1344</v>
      </c>
      <c r="C78" s="216"/>
      <c r="D78" s="78">
        <f>DatosDelitos!F323</f>
        <v>325</v>
      </c>
      <c r="E78" s="78">
        <f>DatosDelitos!G323</f>
        <v>0</v>
      </c>
    </row>
    <row r="79" spans="2:5" ht="15" customHeight="1" x14ac:dyDescent="0.25">
      <c r="B79" s="218" t="s">
        <v>1345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8" t="s">
        <v>1346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8" t="s">
        <v>1352</v>
      </c>
      <c r="C82" s="218"/>
      <c r="D82" s="78">
        <f>SUM(D49:D81)</f>
        <v>9373</v>
      </c>
      <c r="E82" s="78">
        <f>SUM(E49:E81)</f>
        <v>7965</v>
      </c>
    </row>
    <row r="84" spans="2:13" s="81" customFormat="1" ht="15.75" x14ac:dyDescent="0.25">
      <c r="B84" s="79" t="s">
        <v>1353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6" t="s">
        <v>1320</v>
      </c>
      <c r="C87" s="216"/>
      <c r="D87" s="78">
        <f>DatosDelitos!N5+DatosDelitos!N13-DatosDelitos!N17</f>
        <v>4</v>
      </c>
    </row>
    <row r="88" spans="2:13" ht="13.15" customHeight="1" x14ac:dyDescent="0.25">
      <c r="B88" s="216" t="s">
        <v>329</v>
      </c>
      <c r="C88" s="216"/>
      <c r="D88" s="78">
        <f>DatosDelitos!N10</f>
        <v>0</v>
      </c>
    </row>
    <row r="89" spans="2:13" ht="13.15" customHeight="1" x14ac:dyDescent="0.25">
      <c r="B89" s="216" t="s">
        <v>347</v>
      </c>
      <c r="C89" s="216"/>
      <c r="D89" s="78">
        <f>DatosDelitos!N20</f>
        <v>0</v>
      </c>
    </row>
    <row r="90" spans="2:13" ht="13.15" customHeight="1" x14ac:dyDescent="0.25">
      <c r="B90" s="216" t="s">
        <v>352</v>
      </c>
      <c r="C90" s="216"/>
      <c r="D90" s="78">
        <f>DatosDelitos!N23</f>
        <v>0</v>
      </c>
    </row>
    <row r="91" spans="2:13" ht="13.15" customHeight="1" x14ac:dyDescent="0.25">
      <c r="B91" s="216" t="s">
        <v>1354</v>
      </c>
      <c r="C91" s="216"/>
      <c r="D91" s="78">
        <f>SUM(DatosDelitos!N17,DatosDelitos!N44)</f>
        <v>67</v>
      </c>
    </row>
    <row r="92" spans="2:13" ht="13.15" customHeight="1" x14ac:dyDescent="0.25">
      <c r="B92" s="216" t="s">
        <v>1322</v>
      </c>
      <c r="C92" s="216"/>
      <c r="D92" s="78">
        <f>DatosDelitos!N30</f>
        <v>5</v>
      </c>
    </row>
    <row r="93" spans="2:13" ht="13.15" customHeight="1" x14ac:dyDescent="0.25">
      <c r="B93" s="216" t="s">
        <v>1323</v>
      </c>
      <c r="C93" s="216"/>
      <c r="D93" s="78">
        <f>DatosDelitos!N42-DatosDelitos!N44</f>
        <v>2</v>
      </c>
    </row>
    <row r="94" spans="2:13" ht="13.15" customHeight="1" x14ac:dyDescent="0.25">
      <c r="B94" s="216" t="s">
        <v>1324</v>
      </c>
      <c r="C94" s="216"/>
      <c r="D94" s="78">
        <f>DatosDelitos!N50</f>
        <v>18</v>
      </c>
    </row>
    <row r="95" spans="2:13" ht="13.15" customHeight="1" x14ac:dyDescent="0.25">
      <c r="B95" s="216" t="s">
        <v>1325</v>
      </c>
      <c r="C95" s="216"/>
      <c r="D95" s="78">
        <f>DatosDelitos!N72</f>
        <v>0</v>
      </c>
    </row>
    <row r="96" spans="2:13" ht="27" customHeight="1" x14ac:dyDescent="0.25">
      <c r="B96" s="216" t="s">
        <v>1350</v>
      </c>
      <c r="C96" s="216"/>
      <c r="D96" s="78">
        <f>DatosDelitos!N74</f>
        <v>0</v>
      </c>
    </row>
    <row r="97" spans="2:4" ht="13.15" customHeight="1" x14ac:dyDescent="0.25">
      <c r="B97" s="216" t="s">
        <v>1327</v>
      </c>
      <c r="C97" s="216"/>
      <c r="D97" s="78">
        <f>DatosDelitos!N82</f>
        <v>4</v>
      </c>
    </row>
    <row r="98" spans="2:4" ht="13.15" customHeight="1" x14ac:dyDescent="0.25">
      <c r="B98" s="216" t="s">
        <v>1328</v>
      </c>
      <c r="C98" s="216"/>
      <c r="D98" s="78">
        <f>DatosDelitos!N85</f>
        <v>24</v>
      </c>
    </row>
    <row r="99" spans="2:4" ht="13.15" customHeight="1" x14ac:dyDescent="0.25">
      <c r="B99" s="216" t="s">
        <v>975</v>
      </c>
      <c r="C99" s="216"/>
      <c r="D99" s="78">
        <f>DatosDelitos!N97</f>
        <v>20</v>
      </c>
    </row>
    <row r="100" spans="2:4" ht="27" customHeight="1" x14ac:dyDescent="0.25">
      <c r="B100" s="216" t="s">
        <v>1351</v>
      </c>
      <c r="C100" s="216"/>
      <c r="D100" s="78">
        <f>DatosDelitos!N131</f>
        <v>1</v>
      </c>
    </row>
    <row r="101" spans="2:4" ht="13.15" customHeight="1" x14ac:dyDescent="0.25">
      <c r="B101" s="216" t="s">
        <v>1330</v>
      </c>
      <c r="C101" s="216"/>
      <c r="D101" s="78">
        <f>DatosDelitos!N137</f>
        <v>1</v>
      </c>
    </row>
    <row r="102" spans="2:4" ht="13.15" customHeight="1" x14ac:dyDescent="0.25">
      <c r="B102" s="216" t="s">
        <v>1331</v>
      </c>
      <c r="C102" s="216"/>
      <c r="D102" s="78">
        <f>DatosDelitos!N144</f>
        <v>4</v>
      </c>
    </row>
    <row r="103" spans="2:4" ht="13.15" customHeight="1" x14ac:dyDescent="0.25">
      <c r="B103" s="216" t="s">
        <v>1355</v>
      </c>
      <c r="C103" s="216"/>
      <c r="D103" s="78">
        <f>DatosDelitos!N148</f>
        <v>237</v>
      </c>
    </row>
    <row r="104" spans="2:4" ht="13.15" customHeight="1" x14ac:dyDescent="0.25">
      <c r="B104" s="216" t="s">
        <v>1186</v>
      </c>
      <c r="C104" s="216"/>
      <c r="D104" s="78">
        <f>SUM(DatosDelitos!N149,DatosDelitos!N150)</f>
        <v>3</v>
      </c>
    </row>
    <row r="105" spans="2:4" ht="13.15" customHeight="1" x14ac:dyDescent="0.25">
      <c r="B105" s="216" t="s">
        <v>1184</v>
      </c>
      <c r="C105" s="216"/>
      <c r="D105" s="78">
        <f>SUM(DatosDelitos!N151:N155)</f>
        <v>11</v>
      </c>
    </row>
    <row r="106" spans="2:4" ht="13.15" customHeight="1" x14ac:dyDescent="0.25">
      <c r="B106" s="216" t="s">
        <v>1333</v>
      </c>
      <c r="C106" s="216"/>
      <c r="D106" s="78">
        <f>SUM(SUM(DatosDelitos!N157:N160),SUM(DatosDelitos!N167:N172))</f>
        <v>1</v>
      </c>
    </row>
    <row r="107" spans="2:4" ht="13.15" customHeight="1" x14ac:dyDescent="0.25">
      <c r="B107" s="216" t="s">
        <v>1356</v>
      </c>
      <c r="C107" s="216"/>
      <c r="D107" s="78">
        <f>SUM(DatosDelitos!N161:N165)</f>
        <v>2</v>
      </c>
    </row>
    <row r="108" spans="2:4" ht="13.15" customHeight="1" x14ac:dyDescent="0.25">
      <c r="B108" s="216" t="s">
        <v>1334</v>
      </c>
      <c r="C108" s="216"/>
      <c r="D108" s="78">
        <f>SUM(DatosDelitos!N173:N177)</f>
        <v>21</v>
      </c>
    </row>
    <row r="109" spans="2:4" ht="13.15" customHeight="1" x14ac:dyDescent="0.25">
      <c r="B109" s="216" t="s">
        <v>1335</v>
      </c>
      <c r="C109" s="216"/>
      <c r="D109" s="78">
        <f>DatosDelitos!N178</f>
        <v>51</v>
      </c>
    </row>
    <row r="110" spans="2:4" ht="13.15" customHeight="1" x14ac:dyDescent="0.25">
      <c r="B110" s="216" t="s">
        <v>1336</v>
      </c>
      <c r="C110" s="216"/>
      <c r="D110" s="78">
        <f>DatosDelitos!N186</f>
        <v>6</v>
      </c>
    </row>
    <row r="111" spans="2:4" ht="13.15" customHeight="1" x14ac:dyDescent="0.25">
      <c r="B111" s="216" t="s">
        <v>1337</v>
      </c>
      <c r="C111" s="216"/>
      <c r="D111" s="78">
        <f>DatosDelitos!N201</f>
        <v>21</v>
      </c>
    </row>
    <row r="112" spans="2:4" ht="13.15" customHeight="1" x14ac:dyDescent="0.25">
      <c r="B112" s="216" t="s">
        <v>1338</v>
      </c>
      <c r="C112" s="216"/>
      <c r="D112" s="78">
        <f>DatosDelitos!N223</f>
        <v>649</v>
      </c>
    </row>
    <row r="113" spans="2:4" ht="13.15" customHeight="1" x14ac:dyDescent="0.25">
      <c r="B113" s="216" t="s">
        <v>1339</v>
      </c>
      <c r="C113" s="216"/>
      <c r="D113" s="78">
        <f>DatosDelitos!N244</f>
        <v>1</v>
      </c>
    </row>
    <row r="114" spans="2:4" ht="13.15" customHeight="1" x14ac:dyDescent="0.25">
      <c r="B114" s="216" t="s">
        <v>1340</v>
      </c>
      <c r="C114" s="216"/>
      <c r="D114" s="78">
        <f>DatosDelitos!N271</f>
        <v>0</v>
      </c>
    </row>
    <row r="115" spans="2:4" ht="38.25" customHeight="1" x14ac:dyDescent="0.25">
      <c r="B115" s="216" t="s">
        <v>1341</v>
      </c>
      <c r="C115" s="216"/>
      <c r="D115" s="78">
        <f>DatosDelitos!N301</f>
        <v>0</v>
      </c>
    </row>
    <row r="116" spans="2:4" ht="13.15" customHeight="1" x14ac:dyDescent="0.25">
      <c r="B116" s="216" t="s">
        <v>1342</v>
      </c>
      <c r="C116" s="216"/>
      <c r="D116" s="78">
        <f>DatosDelitos!N305</f>
        <v>0</v>
      </c>
    </row>
    <row r="117" spans="2:4" ht="13.15" customHeight="1" x14ac:dyDescent="0.25">
      <c r="B117" s="216" t="s">
        <v>1343</v>
      </c>
      <c r="C117" s="216"/>
      <c r="D117" s="78">
        <f>DatosDelitos!N312+DatosDelitos!N320</f>
        <v>0</v>
      </c>
    </row>
    <row r="118" spans="2:4" ht="13.15" customHeight="1" x14ac:dyDescent="0.25">
      <c r="B118" s="216" t="s">
        <v>918</v>
      </c>
      <c r="C118" s="216"/>
      <c r="D118" s="78">
        <f>DatosDelitos!N318</f>
        <v>1</v>
      </c>
    </row>
    <row r="119" spans="2:4" ht="13.9" customHeight="1" x14ac:dyDescent="0.25">
      <c r="B119" s="216" t="s">
        <v>1344</v>
      </c>
      <c r="C119" s="216"/>
      <c r="D119" s="78">
        <f>DatosDelitos!N323</f>
        <v>118</v>
      </c>
    </row>
    <row r="120" spans="2:4" ht="12.75" customHeight="1" x14ac:dyDescent="0.25">
      <c r="B120" s="218" t="s">
        <v>1345</v>
      </c>
      <c r="C120" s="218"/>
      <c r="D120" s="78">
        <f>DatosDelitos!N325</f>
        <v>0</v>
      </c>
    </row>
    <row r="121" spans="2:4" ht="15" customHeight="1" x14ac:dyDescent="0.25">
      <c r="B121" s="218" t="s">
        <v>952</v>
      </c>
      <c r="C121" s="218"/>
      <c r="D121" s="78">
        <f>DatosDelitos!N337</f>
        <v>0</v>
      </c>
    </row>
    <row r="122" spans="2:4" ht="15" customHeight="1" x14ac:dyDescent="0.25">
      <c r="B122" s="218" t="s">
        <v>1346</v>
      </c>
      <c r="C122" s="218"/>
      <c r="D122" s="78">
        <f>DatosDelitos!N339</f>
        <v>0</v>
      </c>
    </row>
    <row r="123" spans="2:4" ht="15" customHeight="1" x14ac:dyDescent="0.25">
      <c r="B123" s="216" t="s">
        <v>1352</v>
      </c>
      <c r="C123" s="216"/>
      <c r="D123" s="78">
        <f>SUM(D87:D122)</f>
        <v>1272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2024-05-14T11:48:53Z</dcterms:created>
  <dcterms:modified xsi:type="dcterms:W3CDTF">2024-06-06T12:05:35Z</dcterms:modified>
</cp:coreProperties>
</file>