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2" documentId="13_ncr:1_{5649E2A8-7211-4D79-8D5D-8FB4439DA031}" xr6:coauthVersionLast="47" xr6:coauthVersionMax="47" xr10:uidLastSave="{D4C9E5FF-0291-4F68-9773-6101F8EAE204}"/>
  <workbookProtection workbookAlgorithmName="SHA-512" workbookHashValue="pFK02T3E0hFufNOPxNJHx9CBsH/s5Ej6mOldCNKr2inXXrKp4srlt8uQw6bl3FhCEHfXKaBiFVpdCDtyPsM2QA==" workbookSaltValue="A44et+LbwP3BQ7IAqlo9G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N7" i="22" s="1"/>
  <c r="L7" i="22"/>
  <c r="K7" i="22"/>
  <c r="J7" i="22"/>
  <c r="I7" i="22"/>
  <c r="E7" i="22"/>
  <c r="D7" i="22"/>
  <c r="C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E82" i="17"/>
  <c r="D82" i="17"/>
  <c r="L43" i="17"/>
  <c r="K43" i="17"/>
  <c r="J43" i="17"/>
  <c r="I43" i="17"/>
  <c r="H43" i="17"/>
  <c r="G43" i="17"/>
  <c r="F43" i="17"/>
  <c r="E43" i="17"/>
  <c r="D43" i="17"/>
  <c r="V7" i="22" l="1"/>
  <c r="D12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FE0162B-64DC-462A-A7E8-B9D04A628F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9D778F1-4B98-4489-94DC-D0A0A0E627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19D64F7-9DC0-4D1D-B82C-D2FB402577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24EFDEB-CD38-4EEB-930F-F464DFACE9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82890AF-6466-4883-A1E7-312F15FE66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3F74DDB-4086-4F24-89AE-C3792F9236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54F76EB-DFF0-4D67-962F-D935CBFDAD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136CBB2-AF0F-4EEE-A2FF-7CEA0B20DD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DE5AD1D-360C-40B0-9657-225DE4F927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983507B-7466-4A1E-8904-E1B05DD066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AFF6699-81C2-411D-9F64-7119C8C2A6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FF2A258-D92A-43AC-A123-F99FD716D0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E4F6BE0-92C9-4A0E-A967-5236FB8208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857C780-E055-46D3-AD4D-6A378C6829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E536378-CF2D-47D7-B5A9-6480FE0D45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4E4A8BC-2F35-4E45-893D-388B273FF4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157062D-7F8B-41BE-8CE0-327A5B0FC5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3FB35AD-651E-406D-928B-A0597BCAFD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62D7146-DFBE-4024-BCDE-AC48AA7FBE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9B3A7A3-BCAC-4E8C-BF65-C34B183156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9A78D7A-CC51-467C-8C5E-3883A3187A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B752F4F-8F75-45FC-B657-1AEC86592C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D3E86FA-F7D0-43B4-93D0-31AEDC2E0F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8BAE803-44CC-446C-A9B2-0D30AA4BAF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36AE686-6CF2-465B-8C02-EB1FB43145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5DE9261-CA80-476F-9D77-E0A63EE011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1E48DBA-541F-4BD8-955D-9C59D07E34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F5E8626-1E63-454D-A293-F689A455DA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01FFC0C-E69C-471A-8A2D-F27C29B59F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DE44553-964D-4E0E-8EA1-907454E0E3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048909-78B8-4F1B-AC4B-7127F323B0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D49171D-B933-4362-B57D-03AE726618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<sst xmlns="http://schemas.openxmlformats.org/spreadsheetml/2006/main" count="2622" uniqueCount="1527">
  <si>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</si>
  <si>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</si>
  <si>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</si>
  <si>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</si>
  <si>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</si>
  <si>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</si>
  <si>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</si>
  <si>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Almería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</si>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</sst>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8846C105-D1DB-410B-B947-923D356E63A8}"/>
    <cellStyle name="Normal" xfId="0" builtinId="0"/>
    <cellStyle name="Normal 2" xfId="1" xr:uid="{CB5AC6FD-8843-4C54-AFDF-BA4743BC21A6}"/>
    <cellStyle name="Normal 3" xfId="3" xr:uid="{7504EA09-6EB3-455F-B2FD-79A54C788F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BD-44F2-8FB3-4547A8B33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BD-44F2-8FB3-4547A8B335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3193</c:v>
                </c:pt>
                <c:pt idx="1">
                  <c:v>18636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4F2-8FB3-4547A8B33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B5-4B39-91F0-3085D99DE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B5-4B39-91F0-3085D99DE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B5-4B39-91F0-3085D99DE8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332</c:v>
                </c:pt>
                <c:pt idx="1">
                  <c:v>111</c:v>
                </c:pt>
                <c:pt idx="2">
                  <c:v>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5-4B39-91F0-3085D99DE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7-4C4F-8981-B1384FEE4F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17-4C4F-8981-B1384FEE4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2502</c:v>
                </c:pt>
                <c:pt idx="1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7-4C4F-8981-B1384FEE4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57-46DF-8E15-EF9DDFCCB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57-46DF-8E15-EF9DDFCCB9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1330</c:v>
                </c:pt>
                <c:pt idx="1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7-46DF-8E15-EF9DDFCC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0C-4121-B3F1-9DFAC7124D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0C-4121-B3F1-9DFAC7124D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1041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C-4121-B3F1-9DFAC712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7-483A-AF68-ACDC979A75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57-483A-AF68-ACDC979A75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7-483A-AF68-ACDC979A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C6-406E-98BA-31BE1F5202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C6-406E-98BA-31BE1F5202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89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6-406E-98BA-31BE1F520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D9-4B4F-9773-12F8B99CB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D9-4B4F-9773-12F8B99CB1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D9-4B4F-9773-12F8B99CB10A}"/>
              </c:ext>
            </c:extLst>
          </c:dPt>
          <c:dLbls>
            <c:dLbl>
              <c:idx val="2"/>
              <c:layout>
                <c:manualLayout>
                  <c:x val="5.8952453411309572E-2"/>
                  <c:y val="-1.2456246064684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9-4B4F-9773-12F8B99CB1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9-4B4F-9773-12F8B99C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49-4DD0-8C3B-62D06A861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49-4DD0-8C3B-62D06A861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795</c:v>
                </c:pt>
                <c:pt idx="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9-4DD0-8C3B-62D06A861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FE-424F-BD8E-98B84874E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FE-424F-BD8E-98B84874E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FE-424F-BD8E-98B84874EDF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716</c:v>
                </c:pt>
                <c:pt idx="2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E-424F-BD8E-98B84874E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E2-4A94-B741-947BC9E8C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E2-4A94-B741-947BC9E8C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E2-4A94-B741-947BC9E8CC6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2-4A94-B741-947BC9E8CC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2-4A94-B741-947BC9E8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A7-4C16-969B-63125EE44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A7-4C16-969B-63125EE448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7-4C16-969B-63125EE4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38-4542-A02A-F090CE51D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38-4542-A02A-F090CE51D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6310</c:v>
                </c:pt>
                <c:pt idx="1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8-4542-A02A-F090CE51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-7.5194219259349535E-2"/>
                  <c:y val="-3.45464490605879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5-4EC3-B627-4A3A1797D998}"/>
                </c:ext>
              </c:extLst>
            </c:dLbl>
            <c:dLbl>
              <c:idx val="3"/>
              <c:layout>
                <c:manualLayout>
                  <c:x val="-4.2166005190258709E-3"/>
                  <c:y val="-2.5122647229677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EC3-B627-4A3A1797D998}"/>
                </c:ext>
              </c:extLst>
            </c:dLbl>
            <c:dLbl>
              <c:idx val="4"/>
              <c:layout>
                <c:manualLayout>
                  <c:x val="7.4477858312030312E-2"/>
                  <c:y val="-7.628042859747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5-4EC3-B627-4A3A1797D9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</c:v>
              </c:pt>
              <c:pt idx="1">
                <c:v>2874</c:v>
              </c:pt>
              <c:pt idx="2">
                <c:v>56</c:v>
              </c:pt>
              <c:pt idx="3">
                <c:v>5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2F4-4711-80AB-BFCC2AE69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3654</c:v>
              </c:pt>
              <c:pt idx="1">
                <c:v>2231</c:v>
              </c:pt>
              <c:pt idx="2">
                <c:v>154</c:v>
              </c:pt>
              <c:pt idx="3">
                <c:v>63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1E9-4EB0-85FC-08A069E7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79</c:v>
              </c:pt>
              <c:pt idx="2">
                <c:v>13</c:v>
              </c:pt>
              <c:pt idx="3">
                <c:v>34</c:v>
              </c:pt>
              <c:pt idx="4">
                <c:v>52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545-4D5C-BA7D-905AABD4F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154</c:v>
              </c:pt>
              <c:pt idx="2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0206-4152-BCE6-BB23CB69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2287</c:v>
              </c:pt>
              <c:pt idx="1">
                <c:v>28</c:v>
              </c:pt>
              <c:pt idx="2">
                <c:v>267</c:v>
              </c:pt>
              <c:pt idx="3">
                <c:v>54</c:v>
              </c:pt>
              <c:pt idx="4">
                <c:v>17</c:v>
              </c:pt>
              <c:pt idx="5">
                <c:v>4</c:v>
              </c:pt>
              <c:pt idx="6">
                <c:v>31</c:v>
              </c:pt>
              <c:pt idx="7">
                <c:v>524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479B-462A-8201-3C427A7F5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459</c:v>
              </c:pt>
              <c:pt idx="1">
                <c:v>296</c:v>
              </c:pt>
              <c:pt idx="2">
                <c:v>38</c:v>
              </c:pt>
              <c:pt idx="3">
                <c:v>56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D919-486D-B81C-1B9EB365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6866</c:v>
              </c:pt>
              <c:pt idx="1">
                <c:v>1046</c:v>
              </c:pt>
              <c:pt idx="2">
                <c:v>598</c:v>
              </c:pt>
              <c:pt idx="3">
                <c:v>302</c:v>
              </c:pt>
              <c:pt idx="4">
                <c:v>391</c:v>
              </c:pt>
              <c:pt idx="5">
                <c:v>3526</c:v>
              </c:pt>
              <c:pt idx="6">
                <c:v>143</c:v>
              </c:pt>
              <c:pt idx="7">
                <c:v>353</c:v>
              </c:pt>
              <c:pt idx="8">
                <c:v>274</c:v>
              </c:pt>
              <c:pt idx="9">
                <c:v>203</c:v>
              </c:pt>
              <c:pt idx="10">
                <c:v>670</c:v>
              </c:pt>
              <c:pt idx="11">
                <c:v>5484</c:v>
              </c:pt>
              <c:pt idx="12">
                <c:v>380</c:v>
              </c:pt>
            </c:numLit>
          </c:val>
          <c:extLst>
            <c:ext xmlns:c16="http://schemas.microsoft.com/office/drawing/2014/chart" uri="{C3380CC4-5D6E-409C-BE32-E72D297353CC}">
              <c16:uniqueId val="{00000000-E8BD-472C-B12A-0D9B8284D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245</c:v>
              </c:pt>
              <c:pt idx="1">
                <c:v>865</c:v>
              </c:pt>
              <c:pt idx="2">
                <c:v>349</c:v>
              </c:pt>
              <c:pt idx="3">
                <c:v>468</c:v>
              </c:pt>
              <c:pt idx="4">
                <c:v>1491</c:v>
              </c:pt>
              <c:pt idx="5">
                <c:v>382</c:v>
              </c:pt>
              <c:pt idx="6">
                <c:v>298</c:v>
              </c:pt>
              <c:pt idx="7">
                <c:v>82</c:v>
              </c:pt>
              <c:pt idx="8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B07A-4771-A7F4-944D5205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421</c:v>
              </c:pt>
              <c:pt idx="1">
                <c:v>580</c:v>
              </c:pt>
              <c:pt idx="2">
                <c:v>447</c:v>
              </c:pt>
              <c:pt idx="3">
                <c:v>29</c:v>
              </c:pt>
              <c:pt idx="4">
                <c:v>11</c:v>
              </c:pt>
              <c:pt idx="5">
                <c:v>483</c:v>
              </c:pt>
              <c:pt idx="6">
                <c:v>350</c:v>
              </c:pt>
              <c:pt idx="7">
                <c:v>1528</c:v>
              </c:pt>
              <c:pt idx="8">
                <c:v>19</c:v>
              </c:pt>
              <c:pt idx="9">
                <c:v>47</c:v>
              </c:pt>
              <c:pt idx="10">
                <c:v>345</c:v>
              </c:pt>
              <c:pt idx="11">
                <c:v>323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974-4D32-ACCC-A300EFAE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235</c:v>
              </c:pt>
              <c:pt idx="1">
                <c:v>200</c:v>
              </c:pt>
              <c:pt idx="2">
                <c:v>130</c:v>
              </c:pt>
              <c:pt idx="3">
                <c:v>76</c:v>
              </c:pt>
              <c:pt idx="4">
                <c:v>248</c:v>
              </c:pt>
              <c:pt idx="5">
                <c:v>998</c:v>
              </c:pt>
              <c:pt idx="6">
                <c:v>68</c:v>
              </c:pt>
              <c:pt idx="7">
                <c:v>339</c:v>
              </c:pt>
              <c:pt idx="8">
                <c:v>271</c:v>
              </c:pt>
              <c:pt idx="9">
                <c:v>80</c:v>
              </c:pt>
              <c:pt idx="10">
                <c:v>284</c:v>
              </c:pt>
              <c:pt idx="11">
                <c:v>97</c:v>
              </c:pt>
              <c:pt idx="12">
                <c:v>97</c:v>
              </c:pt>
              <c:pt idx="13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9AFC-423C-8903-A53E6C524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275</c:v>
              </c:pt>
              <c:pt idx="1">
                <c:v>60</c:v>
              </c:pt>
              <c:pt idx="2">
                <c:v>221</c:v>
              </c:pt>
              <c:pt idx="3">
                <c:v>177</c:v>
              </c:pt>
              <c:pt idx="4">
                <c:v>747</c:v>
              </c:pt>
              <c:pt idx="5">
                <c:v>255</c:v>
              </c:pt>
              <c:pt idx="6">
                <c:v>245</c:v>
              </c:pt>
              <c:pt idx="7">
                <c:v>78</c:v>
              </c:pt>
              <c:pt idx="8">
                <c:v>199</c:v>
              </c:pt>
              <c:pt idx="9">
                <c:v>92</c:v>
              </c:pt>
              <c:pt idx="10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DA60-4A2E-AA69-0E92B0F0D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extranjeros</c:v>
                </c:pt>
                <c:pt idx="4">
                  <c:v>Orden público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</c:v>
              </c:pt>
              <c:pt idx="2">
                <c:v>46</c:v>
              </c:pt>
              <c:pt idx="3">
                <c:v>2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518-41C7-A646-ACBFA6DE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</c:v>
              </c:pt>
              <c:pt idx="1">
                <c:v>4</c:v>
              </c:pt>
              <c:pt idx="2">
                <c:v>6</c:v>
              </c:pt>
              <c:pt idx="3">
                <c:v>45</c:v>
              </c:pt>
              <c:pt idx="4">
                <c:v>1</c:v>
              </c:pt>
              <c:pt idx="5">
                <c:v>4</c:v>
              </c:pt>
              <c:pt idx="6">
                <c:v>3</c:v>
              </c:pt>
              <c:pt idx="7">
                <c:v>1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1BF-4C57-BE23-2424C043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6.2786209593244172E-2"/>
          <c:w val="0.2653642471247160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C0-448E-97AA-B181065E5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438-4FF5-9291-90229F5B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Medio ambiente</c:v>
                </c:pt>
                <c:pt idx="4">
                  <c:v>Falsedades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</c:v>
              </c:pt>
              <c:pt idx="1">
                <c:v>18</c:v>
              </c:pt>
              <c:pt idx="2">
                <c:v>23</c:v>
              </c:pt>
              <c:pt idx="3">
                <c:v>18</c:v>
              </c:pt>
              <c:pt idx="4">
                <c:v>12</c:v>
              </c:pt>
              <c:pt idx="5">
                <c:v>28</c:v>
              </c:pt>
              <c:pt idx="6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CCEE-46C7-A26B-09F90F54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  <c:pt idx="11">
                  <c:v>Leyes especiales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25</c:v>
              </c:pt>
              <c:pt idx="1">
                <c:v>13</c:v>
              </c:pt>
              <c:pt idx="2">
                <c:v>4</c:v>
              </c:pt>
              <c:pt idx="3">
                <c:v>19</c:v>
              </c:pt>
              <c:pt idx="4">
                <c:v>51</c:v>
              </c:pt>
              <c:pt idx="5">
                <c:v>35</c:v>
              </c:pt>
              <c:pt idx="6">
                <c:v>87</c:v>
              </c:pt>
              <c:pt idx="7">
                <c:v>1</c:v>
              </c:pt>
              <c:pt idx="8">
                <c:v>13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D83-425D-8FED-22A3EB70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4.0543139956924759E-3"/>
          <c:w val="0.2704737043638491"/>
          <c:h val="0.995945686004307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622</c:v>
              </c:pt>
              <c:pt idx="1">
                <c:v>541</c:v>
              </c:pt>
              <c:pt idx="2">
                <c:v>497</c:v>
              </c:pt>
              <c:pt idx="3">
                <c:v>67</c:v>
              </c:pt>
              <c:pt idx="4">
                <c:v>112</c:v>
              </c:pt>
              <c:pt idx="5">
                <c:v>802</c:v>
              </c:pt>
              <c:pt idx="6">
                <c:v>189</c:v>
              </c:pt>
              <c:pt idx="7">
                <c:v>1704</c:v>
              </c:pt>
              <c:pt idx="8">
                <c:v>73</c:v>
              </c:pt>
              <c:pt idx="9">
                <c:v>60</c:v>
              </c:pt>
              <c:pt idx="10">
                <c:v>355</c:v>
              </c:pt>
              <c:pt idx="11">
                <c:v>387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1FCA-4526-B8B4-A3A4D773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48-4149-94F7-76576FBB8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48-4149-94F7-76576FBB8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48-4149-94F7-76576FBB8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48-4149-94F7-76576FBB871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8-4149-94F7-76576FBB87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8-4149-94F7-76576FBB8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6</c:v>
                </c:pt>
                <c:pt idx="1">
                  <c:v>49</c:v>
                </c:pt>
                <c:pt idx="2">
                  <c:v>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8-4149-94F7-76576FBB8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F8-4A4D-A12B-F72EE9773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F8-4A4D-A12B-F72EE9773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F8-4A4D-A12B-F72EE9773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F8-4A4D-A12B-F72EE9773B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F8-4A4D-A12B-F72EE9773BA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8-4A4D-A12B-F72EE9773BA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8-4A4D-A12B-F72EE9773BAC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8-4A4D-A12B-F72EE9773B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8-4A4D-A12B-F72EE9773B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89</c:v>
                </c:pt>
                <c:pt idx="1">
                  <c:v>47</c:v>
                </c:pt>
                <c:pt idx="2">
                  <c:v>36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F8-4A4D-A12B-F72EE9773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1011</c:v>
              </c:pt>
              <c:pt idx="1">
                <c:v>148</c:v>
              </c:pt>
              <c:pt idx="2">
                <c:v>7</c:v>
              </c:pt>
              <c:pt idx="3">
                <c:v>232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361-4C2C-B9A1-E014D8B61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584</c:v>
              </c:pt>
              <c:pt idx="1">
                <c:v>223</c:v>
              </c:pt>
              <c:pt idx="2">
                <c:v>33</c:v>
              </c:pt>
              <c:pt idx="3">
                <c:v>256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65C-4A2D-ADE3-C094E3E4B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18</c:v>
              </c:pt>
              <c:pt idx="2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D389-4BA8-ABEF-D88E8A0E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C0F-4DB2-8B40-0282D137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136</c:v>
              </c:pt>
              <c:pt idx="1">
                <c:v>72</c:v>
              </c:pt>
              <c:pt idx="2">
                <c:v>9</c:v>
              </c:pt>
              <c:pt idx="3">
                <c:v>99</c:v>
              </c:pt>
              <c:pt idx="4">
                <c:v>34</c:v>
              </c:pt>
              <c:pt idx="5">
                <c:v>18</c:v>
              </c:pt>
              <c:pt idx="6">
                <c:v>57</c:v>
              </c:pt>
              <c:pt idx="7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716F-42DC-B5C5-5762A744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329</c:v>
              </c:pt>
              <c:pt idx="2">
                <c:v>23</c:v>
              </c:pt>
              <c:pt idx="3">
                <c:v>27</c:v>
              </c:pt>
              <c:pt idx="4">
                <c:v>25</c:v>
              </c:pt>
              <c:pt idx="5">
                <c:v>21</c:v>
              </c:pt>
              <c:pt idx="6">
                <c:v>166</c:v>
              </c:pt>
              <c:pt idx="7">
                <c:v>38</c:v>
              </c:pt>
              <c:pt idx="8">
                <c:v>4</c:v>
              </c:pt>
              <c:pt idx="9">
                <c:v>4</c:v>
              </c:pt>
              <c:pt idx="10">
                <c:v>33</c:v>
              </c:pt>
              <c:pt idx="11">
                <c:v>82</c:v>
              </c:pt>
              <c:pt idx="12">
                <c:v>4</c:v>
              </c:pt>
              <c:pt idx="13">
                <c:v>76</c:v>
              </c:pt>
              <c:pt idx="14">
                <c:v>21</c:v>
              </c:pt>
              <c:pt idx="1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36A-4625-8713-442A7CCA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123</c:v>
              </c:pt>
              <c:pt idx="1">
                <c:v>1134</c:v>
              </c:pt>
              <c:pt idx="2">
                <c:v>13</c:v>
              </c:pt>
              <c:pt idx="3">
                <c:v>12</c:v>
              </c:pt>
              <c:pt idx="4">
                <c:v>11</c:v>
              </c:pt>
              <c:pt idx="5">
                <c:v>24</c:v>
              </c:pt>
              <c:pt idx="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E9A7-4413-9461-5B20F2C2F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76-41DD-B8A5-15B6DC7EA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76-41DD-B8A5-15B6DC7EAC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6-41DD-B8A5-15B6DC7E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32-43CC-9129-0B4AB81D3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32-43CC-9129-0B4AB81D3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32-43CC-9129-0B4AB81D3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32-43CC-9129-0B4AB81D350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2-43CC-9129-0B4AB81D35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2-43CC-9129-0B4AB81D35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2-43CC-9129-0B4AB81D35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013430989455496"/>
          <c:y val="0.67679600191485501"/>
          <c:w val="0.69968124308650947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239</c:v>
              </c:pt>
              <c:pt idx="1">
                <c:v>7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9571-4155-ACEB-C78B431A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135</c:v>
              </c:pt>
              <c:pt idx="1">
                <c:v>11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1E0-423C-8598-CE5318200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1</c:v>
              </c:pt>
              <c:pt idx="2">
                <c:v>14</c:v>
              </c:pt>
              <c:pt idx="3">
                <c:v>21</c:v>
              </c:pt>
              <c:pt idx="4">
                <c:v>118</c:v>
              </c:pt>
              <c:pt idx="5">
                <c:v>65</c:v>
              </c:pt>
              <c:pt idx="6">
                <c:v>22</c:v>
              </c:pt>
              <c:pt idx="7">
                <c:v>4</c:v>
              </c:pt>
              <c:pt idx="8">
                <c:v>1</c:v>
              </c:pt>
              <c:pt idx="9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A761-4CC9-8FA7-F7686BAA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8D-4041-A4A0-013410EA1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8D-4041-A4A0-013410EA1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603</c:v>
                </c:pt>
                <c:pt idx="1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D-4041-A4A0-013410EA1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19-49CB-A0C3-6B0102C790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19-49CB-A0C3-6B0102C790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19-49CB-A0C3-6B0102C790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19-49CB-A0C3-6B0102C7907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9-49CB-A0C3-6B0102C79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37</c:v>
                </c:pt>
                <c:pt idx="1">
                  <c:v>131</c:v>
                </c:pt>
                <c:pt idx="2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19-49CB-A0C3-6B0102C7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1713</c:v>
              </c:pt>
              <c:pt idx="1">
                <c:v>144</c:v>
              </c:pt>
              <c:pt idx="2">
                <c:v>1</c:v>
              </c:pt>
              <c:pt idx="3">
                <c:v>12</c:v>
              </c:pt>
              <c:pt idx="4">
                <c:v>2</c:v>
              </c:pt>
              <c:pt idx="5">
                <c:v>382</c:v>
              </c:pt>
            </c:numLit>
          </c:val>
          <c:extLst>
            <c:ext xmlns:c16="http://schemas.microsoft.com/office/drawing/2014/chart" uri="{C3380CC4-5D6E-409C-BE32-E72D297353CC}">
              <c16:uniqueId val="{00000000-71EC-4398-85FB-12E0BCC6D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747</c:v>
              </c:pt>
              <c:pt idx="1">
                <c:v>248</c:v>
              </c:pt>
              <c:pt idx="2">
                <c:v>3</c:v>
              </c:pt>
              <c:pt idx="3">
                <c:v>2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95FD-44FA-B5CF-73E6D8D4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DB9-425A-9885-CDE38F7F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68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09-4330-8152-075606ED5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113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3F-466E-A70D-6B5E6BA6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47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0BB-4F72-968B-C7D02F3C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5FB-45FC-91B2-37AF51B01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4DB-4BD1-AC8D-C0CFA5ECF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92</c:v>
              </c:pt>
              <c:pt idx="2">
                <c:v>72</c:v>
              </c:pt>
              <c:pt idx="3">
                <c:v>2</c:v>
              </c:pt>
              <c:pt idx="4">
                <c:v>104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FF-4B45-8E2B-3E3A1030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700</c:v>
              </c:pt>
              <c:pt idx="2">
                <c:v>30</c:v>
              </c:pt>
              <c:pt idx="3">
                <c:v>6</c:v>
              </c:pt>
              <c:pt idx="4">
                <c:v>753</c:v>
              </c:pt>
            </c:numLit>
          </c:val>
          <c:extLst>
            <c:ext xmlns:c16="http://schemas.microsoft.com/office/drawing/2014/chart" uri="{C3380CC4-5D6E-409C-BE32-E72D297353CC}">
              <c16:uniqueId val="{00000000-CC03-4736-990E-B95E5AE8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695</c:v>
              </c:pt>
              <c:pt idx="2">
                <c:v>34</c:v>
              </c:pt>
              <c:pt idx="3">
                <c:v>3</c:v>
              </c:pt>
              <c:pt idx="4">
                <c:v>30</c:v>
              </c:pt>
              <c:pt idx="5">
                <c:v>762</c:v>
              </c:pt>
            </c:numLit>
          </c:val>
          <c:extLst>
            <c:ext xmlns:c16="http://schemas.microsoft.com/office/drawing/2014/chart" uri="{C3380CC4-5D6E-409C-BE32-E72D297353CC}">
              <c16:uniqueId val="{00000000-EF88-4C17-879F-46A3E500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117</c:v>
              </c:pt>
              <c:pt idx="2">
                <c:v>32</c:v>
              </c:pt>
              <c:pt idx="3">
                <c:v>1</c:v>
              </c:pt>
              <c:pt idx="4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7D72-40D9-9D4D-6425CB31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89</c:v>
              </c:pt>
              <c:pt idx="2">
                <c:v>29</c:v>
              </c:pt>
              <c:pt idx="3">
                <c:v>2</c:v>
              </c:pt>
              <c:pt idx="4">
                <c:v>5</c:v>
              </c:pt>
              <c:pt idx="5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2597-4425-A1B9-879714BC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777</c:v>
              </c:pt>
              <c:pt idx="2">
                <c:v>53</c:v>
              </c:pt>
              <c:pt idx="3">
                <c:v>1</c:v>
              </c:pt>
              <c:pt idx="4">
                <c:v>40</c:v>
              </c:pt>
              <c:pt idx="5">
                <c:v>827</c:v>
              </c:pt>
            </c:numLit>
          </c:val>
          <c:extLst>
            <c:ext xmlns:c16="http://schemas.microsoft.com/office/drawing/2014/chart" uri="{C3380CC4-5D6E-409C-BE32-E72D297353CC}">
              <c16:uniqueId val="{00000000-CFDA-4920-8856-83D7F4C4F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8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ABEB-475A-9C97-1D2DA007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72</c:v>
              </c:pt>
              <c:pt idx="2">
                <c:v>7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5408-45B9-A79C-C7D3E9DC2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3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89B-4EB6-AE18-478FD3DB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3C10F52-87AF-4696-900E-B94160D0C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4D4C50D-508E-4E39-BF1C-F7D80D07C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A94FE41-A705-4123-A112-6DE3C9175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4D2AAA0-3B10-4CAD-AAF2-7A9401A94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6B3CD16-E313-4FD3-B801-32F622FC6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C8AA959-02C0-4501-9741-6FECAC59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8FF6AE5-A058-42A3-85EB-C4424A15A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FB773DB-6624-420B-B408-DE3571217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2F98EAC-CEA7-455E-8F77-EA268BFBD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635CDF9-821E-465D-9CF9-920D98554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919B26F-7A0F-4834-9436-3CEABE2C0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A916457-2719-4A98-A524-8C13513D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4B7F2F2-4F6D-48DB-8F8A-332846F99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BCD975B-1804-DD30-BCF7-D9F08BA18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226060</xdr:colOff>
      <xdr:row>6</xdr:row>
      <xdr:rowOff>192405</xdr:rowOff>
    </xdr:from>
    <xdr:to>
      <xdr:col>21</xdr:col>
      <xdr:colOff>670560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8F2B696-05FD-7C62-AD55-087D142DF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</xdr:colOff>
      <xdr:row>7</xdr:row>
      <xdr:rowOff>156210</xdr:rowOff>
    </xdr:from>
    <xdr:to>
      <xdr:col>53</xdr:col>
      <xdr:colOff>163195</xdr:colOff>
      <xdr:row>17</xdr:row>
      <xdr:rowOff>60960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B175DE1-3C82-36F5-2C23-5A5A62CF6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455295</xdr:colOff>
      <xdr:row>6</xdr:row>
      <xdr:rowOff>184150</xdr:rowOff>
    </xdr:from>
    <xdr:to>
      <xdr:col>60</xdr:col>
      <xdr:colOff>350520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222E87E-B97D-FF01-3F28-A276BE433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280BA4F-D606-0506-FE65-5076846E4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E49E7CB-B32B-B516-EE6F-FDDB896FF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908F631-4477-13E5-3CCE-19CF27A7B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A20174C-7358-184B-5DB7-A2A6BCA0B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062C7D3-AC1B-0EA4-C90C-ADE616385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2B7DC10-35CF-BCED-F3C8-BD37564EE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767FDC3-D31B-6680-40C7-87A267E1C9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2291676-CCE5-630E-DDF2-00D986BD8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40FEE8B-5F92-5612-5FF3-ED32A468C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C560E48-EE50-ED2B-6D8F-4BFB04DC0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3FE27C1F-DE83-ABFF-E22D-AF9E36B95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CF2425E-7FC2-6746-FE8A-8B4DFBA50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71422C91-B467-FFBF-A445-803F79310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5365000-286F-AC4D-D903-818CB12BE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ECC26F-99F9-497E-A8A0-EC75F85D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1F8B19-E54C-49BA-9A25-AC8E9528A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4F70C65-961F-70C7-4B35-812B5BB67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B8451FA-DAF4-0CC3-D867-50C1EB8CB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245110</xdr:colOff>
      <xdr:row>9</xdr:row>
      <xdr:rowOff>34925</xdr:rowOff>
    </xdr:from>
    <xdr:to>
      <xdr:col>13</xdr:col>
      <xdr:colOff>1137285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8251991-174C-2DAF-A39B-6D4DA9D6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263525</xdr:colOff>
      <xdr:row>9</xdr:row>
      <xdr:rowOff>4445</xdr:rowOff>
    </xdr:from>
    <xdr:to>
      <xdr:col>18</xdr:col>
      <xdr:colOff>43180</xdr:colOff>
      <xdr:row>23</xdr:row>
      <xdr:rowOff>48895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03C22F0-A66C-53D2-177B-86908F80D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5636C19-4D8C-9B91-080B-59336A64A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97982310-C408-27C3-DBF4-98B54BFC1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3874E76-B53B-177B-743E-A9E1FB6F9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470535</xdr:colOff>
      <xdr:row>0</xdr:row>
      <xdr:rowOff>123825</xdr:rowOff>
    </xdr:from>
    <xdr:to>
      <xdr:col>27</xdr:col>
      <xdr:colOff>2423160</xdr:colOff>
      <xdr:row>15</xdr:row>
      <xdr:rowOff>17145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498A255-B173-47C8-99CB-49FD95D26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297180</xdr:colOff>
      <xdr:row>13</xdr:row>
      <xdr:rowOff>74295</xdr:rowOff>
    </xdr:from>
    <xdr:to>
      <xdr:col>27</xdr:col>
      <xdr:colOff>3331845</xdr:colOff>
      <xdr:row>27</xdr:row>
      <xdr:rowOff>127635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56CA2DC-FFCD-4D3A-A159-FB5144E96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D9E0D91-8857-E4EF-79AA-B5F7F5E9D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5C258B9-CCFC-325C-0536-58F58EB4C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E86D166-C6C2-106E-F62C-A90CD58A2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320040</xdr:colOff>
      <xdr:row>2</xdr:row>
      <xdr:rowOff>114300</xdr:rowOff>
    </xdr:from>
    <xdr:to>
      <xdr:col>27</xdr:col>
      <xdr:colOff>2247900</xdr:colOff>
      <xdr:row>17</xdr:row>
      <xdr:rowOff>47625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5A7B41-189B-4F3E-BF0D-2D9CF8BD8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236220</xdr:colOff>
      <xdr:row>17</xdr:row>
      <xdr:rowOff>9525</xdr:rowOff>
    </xdr:from>
    <xdr:to>
      <xdr:col>27</xdr:col>
      <xdr:colOff>3301365</xdr:colOff>
      <xdr:row>31</xdr:row>
      <xdr:rowOff>62865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6B0DE15-2883-481F-979C-505F5F79B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03792CB-91B9-E939-352D-5FD70C03F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5A2ECB9-6EA9-BE9A-976B-DCAF669F1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3498215</xdr:colOff>
      <xdr:row>2</xdr:row>
      <xdr:rowOff>118110</xdr:rowOff>
    </xdr:from>
    <xdr:to>
      <xdr:col>35</xdr:col>
      <xdr:colOff>405765</xdr:colOff>
      <xdr:row>22</xdr:row>
      <xdr:rowOff>56515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B2F7A28-B0FA-E74B-011E-D9A922B63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BE757D5-A808-4340-B0F6-90F0B99B5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6C3E376-0F01-46BF-8B5E-C2C93A078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E8125C4-6568-524D-28F6-25ACCB425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0288ED30-70BA-AEF1-2A44-D7BDC0FCE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722EEE5-6344-D4A9-1D56-176014A81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46DF5D9-483C-7679-C5EF-0B069C99E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4048ECD-739F-8A15-CA35-8B8FDAA57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DD7ED13-E00D-1441-4302-0861B28C6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BD17A78-41A6-6A17-0818-E817E2961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71B7B4A-2855-ED90-CCDB-DD88DC1CD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4471386-EBFD-E733-5B25-E2D511C4E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2DD75FE-E995-F86A-8EFA-22BB80204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A7296888-765E-E460-4F78-05F161824A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A041898-A9AA-8495-5602-F2DB4F21B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D25DB74-DC6A-13BB-396F-A1201A824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08D4009-8B21-9011-EB6E-19443F0F4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98sxnLusmU+tMkghDJ3OPZWOaBZ3hMbFIWVStfIC4SRjG84oEO3cZPKbteROvUaql3ioUp5Ibv0Y6zCHHZEbRw==" saltValue="snEpeKTjgqaKbb4YO5b8r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4" t="s">
        <v>18</v>
      </c>
      <c r="B7" s="13" t="s">
        <v>19</v>
      </c>
      <c r="C7" s="14">
        <v>8666</v>
      </c>
      <c r="D7" s="14">
        <v>7877</v>
      </c>
      <c r="E7" s="15">
        <v>0.100165037450806</v>
      </c>
    </row>
    <row r="8" spans="1:5" x14ac:dyDescent="0.3">
      <c r="A8" s="176"/>
      <c r="B8" s="13" t="s">
        <v>20</v>
      </c>
      <c r="C8" s="14">
        <v>32159</v>
      </c>
      <c r="D8" s="14">
        <v>29685</v>
      </c>
      <c r="E8" s="15">
        <v>8.3341755095165906E-2</v>
      </c>
    </row>
    <row r="9" spans="1:5" x14ac:dyDescent="0.3">
      <c r="A9" s="176"/>
      <c r="B9" s="13" t="s">
        <v>21</v>
      </c>
      <c r="C9" s="14">
        <v>20202</v>
      </c>
      <c r="D9" s="14">
        <v>18909</v>
      </c>
      <c r="E9" s="15">
        <v>6.8380136442963702E-2</v>
      </c>
    </row>
    <row r="10" spans="1:5" x14ac:dyDescent="0.3">
      <c r="A10" s="176"/>
      <c r="B10" s="13" t="s">
        <v>22</v>
      </c>
      <c r="C10" s="14">
        <v>111</v>
      </c>
      <c r="D10" s="14">
        <v>102</v>
      </c>
      <c r="E10" s="15">
        <v>8.8235294117647106E-2</v>
      </c>
    </row>
    <row r="11" spans="1:5" x14ac:dyDescent="0.3">
      <c r="A11" s="175"/>
      <c r="B11" s="13" t="s">
        <v>23</v>
      </c>
      <c r="C11" s="14">
        <v>7443</v>
      </c>
      <c r="D11" s="14">
        <v>6443</v>
      </c>
      <c r="E11" s="15">
        <v>0.15520720161415499</v>
      </c>
    </row>
    <row r="12" spans="1:5" x14ac:dyDescent="0.3">
      <c r="A12" s="174" t="s">
        <v>24</v>
      </c>
      <c r="B12" s="13" t="s">
        <v>25</v>
      </c>
      <c r="C12" s="14">
        <v>3483</v>
      </c>
      <c r="D12" s="14">
        <v>3164</v>
      </c>
      <c r="E12" s="15">
        <v>0.100821744627054</v>
      </c>
    </row>
    <row r="13" spans="1:5" x14ac:dyDescent="0.3">
      <c r="A13" s="176"/>
      <c r="B13" s="13" t="s">
        <v>26</v>
      </c>
      <c r="C13" s="14">
        <v>5614</v>
      </c>
      <c r="D13" s="14">
        <v>5210</v>
      </c>
      <c r="E13" s="15">
        <v>7.7543186180422302E-2</v>
      </c>
    </row>
    <row r="14" spans="1:5" x14ac:dyDescent="0.3">
      <c r="A14" s="175"/>
      <c r="B14" s="13" t="s">
        <v>27</v>
      </c>
      <c r="C14" s="14">
        <v>9539</v>
      </c>
      <c r="D14" s="14">
        <v>9111</v>
      </c>
      <c r="E14" s="15">
        <v>4.6976182636373598E-2</v>
      </c>
    </row>
    <row r="15" spans="1:5" x14ac:dyDescent="0.3">
      <c r="A15" s="174" t="s">
        <v>28</v>
      </c>
      <c r="B15" s="13" t="s">
        <v>29</v>
      </c>
      <c r="C15" s="14">
        <v>228</v>
      </c>
      <c r="D15" s="14">
        <v>260</v>
      </c>
      <c r="E15" s="15">
        <v>-0.123076923076923</v>
      </c>
    </row>
    <row r="16" spans="1:5" x14ac:dyDescent="0.3">
      <c r="A16" s="176"/>
      <c r="B16" s="13" t="s">
        <v>30</v>
      </c>
      <c r="C16" s="14">
        <v>2874</v>
      </c>
      <c r="D16" s="14">
        <v>3053</v>
      </c>
      <c r="E16" s="15">
        <v>-5.86308548968228E-2</v>
      </c>
    </row>
    <row r="17" spans="1:5" x14ac:dyDescent="0.3">
      <c r="A17" s="176"/>
      <c r="B17" s="13" t="s">
        <v>31</v>
      </c>
      <c r="C17" s="14">
        <v>56</v>
      </c>
      <c r="D17" s="14">
        <v>50</v>
      </c>
      <c r="E17" s="15">
        <v>0.12</v>
      </c>
    </row>
    <row r="18" spans="1:5" x14ac:dyDescent="0.3">
      <c r="A18" s="176"/>
      <c r="B18" s="13" t="s">
        <v>32</v>
      </c>
      <c r="C18" s="14">
        <v>5</v>
      </c>
      <c r="D18" s="14">
        <v>7</v>
      </c>
      <c r="E18" s="15">
        <v>-0.28571428571428598</v>
      </c>
    </row>
    <row r="19" spans="1:5" x14ac:dyDescent="0.3">
      <c r="A19" s="175"/>
      <c r="B19" s="13" t="s">
        <v>33</v>
      </c>
      <c r="C19" s="14">
        <v>30</v>
      </c>
      <c r="D19" s="14">
        <v>8</v>
      </c>
      <c r="E19" s="15">
        <v>2.75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0</v>
      </c>
      <c r="D23" s="17"/>
      <c r="E23" s="15">
        <v>0</v>
      </c>
    </row>
    <row r="24" spans="1:5" x14ac:dyDescent="0.3">
      <c r="A24" s="12" t="s">
        <v>36</v>
      </c>
      <c r="B24" s="16"/>
      <c r="C24" s="14">
        <v>0</v>
      </c>
      <c r="D24" s="17"/>
      <c r="E24" s="15">
        <v>0</v>
      </c>
    </row>
    <row r="25" spans="1:5" x14ac:dyDescent="0.3">
      <c r="A25" s="12" t="s">
        <v>37</v>
      </c>
      <c r="B25" s="16"/>
      <c r="C25" s="14">
        <v>76</v>
      </c>
      <c r="D25" s="14">
        <v>49</v>
      </c>
      <c r="E25" s="15">
        <v>0.55102040816326503</v>
      </c>
    </row>
    <row r="26" spans="1:5" x14ac:dyDescent="0.3">
      <c r="A26" s="12" t="s">
        <v>38</v>
      </c>
      <c r="B26" s="16"/>
      <c r="C26" s="14">
        <v>75</v>
      </c>
      <c r="D26" s="14">
        <v>55</v>
      </c>
      <c r="E26" s="15">
        <v>0.36363636363636398</v>
      </c>
    </row>
    <row r="27" spans="1:5" x14ac:dyDescent="0.3">
      <c r="A27" s="12" t="s">
        <v>39</v>
      </c>
      <c r="B27" s="16"/>
      <c r="C27" s="14">
        <v>8</v>
      </c>
      <c r="D27" s="14">
        <v>2</v>
      </c>
      <c r="E27" s="15">
        <v>3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5366</v>
      </c>
      <c r="D31" s="14">
        <v>5370</v>
      </c>
      <c r="E31" s="15">
        <v>-7.4487895716946004E-4</v>
      </c>
    </row>
    <row r="32" spans="1:5" x14ac:dyDescent="0.3">
      <c r="A32" s="174" t="s">
        <v>42</v>
      </c>
      <c r="B32" s="13" t="s">
        <v>43</v>
      </c>
      <c r="C32" s="14">
        <v>332</v>
      </c>
      <c r="D32" s="14">
        <v>206</v>
      </c>
      <c r="E32" s="15">
        <v>0.61165048543689304</v>
      </c>
    </row>
    <row r="33" spans="1:5" x14ac:dyDescent="0.3">
      <c r="A33" s="176"/>
      <c r="B33" s="13" t="s">
        <v>44</v>
      </c>
      <c r="C33" s="14">
        <v>111</v>
      </c>
      <c r="D33" s="14">
        <v>58</v>
      </c>
      <c r="E33" s="15">
        <v>0.91379310344827602</v>
      </c>
    </row>
    <row r="34" spans="1:5" x14ac:dyDescent="0.3">
      <c r="A34" s="176"/>
      <c r="B34" s="13" t="s">
        <v>45</v>
      </c>
      <c r="C34" s="17"/>
      <c r="D34" s="17"/>
      <c r="E34" s="15">
        <v>0</v>
      </c>
    </row>
    <row r="35" spans="1:5" x14ac:dyDescent="0.3">
      <c r="A35" s="176"/>
      <c r="B35" s="13" t="s">
        <v>46</v>
      </c>
      <c r="C35" s="14">
        <v>67</v>
      </c>
      <c r="D35" s="14">
        <v>25</v>
      </c>
      <c r="E35" s="15">
        <v>1.68</v>
      </c>
    </row>
    <row r="36" spans="1:5" x14ac:dyDescent="0.3">
      <c r="A36" s="175"/>
      <c r="B36" s="13" t="s">
        <v>47</v>
      </c>
      <c r="C36" s="14">
        <v>3654</v>
      </c>
      <c r="D36" s="14">
        <v>3493</v>
      </c>
      <c r="E36" s="15">
        <v>4.60921843687375E-2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6310</v>
      </c>
      <c r="D40" s="14">
        <v>4335</v>
      </c>
      <c r="E40" s="15">
        <v>0.45559400230680502</v>
      </c>
    </row>
    <row r="41" spans="1:5" x14ac:dyDescent="0.3">
      <c r="A41" s="12" t="s">
        <v>50</v>
      </c>
      <c r="B41" s="16"/>
      <c r="C41" s="14">
        <v>1538</v>
      </c>
      <c r="D41" s="14">
        <v>1424</v>
      </c>
      <c r="E41" s="15">
        <v>8.00561797752809E-2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4" t="s">
        <v>52</v>
      </c>
      <c r="B45" s="13" t="s">
        <v>19</v>
      </c>
      <c r="C45" s="14">
        <v>1682</v>
      </c>
      <c r="D45" s="14">
        <v>1507</v>
      </c>
      <c r="E45" s="15">
        <v>0.116124751161248</v>
      </c>
    </row>
    <row r="46" spans="1:5" x14ac:dyDescent="0.3">
      <c r="A46" s="176"/>
      <c r="B46" s="13" t="s">
        <v>53</v>
      </c>
      <c r="C46" s="14">
        <v>64</v>
      </c>
      <c r="D46" s="14">
        <v>75</v>
      </c>
      <c r="E46" s="15">
        <v>-0.146666666666667</v>
      </c>
    </row>
    <row r="47" spans="1:5" x14ac:dyDescent="0.3">
      <c r="A47" s="176"/>
      <c r="B47" s="13" t="s">
        <v>54</v>
      </c>
      <c r="C47" s="14">
        <v>2648</v>
      </c>
      <c r="D47" s="14">
        <v>3053</v>
      </c>
      <c r="E47" s="15">
        <v>-0.13265640353750399</v>
      </c>
    </row>
    <row r="48" spans="1:5" x14ac:dyDescent="0.3">
      <c r="A48" s="175"/>
      <c r="B48" s="13" t="s">
        <v>23</v>
      </c>
      <c r="C48" s="14">
        <v>1579</v>
      </c>
      <c r="D48" s="14">
        <v>1452</v>
      </c>
      <c r="E48" s="15">
        <v>8.7465564738292007E-2</v>
      </c>
    </row>
    <row r="49" spans="1:5" x14ac:dyDescent="0.3">
      <c r="A49" s="174" t="s">
        <v>55</v>
      </c>
      <c r="B49" s="13" t="s">
        <v>56</v>
      </c>
      <c r="C49" s="14">
        <v>2231</v>
      </c>
      <c r="D49" s="14">
        <v>2403</v>
      </c>
      <c r="E49" s="15">
        <v>-7.1577195172700794E-2</v>
      </c>
    </row>
    <row r="50" spans="1:5" x14ac:dyDescent="0.3">
      <c r="A50" s="176"/>
      <c r="B50" s="13" t="s">
        <v>57</v>
      </c>
      <c r="C50" s="14">
        <v>154</v>
      </c>
      <c r="D50" s="14">
        <v>173</v>
      </c>
      <c r="E50" s="15">
        <v>-0.109826589595376</v>
      </c>
    </row>
    <row r="51" spans="1:5" x14ac:dyDescent="0.3">
      <c r="A51" s="176"/>
      <c r="B51" s="13" t="s">
        <v>58</v>
      </c>
      <c r="C51" s="14">
        <v>305</v>
      </c>
      <c r="D51" s="14">
        <v>330</v>
      </c>
      <c r="E51" s="15">
        <v>-7.5757575757575801E-2</v>
      </c>
    </row>
    <row r="52" spans="1:5" x14ac:dyDescent="0.3">
      <c r="A52" s="175"/>
      <c r="B52" s="13" t="s">
        <v>59</v>
      </c>
      <c r="C52" s="14">
        <v>32</v>
      </c>
      <c r="D52" s="14">
        <v>38</v>
      </c>
      <c r="E52" s="15">
        <v>-0.157894736842105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4" t="s">
        <v>61</v>
      </c>
      <c r="B56" s="13" t="s">
        <v>54</v>
      </c>
      <c r="C56" s="14">
        <v>77</v>
      </c>
      <c r="D56" s="14">
        <v>64</v>
      </c>
      <c r="E56" s="15">
        <v>0.203125</v>
      </c>
    </row>
    <row r="57" spans="1:5" x14ac:dyDescent="0.3">
      <c r="A57" s="176"/>
      <c r="B57" s="13" t="s">
        <v>53</v>
      </c>
      <c r="C57" s="14">
        <v>0</v>
      </c>
      <c r="D57" s="17"/>
      <c r="E57" s="15">
        <v>0</v>
      </c>
    </row>
    <row r="58" spans="1:5" x14ac:dyDescent="0.3">
      <c r="A58" s="176"/>
      <c r="B58" s="13" t="s">
        <v>19</v>
      </c>
      <c r="C58" s="14">
        <v>80</v>
      </c>
      <c r="D58" s="14">
        <v>63</v>
      </c>
      <c r="E58" s="15">
        <v>0.26984126984126999</v>
      </c>
    </row>
    <row r="59" spans="1:5" x14ac:dyDescent="0.3">
      <c r="A59" s="176"/>
      <c r="B59" s="13" t="s">
        <v>23</v>
      </c>
      <c r="C59" s="14">
        <v>82</v>
      </c>
      <c r="D59" s="14">
        <v>69</v>
      </c>
      <c r="E59" s="15">
        <v>0.188405797101449</v>
      </c>
    </row>
    <row r="60" spans="1:5" x14ac:dyDescent="0.3">
      <c r="A60" s="176"/>
      <c r="B60" s="13" t="s">
        <v>62</v>
      </c>
      <c r="C60" s="14">
        <v>44</v>
      </c>
      <c r="D60" s="14">
        <v>25</v>
      </c>
      <c r="E60" s="15">
        <v>0.76</v>
      </c>
    </row>
    <row r="61" spans="1:5" x14ac:dyDescent="0.3">
      <c r="A61" s="175"/>
      <c r="B61" s="13" t="s">
        <v>63</v>
      </c>
      <c r="C61" s="14">
        <v>0</v>
      </c>
      <c r="D61" s="14">
        <v>1</v>
      </c>
      <c r="E61" s="15">
        <v>-1</v>
      </c>
    </row>
    <row r="62" spans="1:5" x14ac:dyDescent="0.3">
      <c r="A62" s="174" t="s">
        <v>64</v>
      </c>
      <c r="B62" s="13" t="s">
        <v>65</v>
      </c>
      <c r="C62" s="14">
        <v>63</v>
      </c>
      <c r="D62" s="14">
        <v>53</v>
      </c>
      <c r="E62" s="15">
        <v>0.18867924528301899</v>
      </c>
    </row>
    <row r="63" spans="1:5" x14ac:dyDescent="0.3">
      <c r="A63" s="176"/>
      <c r="B63" s="13" t="s">
        <v>58</v>
      </c>
      <c r="C63" s="14">
        <v>0</v>
      </c>
      <c r="D63" s="17"/>
      <c r="E63" s="15">
        <v>0</v>
      </c>
    </row>
    <row r="64" spans="1:5" x14ac:dyDescent="0.3">
      <c r="A64" s="175"/>
      <c r="B64" s="13" t="s">
        <v>66</v>
      </c>
      <c r="C64" s="14">
        <v>0</v>
      </c>
      <c r="D64" s="14">
        <v>3</v>
      </c>
      <c r="E64" s="15">
        <v>-1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7"/>
      <c r="E68" s="15">
        <v>0</v>
      </c>
    </row>
    <row r="69" spans="1:5" x14ac:dyDescent="0.3">
      <c r="A69" s="12" t="s">
        <v>36</v>
      </c>
      <c r="B69" s="16"/>
      <c r="C69" s="14">
        <v>0</v>
      </c>
      <c r="D69" s="17"/>
      <c r="E69" s="15">
        <v>0</v>
      </c>
    </row>
    <row r="70" spans="1:5" x14ac:dyDescent="0.3">
      <c r="A70" s="12" t="s">
        <v>37</v>
      </c>
      <c r="B70" s="16"/>
      <c r="C70" s="14">
        <v>1</v>
      </c>
      <c r="D70" s="17"/>
      <c r="E70" s="15">
        <v>0</v>
      </c>
    </row>
    <row r="71" spans="1:5" x14ac:dyDescent="0.3">
      <c r="A71" s="12" t="s">
        <v>38</v>
      </c>
      <c r="B71" s="16"/>
      <c r="C71" s="14">
        <v>1</v>
      </c>
      <c r="D71" s="17"/>
      <c r="E71" s="15">
        <v>0</v>
      </c>
    </row>
    <row r="72" spans="1:5" x14ac:dyDescent="0.3">
      <c r="A72" s="12" t="s">
        <v>39</v>
      </c>
      <c r="B72" s="16"/>
      <c r="C72" s="14">
        <v>0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7"/>
      <c r="B76" s="13" t="s">
        <v>49</v>
      </c>
      <c r="C76" s="14">
        <v>9</v>
      </c>
      <c r="D76" s="14">
        <v>12</v>
      </c>
      <c r="E76" s="15">
        <v>-0.25</v>
      </c>
    </row>
    <row r="77" spans="1:5" x14ac:dyDescent="0.3">
      <c r="A77" s="178"/>
      <c r="B77" s="13" t="s">
        <v>58</v>
      </c>
      <c r="C77" s="14">
        <v>0</v>
      </c>
      <c r="D77" s="14">
        <v>1</v>
      </c>
      <c r="E77" s="15">
        <v>-1</v>
      </c>
    </row>
    <row r="78" spans="1:5" x14ac:dyDescent="0.3">
      <c r="A78" s="178"/>
      <c r="B78" s="13" t="s">
        <v>65</v>
      </c>
      <c r="C78" s="14">
        <v>9</v>
      </c>
      <c r="D78" s="14">
        <v>8</v>
      </c>
      <c r="E78" s="15">
        <v>0.125</v>
      </c>
    </row>
    <row r="79" spans="1:5" x14ac:dyDescent="0.3">
      <c r="A79" s="178"/>
      <c r="B79" s="13" t="s">
        <v>69</v>
      </c>
      <c r="C79" s="14">
        <v>10</v>
      </c>
      <c r="D79" s="14">
        <v>3</v>
      </c>
      <c r="E79" s="15">
        <v>2.3333333333333299</v>
      </c>
    </row>
    <row r="80" spans="1:5" x14ac:dyDescent="0.3">
      <c r="A80" s="179"/>
      <c r="B80" s="13" t="s">
        <v>70</v>
      </c>
      <c r="C80" s="14">
        <v>0</v>
      </c>
      <c r="D80" s="17"/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4" t="s">
        <v>72</v>
      </c>
      <c r="B84" s="13" t="s">
        <v>73</v>
      </c>
      <c r="C84" s="14">
        <v>1538</v>
      </c>
      <c r="D84" s="14">
        <v>1424</v>
      </c>
      <c r="E84" s="15">
        <v>8.00561797752809E-2</v>
      </c>
    </row>
    <row r="85" spans="1:5" x14ac:dyDescent="0.3">
      <c r="A85" s="175"/>
      <c r="B85" s="13" t="s">
        <v>74</v>
      </c>
      <c r="C85" s="14">
        <v>11</v>
      </c>
      <c r="D85" s="17"/>
      <c r="E85" s="15">
        <v>0</v>
      </c>
    </row>
    <row r="86" spans="1:5" x14ac:dyDescent="0.3">
      <c r="A86" s="174" t="s">
        <v>75</v>
      </c>
      <c r="B86" s="13" t="s">
        <v>73</v>
      </c>
      <c r="C86" s="14">
        <v>2646</v>
      </c>
      <c r="D86" s="14">
        <v>2552</v>
      </c>
      <c r="E86" s="15">
        <v>3.6833855799372997E-2</v>
      </c>
    </row>
    <row r="87" spans="1:5" x14ac:dyDescent="0.3">
      <c r="A87" s="175"/>
      <c r="B87" s="13" t="s">
        <v>74</v>
      </c>
      <c r="C87" s="14">
        <v>1630</v>
      </c>
      <c r="D87" s="14">
        <v>1495</v>
      </c>
      <c r="E87" s="15">
        <v>9.0301003344481601E-2</v>
      </c>
    </row>
    <row r="88" spans="1:5" x14ac:dyDescent="0.3">
      <c r="A88" s="174" t="s">
        <v>76</v>
      </c>
      <c r="B88" s="13" t="s">
        <v>73</v>
      </c>
      <c r="C88" s="14">
        <v>226</v>
      </c>
      <c r="D88" s="14">
        <v>225</v>
      </c>
      <c r="E88" s="15">
        <v>4.4444444444444401E-3</v>
      </c>
    </row>
    <row r="89" spans="1:5" x14ac:dyDescent="0.3">
      <c r="A89" s="175"/>
      <c r="B89" s="13" t="s">
        <v>74</v>
      </c>
      <c r="C89" s="14">
        <v>66</v>
      </c>
      <c r="D89" s="14">
        <v>103</v>
      </c>
      <c r="E89" s="15">
        <v>-0.35922330097087402</v>
      </c>
    </row>
    <row r="90" spans="1:5" x14ac:dyDescent="0.3">
      <c r="A90" s="174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5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2502</v>
      </c>
      <c r="D95" s="14">
        <v>2475</v>
      </c>
      <c r="E95" s="15">
        <v>1.09090909090909E-2</v>
      </c>
    </row>
    <row r="96" spans="1:5" x14ac:dyDescent="0.3">
      <c r="A96" s="12" t="s">
        <v>79</v>
      </c>
      <c r="B96" s="16"/>
      <c r="C96" s="14">
        <v>0</v>
      </c>
      <c r="D96" s="17"/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795</v>
      </c>
      <c r="D100" s="14">
        <v>619</v>
      </c>
      <c r="E100" s="15">
        <v>0.28432956381260099</v>
      </c>
    </row>
    <row r="101" spans="1:5" x14ac:dyDescent="0.3">
      <c r="A101" s="12" t="s">
        <v>82</v>
      </c>
      <c r="B101" s="16"/>
      <c r="C101" s="14">
        <v>677</v>
      </c>
      <c r="D101" s="14">
        <v>717</v>
      </c>
      <c r="E101" s="15">
        <v>-5.5788005578800599E-2</v>
      </c>
    </row>
    <row r="102" spans="1:5" x14ac:dyDescent="0.3">
      <c r="A102" s="12" t="s">
        <v>79</v>
      </c>
      <c r="B102" s="16"/>
      <c r="C102" s="14">
        <v>11</v>
      </c>
      <c r="D102" s="14">
        <v>4</v>
      </c>
      <c r="E102" s="15">
        <v>1.75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4" t="s">
        <v>81</v>
      </c>
      <c r="B106" s="13" t="s">
        <v>84</v>
      </c>
      <c r="C106" s="14">
        <v>1041</v>
      </c>
      <c r="D106" s="14">
        <v>1014</v>
      </c>
      <c r="E106" s="15">
        <v>2.6627218934911202E-2</v>
      </c>
    </row>
    <row r="107" spans="1:5" x14ac:dyDescent="0.3">
      <c r="A107" s="176"/>
      <c r="B107" s="13" t="s">
        <v>85</v>
      </c>
      <c r="C107" s="14">
        <v>213</v>
      </c>
      <c r="D107" s="14">
        <v>231</v>
      </c>
      <c r="E107" s="15">
        <v>-7.7922077922077906E-2</v>
      </c>
    </row>
    <row r="108" spans="1:5" x14ac:dyDescent="0.3">
      <c r="A108" s="175"/>
      <c r="B108" s="13" t="s">
        <v>86</v>
      </c>
      <c r="C108" s="14">
        <v>508</v>
      </c>
      <c r="D108" s="14">
        <v>376</v>
      </c>
      <c r="E108" s="15">
        <v>0.35106382978723399</v>
      </c>
    </row>
    <row r="109" spans="1:5" x14ac:dyDescent="0.3">
      <c r="A109" s="174" t="s">
        <v>82</v>
      </c>
      <c r="B109" s="13" t="s">
        <v>87</v>
      </c>
      <c r="C109" s="14">
        <v>76</v>
      </c>
      <c r="D109" s="14">
        <v>106</v>
      </c>
      <c r="E109" s="15">
        <v>-0.28301886792452802</v>
      </c>
    </row>
    <row r="110" spans="1:5" x14ac:dyDescent="0.3">
      <c r="A110" s="175"/>
      <c r="B110" s="13" t="s">
        <v>86</v>
      </c>
      <c r="C110" s="14">
        <v>612</v>
      </c>
      <c r="D110" s="14">
        <v>528</v>
      </c>
      <c r="E110" s="15">
        <v>0.15909090909090901</v>
      </c>
    </row>
    <row r="111" spans="1:5" x14ac:dyDescent="0.3">
      <c r="A111" s="12" t="s">
        <v>79</v>
      </c>
      <c r="B111" s="16"/>
      <c r="C111" s="14">
        <v>80</v>
      </c>
      <c r="D111" s="14">
        <v>42</v>
      </c>
      <c r="E111" s="15">
        <v>0.90476190476190499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4" t="s">
        <v>81</v>
      </c>
      <c r="B115" s="13" t="s">
        <v>84</v>
      </c>
      <c r="C115" s="14">
        <v>59</v>
      </c>
      <c r="D115" s="14">
        <v>71</v>
      </c>
      <c r="E115" s="15">
        <v>-0.169014084507042</v>
      </c>
    </row>
    <row r="116" spans="1:5" x14ac:dyDescent="0.3">
      <c r="A116" s="176"/>
      <c r="B116" s="13" t="s">
        <v>85</v>
      </c>
      <c r="C116" s="14">
        <v>24</v>
      </c>
      <c r="D116" s="14">
        <v>30</v>
      </c>
      <c r="E116" s="15">
        <v>-0.2</v>
      </c>
    </row>
    <row r="117" spans="1:5" x14ac:dyDescent="0.3">
      <c r="A117" s="175"/>
      <c r="B117" s="13" t="s">
        <v>86</v>
      </c>
      <c r="C117" s="14">
        <v>94</v>
      </c>
      <c r="D117" s="14">
        <v>77</v>
      </c>
      <c r="E117" s="15">
        <v>0.22077922077922099</v>
      </c>
    </row>
    <row r="118" spans="1:5" x14ac:dyDescent="0.3">
      <c r="A118" s="174" t="s">
        <v>82</v>
      </c>
      <c r="B118" s="13" t="s">
        <v>87</v>
      </c>
      <c r="C118" s="14">
        <v>6</v>
      </c>
      <c r="D118" s="14">
        <v>2</v>
      </c>
      <c r="E118" s="15">
        <v>2</v>
      </c>
    </row>
    <row r="119" spans="1:5" x14ac:dyDescent="0.3">
      <c r="A119" s="175"/>
      <c r="B119" s="13" t="s">
        <v>86</v>
      </c>
      <c r="C119" s="14">
        <v>37</v>
      </c>
      <c r="D119" s="14">
        <v>31</v>
      </c>
      <c r="E119" s="15">
        <v>0.19354838709677399</v>
      </c>
    </row>
    <row r="120" spans="1:5" x14ac:dyDescent="0.3">
      <c r="A120" s="12" t="s">
        <v>79</v>
      </c>
      <c r="B120" s="16"/>
      <c r="C120" s="14">
        <v>13</v>
      </c>
      <c r="D120" s="14">
        <v>10</v>
      </c>
      <c r="E120" s="15">
        <v>0.3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4" t="s">
        <v>90</v>
      </c>
      <c r="B124" s="13" t="s">
        <v>91</v>
      </c>
      <c r="C124" s="14">
        <v>0</v>
      </c>
      <c r="D124" s="17"/>
      <c r="E124" s="15">
        <v>0</v>
      </c>
    </row>
    <row r="125" spans="1:5" x14ac:dyDescent="0.3">
      <c r="A125" s="175"/>
      <c r="B125" s="13" t="s">
        <v>92</v>
      </c>
      <c r="C125" s="14">
        <v>0</v>
      </c>
      <c r="D125" s="17"/>
      <c r="E125" s="15">
        <v>0</v>
      </c>
    </row>
    <row r="126" spans="1:5" x14ac:dyDescent="0.3">
      <c r="A126" s="174" t="s">
        <v>93</v>
      </c>
      <c r="B126" s="13" t="s">
        <v>91</v>
      </c>
      <c r="C126" s="14">
        <v>722</v>
      </c>
      <c r="D126" s="14">
        <v>535</v>
      </c>
      <c r="E126" s="15">
        <v>0.34953271028037403</v>
      </c>
    </row>
    <row r="127" spans="1:5" x14ac:dyDescent="0.3">
      <c r="A127" s="175"/>
      <c r="B127" s="13" t="s">
        <v>92</v>
      </c>
      <c r="C127" s="14">
        <v>942</v>
      </c>
      <c r="D127" s="14">
        <v>705</v>
      </c>
      <c r="E127" s="15">
        <v>0.33617021276595699</v>
      </c>
    </row>
    <row r="128" spans="1:5" x14ac:dyDescent="0.3">
      <c r="A128" s="174" t="s">
        <v>94</v>
      </c>
      <c r="B128" s="13" t="s">
        <v>91</v>
      </c>
      <c r="C128" s="14">
        <v>8529</v>
      </c>
      <c r="D128" s="14">
        <v>6893</v>
      </c>
      <c r="E128" s="15">
        <v>0.23734223124909301</v>
      </c>
    </row>
    <row r="129" spans="1:5" x14ac:dyDescent="0.3">
      <c r="A129" s="175"/>
      <c r="B129" s="13" t="s">
        <v>92</v>
      </c>
      <c r="C129" s="14">
        <v>13176</v>
      </c>
      <c r="D129" s="14">
        <v>11268</v>
      </c>
      <c r="E129" s="15">
        <v>0.16932907348242801</v>
      </c>
    </row>
    <row r="130" spans="1:5" x14ac:dyDescent="0.3">
      <c r="A130" s="174" t="s">
        <v>95</v>
      </c>
      <c r="B130" s="13" t="s">
        <v>91</v>
      </c>
      <c r="C130" s="14">
        <v>722</v>
      </c>
      <c r="D130" s="14">
        <v>535</v>
      </c>
      <c r="E130" s="15">
        <v>0.34953271028037403</v>
      </c>
    </row>
    <row r="131" spans="1:5" x14ac:dyDescent="0.3">
      <c r="A131" s="175"/>
      <c r="B131" s="13" t="s">
        <v>92</v>
      </c>
      <c r="C131" s="14">
        <v>942</v>
      </c>
      <c r="D131" s="14">
        <v>705</v>
      </c>
      <c r="E131" s="15">
        <v>0.33617021276595699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4" t="s">
        <v>97</v>
      </c>
      <c r="B135" s="13" t="s">
        <v>98</v>
      </c>
      <c r="C135" s="14">
        <v>247</v>
      </c>
      <c r="D135" s="14">
        <v>215</v>
      </c>
      <c r="E135" s="15">
        <v>0.148837209302325</v>
      </c>
    </row>
    <row r="136" spans="1:5" x14ac:dyDescent="0.3">
      <c r="A136" s="175"/>
      <c r="B136" s="13" t="s">
        <v>99</v>
      </c>
      <c r="C136" s="14">
        <v>7</v>
      </c>
      <c r="D136" s="14">
        <v>7</v>
      </c>
      <c r="E136" s="15">
        <v>0</v>
      </c>
    </row>
    <row r="137" spans="1:5" x14ac:dyDescent="0.3">
      <c r="A137" s="174" t="s">
        <v>100</v>
      </c>
      <c r="B137" s="13" t="s">
        <v>98</v>
      </c>
      <c r="C137" s="14">
        <v>0</v>
      </c>
      <c r="D137" s="14">
        <v>3</v>
      </c>
      <c r="E137" s="15">
        <v>-1</v>
      </c>
    </row>
    <row r="138" spans="1:5" x14ac:dyDescent="0.3">
      <c r="A138" s="175"/>
      <c r="B138" s="13" t="s">
        <v>99</v>
      </c>
      <c r="C138" s="14">
        <v>1</v>
      </c>
      <c r="D138" s="14">
        <v>1</v>
      </c>
      <c r="E138" s="15">
        <v>0</v>
      </c>
    </row>
    <row r="139" spans="1:5" x14ac:dyDescent="0.3">
      <c r="A139" s="174" t="s">
        <v>101</v>
      </c>
      <c r="B139" s="13" t="s">
        <v>98</v>
      </c>
      <c r="C139" s="14">
        <v>0</v>
      </c>
      <c r="D139" s="17"/>
      <c r="E139" s="15">
        <v>0</v>
      </c>
    </row>
    <row r="140" spans="1:5" x14ac:dyDescent="0.3">
      <c r="A140" s="175"/>
      <c r="B140" s="13" t="s">
        <v>102</v>
      </c>
      <c r="C140" s="14">
        <v>1</v>
      </c>
      <c r="D140" s="14">
        <v>1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201</v>
      </c>
      <c r="D144" s="14">
        <v>180</v>
      </c>
      <c r="E144" s="15">
        <v>0.116666666666667</v>
      </c>
    </row>
    <row r="145" spans="1:5" x14ac:dyDescent="0.3">
      <c r="A145" s="174" t="s">
        <v>105</v>
      </c>
      <c r="B145" s="13" t="s">
        <v>106</v>
      </c>
      <c r="C145" s="14">
        <v>11</v>
      </c>
      <c r="D145" s="14">
        <v>4</v>
      </c>
      <c r="E145" s="15">
        <v>1.75</v>
      </c>
    </row>
    <row r="146" spans="1:5" x14ac:dyDescent="0.3">
      <c r="A146" s="176"/>
      <c r="B146" s="13" t="s">
        <v>107</v>
      </c>
      <c r="C146" s="14">
        <v>79</v>
      </c>
      <c r="D146" s="14">
        <v>79</v>
      </c>
      <c r="E146" s="15">
        <v>0</v>
      </c>
    </row>
    <row r="147" spans="1:5" x14ac:dyDescent="0.3">
      <c r="A147" s="176"/>
      <c r="B147" s="13" t="s">
        <v>108</v>
      </c>
      <c r="C147" s="14">
        <v>13</v>
      </c>
      <c r="D147" s="14">
        <v>18</v>
      </c>
      <c r="E147" s="15">
        <v>-0.27777777777777801</v>
      </c>
    </row>
    <row r="148" spans="1:5" x14ac:dyDescent="0.3">
      <c r="A148" s="176"/>
      <c r="B148" s="13" t="s">
        <v>109</v>
      </c>
      <c r="C148" s="14">
        <v>34</v>
      </c>
      <c r="D148" s="14">
        <v>16</v>
      </c>
      <c r="E148" s="15">
        <v>1.125</v>
      </c>
    </row>
    <row r="149" spans="1:5" x14ac:dyDescent="0.3">
      <c r="A149" s="176"/>
      <c r="B149" s="13" t="s">
        <v>110</v>
      </c>
      <c r="C149" s="14">
        <v>52</v>
      </c>
      <c r="D149" s="14">
        <v>60</v>
      </c>
      <c r="E149" s="15">
        <v>-0.133333333333333</v>
      </c>
    </row>
    <row r="150" spans="1:5" x14ac:dyDescent="0.3">
      <c r="A150" s="175"/>
      <c r="B150" s="13" t="s">
        <v>111</v>
      </c>
      <c r="C150" s="14">
        <v>12</v>
      </c>
      <c r="D150" s="14">
        <v>3</v>
      </c>
      <c r="E150" s="15">
        <v>3</v>
      </c>
    </row>
    <row r="151" spans="1:5" x14ac:dyDescent="0.3">
      <c r="A151" s="174" t="s">
        <v>112</v>
      </c>
      <c r="B151" s="13" t="s">
        <v>113</v>
      </c>
      <c r="C151" s="14">
        <v>52</v>
      </c>
      <c r="D151" s="14">
        <v>41</v>
      </c>
      <c r="E151" s="15">
        <v>0.26829268292682901</v>
      </c>
    </row>
    <row r="152" spans="1:5" x14ac:dyDescent="0.3">
      <c r="A152" s="175"/>
      <c r="B152" s="13" t="s">
        <v>114</v>
      </c>
      <c r="C152" s="14">
        <v>154</v>
      </c>
      <c r="D152" s="14">
        <v>113</v>
      </c>
      <c r="E152" s="15">
        <v>0.36283185840707999</v>
      </c>
    </row>
    <row r="153" spans="1:5" x14ac:dyDescent="0.3">
      <c r="A153" s="174" t="s">
        <v>115</v>
      </c>
      <c r="B153" s="13" t="s">
        <v>19</v>
      </c>
      <c r="C153" s="14">
        <v>64</v>
      </c>
      <c r="D153" s="14">
        <v>51</v>
      </c>
      <c r="E153" s="15">
        <v>0.25490196078431399</v>
      </c>
    </row>
    <row r="154" spans="1:5" x14ac:dyDescent="0.3">
      <c r="A154" s="175"/>
      <c r="B154" s="13" t="s">
        <v>23</v>
      </c>
      <c r="C154" s="14">
        <v>59</v>
      </c>
      <c r="D154" s="14">
        <v>76</v>
      </c>
      <c r="E154" s="15">
        <v>-0.22368421052631601</v>
      </c>
    </row>
    <row r="155" spans="1:5" x14ac:dyDescent="0.3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4" t="s">
        <v>118</v>
      </c>
      <c r="B159" s="13" t="s">
        <v>119</v>
      </c>
      <c r="C159" s="14">
        <v>447</v>
      </c>
      <c r="D159" s="14">
        <v>421</v>
      </c>
      <c r="E159" s="15">
        <v>6.1757719714964403E-2</v>
      </c>
    </row>
    <row r="160" spans="1:5" x14ac:dyDescent="0.3">
      <c r="A160" s="176"/>
      <c r="B160" s="13" t="s">
        <v>120</v>
      </c>
      <c r="C160" s="14">
        <v>130</v>
      </c>
      <c r="D160" s="14">
        <v>101</v>
      </c>
      <c r="E160" s="15">
        <v>0.287128712871287</v>
      </c>
    </row>
    <row r="161" spans="1:5" x14ac:dyDescent="0.3">
      <c r="A161" s="176"/>
      <c r="B161" s="13" t="s">
        <v>121</v>
      </c>
      <c r="C161" s="14">
        <v>252</v>
      </c>
      <c r="D161" s="14">
        <v>180</v>
      </c>
      <c r="E161" s="15">
        <v>0.4</v>
      </c>
    </row>
    <row r="162" spans="1:5" x14ac:dyDescent="0.3">
      <c r="A162" s="176"/>
      <c r="B162" s="13" t="s">
        <v>122</v>
      </c>
      <c r="C162" s="14">
        <v>0</v>
      </c>
      <c r="D162" s="14">
        <v>60</v>
      </c>
      <c r="E162" s="15">
        <v>-1</v>
      </c>
    </row>
    <row r="163" spans="1:5" x14ac:dyDescent="0.3">
      <c r="A163" s="176"/>
      <c r="B163" s="13" t="s">
        <v>123</v>
      </c>
      <c r="C163" s="17"/>
      <c r="D163" s="17"/>
      <c r="E163" s="15">
        <v>0</v>
      </c>
    </row>
    <row r="164" spans="1:5" x14ac:dyDescent="0.3">
      <c r="A164" s="176"/>
      <c r="B164" s="13" t="s">
        <v>124</v>
      </c>
      <c r="C164" s="17"/>
      <c r="D164" s="17"/>
      <c r="E164" s="15">
        <v>0</v>
      </c>
    </row>
    <row r="165" spans="1:5" x14ac:dyDescent="0.3">
      <c r="A165" s="176"/>
      <c r="B165" s="13" t="s">
        <v>125</v>
      </c>
      <c r="C165" s="14">
        <v>918</v>
      </c>
      <c r="D165" s="14">
        <v>915</v>
      </c>
      <c r="E165" s="15">
        <v>3.27868852459016E-3</v>
      </c>
    </row>
    <row r="166" spans="1:5" x14ac:dyDescent="0.3">
      <c r="A166" s="176"/>
      <c r="B166" s="13" t="s">
        <v>126</v>
      </c>
      <c r="C166" s="17"/>
      <c r="D166" s="17"/>
      <c r="E166" s="15">
        <v>0</v>
      </c>
    </row>
    <row r="167" spans="1:5" x14ac:dyDescent="0.3">
      <c r="A167" s="176"/>
      <c r="B167" s="13" t="s">
        <v>127</v>
      </c>
      <c r="C167" s="14">
        <v>115</v>
      </c>
      <c r="D167" s="14">
        <v>109</v>
      </c>
      <c r="E167" s="15">
        <v>5.5045871559633003E-2</v>
      </c>
    </row>
    <row r="168" spans="1:5" x14ac:dyDescent="0.3">
      <c r="A168" s="176"/>
      <c r="B168" s="13" t="s">
        <v>128</v>
      </c>
      <c r="C168" s="14">
        <v>140</v>
      </c>
      <c r="D168" s="14">
        <v>174</v>
      </c>
      <c r="E168" s="15">
        <v>-0.195402298850575</v>
      </c>
    </row>
    <row r="169" spans="1:5" x14ac:dyDescent="0.3">
      <c r="A169" s="176"/>
      <c r="B169" s="13" t="s">
        <v>129</v>
      </c>
      <c r="C169" s="17"/>
      <c r="D169" s="17"/>
      <c r="E169" s="15">
        <v>0</v>
      </c>
    </row>
    <row r="170" spans="1:5" x14ac:dyDescent="0.3">
      <c r="A170" s="176"/>
      <c r="B170" s="13" t="s">
        <v>130</v>
      </c>
      <c r="C170" s="14">
        <v>217</v>
      </c>
      <c r="D170" s="17"/>
      <c r="E170" s="15">
        <v>0</v>
      </c>
    </row>
    <row r="171" spans="1:5" x14ac:dyDescent="0.3">
      <c r="A171" s="176"/>
      <c r="B171" s="13" t="s">
        <v>131</v>
      </c>
      <c r="C171" s="17"/>
      <c r="D171" s="17"/>
      <c r="E171" s="15">
        <v>0</v>
      </c>
    </row>
    <row r="172" spans="1:5" x14ac:dyDescent="0.3">
      <c r="A172" s="176"/>
      <c r="B172" s="13" t="s">
        <v>132</v>
      </c>
      <c r="C172" s="17"/>
      <c r="D172" s="17"/>
      <c r="E172" s="15">
        <v>0</v>
      </c>
    </row>
    <row r="173" spans="1:5" x14ac:dyDescent="0.3">
      <c r="A173" s="176"/>
      <c r="B173" s="13" t="s">
        <v>133</v>
      </c>
      <c r="C173" s="14">
        <v>3</v>
      </c>
      <c r="D173" s="14">
        <v>8</v>
      </c>
      <c r="E173" s="15">
        <v>-0.625</v>
      </c>
    </row>
    <row r="174" spans="1:5" x14ac:dyDescent="0.3">
      <c r="A174" s="176"/>
      <c r="B174" s="13" t="s">
        <v>134</v>
      </c>
      <c r="C174" s="17"/>
      <c r="D174" s="17"/>
      <c r="E174" s="15">
        <v>0</v>
      </c>
    </row>
    <row r="175" spans="1:5" x14ac:dyDescent="0.3">
      <c r="A175" s="176"/>
      <c r="B175" s="13" t="s">
        <v>135</v>
      </c>
      <c r="C175" s="14">
        <v>1</v>
      </c>
      <c r="D175" s="14">
        <v>5</v>
      </c>
      <c r="E175" s="15">
        <v>-0.8</v>
      </c>
    </row>
    <row r="176" spans="1:5" x14ac:dyDescent="0.3">
      <c r="A176" s="176"/>
      <c r="B176" s="13" t="s">
        <v>136</v>
      </c>
      <c r="C176" s="17"/>
      <c r="D176" s="17"/>
      <c r="E176" s="15">
        <v>0</v>
      </c>
    </row>
    <row r="177" spans="1:5" x14ac:dyDescent="0.3">
      <c r="A177" s="176"/>
      <c r="B177" s="13" t="s">
        <v>137</v>
      </c>
      <c r="C177" s="17"/>
      <c r="D177" s="17"/>
      <c r="E177" s="15">
        <v>0</v>
      </c>
    </row>
    <row r="178" spans="1:5" x14ac:dyDescent="0.3">
      <c r="A178" s="176"/>
      <c r="B178" s="13" t="s">
        <v>138</v>
      </c>
      <c r="C178" s="17"/>
      <c r="D178" s="17"/>
      <c r="E178" s="15">
        <v>0</v>
      </c>
    </row>
    <row r="179" spans="1:5" x14ac:dyDescent="0.3">
      <c r="A179" s="176"/>
      <c r="B179" s="13" t="s">
        <v>139</v>
      </c>
      <c r="C179" s="14">
        <v>128</v>
      </c>
      <c r="D179" s="14">
        <v>119</v>
      </c>
      <c r="E179" s="15">
        <v>7.5630252100840303E-2</v>
      </c>
    </row>
    <row r="180" spans="1:5" x14ac:dyDescent="0.3">
      <c r="A180" s="176"/>
      <c r="B180" s="13" t="s">
        <v>140</v>
      </c>
      <c r="C180" s="17"/>
      <c r="D180" s="17"/>
      <c r="E180" s="15">
        <v>0</v>
      </c>
    </row>
    <row r="181" spans="1:5" x14ac:dyDescent="0.3">
      <c r="A181" s="176"/>
      <c r="B181" s="13" t="s">
        <v>141</v>
      </c>
      <c r="C181" s="14">
        <v>49</v>
      </c>
      <c r="D181" s="14">
        <v>60</v>
      </c>
      <c r="E181" s="15">
        <v>-0.18333333333333299</v>
      </c>
    </row>
    <row r="182" spans="1:5" x14ac:dyDescent="0.3">
      <c r="A182" s="176"/>
      <c r="B182" s="13" t="s">
        <v>142</v>
      </c>
      <c r="C182" s="17"/>
      <c r="D182" s="17"/>
      <c r="E182" s="15">
        <v>0</v>
      </c>
    </row>
    <row r="183" spans="1:5" x14ac:dyDescent="0.3">
      <c r="A183" s="176"/>
      <c r="B183" s="13" t="s">
        <v>143</v>
      </c>
      <c r="C183" s="17"/>
      <c r="D183" s="17"/>
      <c r="E183" s="15">
        <v>0</v>
      </c>
    </row>
    <row r="184" spans="1:5" x14ac:dyDescent="0.3">
      <c r="A184" s="176"/>
      <c r="B184" s="13" t="s">
        <v>144</v>
      </c>
      <c r="C184" s="17"/>
      <c r="D184" s="17"/>
      <c r="E184" s="15">
        <v>0</v>
      </c>
    </row>
    <row r="185" spans="1:5" x14ac:dyDescent="0.3">
      <c r="A185" s="176"/>
      <c r="B185" s="13" t="s">
        <v>145</v>
      </c>
      <c r="C185" s="17"/>
      <c r="D185" s="17"/>
      <c r="E185" s="15">
        <v>0</v>
      </c>
    </row>
    <row r="186" spans="1:5" x14ac:dyDescent="0.3">
      <c r="A186" s="176"/>
      <c r="B186" s="13" t="s">
        <v>146</v>
      </c>
      <c r="C186" s="17"/>
      <c r="D186" s="17"/>
      <c r="E186" s="15">
        <v>0</v>
      </c>
    </row>
    <row r="187" spans="1:5" x14ac:dyDescent="0.3">
      <c r="A187" s="176"/>
      <c r="B187" s="13" t="s">
        <v>147</v>
      </c>
      <c r="C187" s="14">
        <v>42</v>
      </c>
      <c r="D187" s="17"/>
      <c r="E187" s="15">
        <v>0</v>
      </c>
    </row>
    <row r="188" spans="1:5" x14ac:dyDescent="0.3">
      <c r="A188" s="176"/>
      <c r="B188" s="13" t="s">
        <v>148</v>
      </c>
      <c r="C188" s="17"/>
      <c r="D188" s="14">
        <v>2</v>
      </c>
      <c r="E188" s="15">
        <v>0</v>
      </c>
    </row>
    <row r="189" spans="1:5" x14ac:dyDescent="0.3">
      <c r="A189" s="176"/>
      <c r="B189" s="13" t="s">
        <v>149</v>
      </c>
      <c r="C189" s="17"/>
      <c r="D189" s="17"/>
      <c r="E189" s="15">
        <v>0</v>
      </c>
    </row>
    <row r="190" spans="1:5" x14ac:dyDescent="0.3">
      <c r="A190" s="176"/>
      <c r="B190" s="13" t="s">
        <v>150</v>
      </c>
      <c r="C190" s="17"/>
      <c r="D190" s="17"/>
      <c r="E190" s="15">
        <v>0</v>
      </c>
    </row>
    <row r="191" spans="1:5" x14ac:dyDescent="0.3">
      <c r="A191" s="176"/>
      <c r="B191" s="13" t="s">
        <v>151</v>
      </c>
      <c r="C191" s="14">
        <v>17</v>
      </c>
      <c r="D191" s="14">
        <v>18</v>
      </c>
      <c r="E191" s="15">
        <v>-5.5555555555555601E-2</v>
      </c>
    </row>
    <row r="192" spans="1:5" x14ac:dyDescent="0.3">
      <c r="A192" s="176"/>
      <c r="B192" s="13" t="s">
        <v>152</v>
      </c>
      <c r="C192" s="17"/>
      <c r="D192" s="17"/>
      <c r="E192" s="15">
        <v>0</v>
      </c>
    </row>
    <row r="193" spans="1:5" x14ac:dyDescent="0.3">
      <c r="A193" s="176"/>
      <c r="B193" s="13" t="s">
        <v>153</v>
      </c>
      <c r="C193" s="14">
        <v>1414</v>
      </c>
      <c r="D193" s="17"/>
      <c r="E193" s="15">
        <v>0</v>
      </c>
    </row>
    <row r="194" spans="1:5" x14ac:dyDescent="0.3">
      <c r="A194" s="176"/>
      <c r="B194" s="13" t="s">
        <v>154</v>
      </c>
      <c r="C194" s="17"/>
      <c r="D194" s="17"/>
      <c r="E194" s="15">
        <v>0</v>
      </c>
    </row>
    <row r="195" spans="1:5" x14ac:dyDescent="0.3">
      <c r="A195" s="176"/>
      <c r="B195" s="13" t="s">
        <v>155</v>
      </c>
      <c r="C195" s="14">
        <v>42</v>
      </c>
      <c r="D195" s="17"/>
      <c r="E195" s="15">
        <v>0</v>
      </c>
    </row>
    <row r="196" spans="1:5" x14ac:dyDescent="0.3">
      <c r="A196" s="176"/>
      <c r="B196" s="13" t="s">
        <v>156</v>
      </c>
      <c r="C196" s="14">
        <v>20</v>
      </c>
      <c r="D196" s="14">
        <v>10</v>
      </c>
      <c r="E196" s="15">
        <v>1</v>
      </c>
    </row>
    <row r="197" spans="1:5" x14ac:dyDescent="0.3">
      <c r="A197" s="176"/>
      <c r="B197" s="13" t="s">
        <v>157</v>
      </c>
      <c r="C197" s="14">
        <v>3</v>
      </c>
      <c r="D197" s="14">
        <v>4</v>
      </c>
      <c r="E197" s="15">
        <v>-0.25</v>
      </c>
    </row>
    <row r="198" spans="1:5" x14ac:dyDescent="0.3">
      <c r="A198" s="176"/>
      <c r="B198" s="13" t="s">
        <v>158</v>
      </c>
      <c r="C198" s="17"/>
      <c r="D198" s="17"/>
      <c r="E198" s="15">
        <v>0</v>
      </c>
    </row>
    <row r="199" spans="1:5" x14ac:dyDescent="0.3">
      <c r="A199" s="176"/>
      <c r="B199" s="13" t="s">
        <v>159</v>
      </c>
      <c r="C199" s="17"/>
      <c r="D199" s="17"/>
      <c r="E199" s="15">
        <v>0</v>
      </c>
    </row>
    <row r="200" spans="1:5" x14ac:dyDescent="0.3">
      <c r="A200" s="175"/>
      <c r="B200" s="13" t="s">
        <v>160</v>
      </c>
      <c r="C200" s="17"/>
      <c r="D200" s="17"/>
      <c r="E200" s="15">
        <v>0</v>
      </c>
    </row>
    <row r="201" spans="1:5" x14ac:dyDescent="0.3">
      <c r="A201" s="174" t="s">
        <v>161</v>
      </c>
      <c r="B201" s="13" t="s">
        <v>162</v>
      </c>
      <c r="C201" s="14">
        <v>447</v>
      </c>
      <c r="D201" s="14">
        <v>421</v>
      </c>
      <c r="E201" s="15">
        <v>6.1757719714964403E-2</v>
      </c>
    </row>
    <row r="202" spans="1:5" x14ac:dyDescent="0.3">
      <c r="A202" s="176"/>
      <c r="B202" s="13" t="s">
        <v>120</v>
      </c>
      <c r="C202" s="14">
        <v>130</v>
      </c>
      <c r="D202" s="14">
        <v>101</v>
      </c>
      <c r="E202" s="15">
        <v>0.287128712871287</v>
      </c>
    </row>
    <row r="203" spans="1:5" x14ac:dyDescent="0.3">
      <c r="A203" s="176"/>
      <c r="B203" s="13" t="s">
        <v>163</v>
      </c>
      <c r="C203" s="14">
        <v>252</v>
      </c>
      <c r="D203" s="14">
        <v>180</v>
      </c>
      <c r="E203" s="15">
        <v>0.4</v>
      </c>
    </row>
    <row r="204" spans="1:5" x14ac:dyDescent="0.3">
      <c r="A204" s="176"/>
      <c r="B204" s="13" t="s">
        <v>122</v>
      </c>
      <c r="C204" s="17"/>
      <c r="D204" s="14">
        <v>60</v>
      </c>
      <c r="E204" s="15">
        <v>0</v>
      </c>
    </row>
    <row r="205" spans="1:5" x14ac:dyDescent="0.3">
      <c r="A205" s="176"/>
      <c r="B205" s="13" t="s">
        <v>123</v>
      </c>
      <c r="C205" s="17"/>
      <c r="D205" s="17"/>
      <c r="E205" s="15">
        <v>0</v>
      </c>
    </row>
    <row r="206" spans="1:5" x14ac:dyDescent="0.3">
      <c r="A206" s="176"/>
      <c r="B206" s="13" t="s">
        <v>124</v>
      </c>
      <c r="C206" s="17"/>
      <c r="D206" s="17"/>
      <c r="E206" s="15">
        <v>0</v>
      </c>
    </row>
    <row r="207" spans="1:5" x14ac:dyDescent="0.3">
      <c r="A207" s="176"/>
      <c r="B207" s="13" t="s">
        <v>125</v>
      </c>
      <c r="C207" s="14">
        <v>918</v>
      </c>
      <c r="D207" s="14">
        <v>915</v>
      </c>
      <c r="E207" s="15">
        <v>3.27868852459016E-3</v>
      </c>
    </row>
    <row r="208" spans="1:5" x14ac:dyDescent="0.3">
      <c r="A208" s="176"/>
      <c r="B208" s="13" t="s">
        <v>164</v>
      </c>
      <c r="C208" s="17"/>
      <c r="D208" s="17"/>
      <c r="E208" s="15">
        <v>0</v>
      </c>
    </row>
    <row r="209" spans="1:5" x14ac:dyDescent="0.3">
      <c r="A209" s="176"/>
      <c r="B209" s="13" t="s">
        <v>127</v>
      </c>
      <c r="C209" s="14">
        <v>115</v>
      </c>
      <c r="D209" s="14">
        <v>109</v>
      </c>
      <c r="E209" s="15">
        <v>5.5045871559633003E-2</v>
      </c>
    </row>
    <row r="210" spans="1:5" x14ac:dyDescent="0.3">
      <c r="A210" s="176"/>
      <c r="B210" s="13" t="s">
        <v>165</v>
      </c>
      <c r="C210" s="14">
        <v>140</v>
      </c>
      <c r="D210" s="14">
        <v>174</v>
      </c>
      <c r="E210" s="15">
        <v>-0.195402298850575</v>
      </c>
    </row>
    <row r="211" spans="1:5" x14ac:dyDescent="0.3">
      <c r="A211" s="176"/>
      <c r="B211" s="13" t="s">
        <v>129</v>
      </c>
      <c r="C211" s="17"/>
      <c r="D211" s="17"/>
      <c r="E211" s="15">
        <v>0</v>
      </c>
    </row>
    <row r="212" spans="1:5" x14ac:dyDescent="0.3">
      <c r="A212" s="176"/>
      <c r="B212" s="13" t="s">
        <v>130</v>
      </c>
      <c r="C212" s="14">
        <v>217</v>
      </c>
      <c r="D212" s="17"/>
      <c r="E212" s="15">
        <v>0</v>
      </c>
    </row>
    <row r="213" spans="1:5" x14ac:dyDescent="0.3">
      <c r="A213" s="176"/>
      <c r="B213" s="13" t="s">
        <v>131</v>
      </c>
      <c r="C213" s="17"/>
      <c r="D213" s="17"/>
      <c r="E213" s="15">
        <v>0</v>
      </c>
    </row>
    <row r="214" spans="1:5" x14ac:dyDescent="0.3">
      <c r="A214" s="176"/>
      <c r="B214" s="13" t="s">
        <v>132</v>
      </c>
      <c r="C214" s="17"/>
      <c r="D214" s="17"/>
      <c r="E214" s="15">
        <v>0</v>
      </c>
    </row>
    <row r="215" spans="1:5" x14ac:dyDescent="0.3">
      <c r="A215" s="176"/>
      <c r="B215" s="13" t="s">
        <v>133</v>
      </c>
      <c r="C215" s="14">
        <v>3</v>
      </c>
      <c r="D215" s="14">
        <v>8</v>
      </c>
      <c r="E215" s="15">
        <v>-0.625</v>
      </c>
    </row>
    <row r="216" spans="1:5" x14ac:dyDescent="0.3">
      <c r="A216" s="176"/>
      <c r="B216" s="13" t="s">
        <v>134</v>
      </c>
      <c r="C216" s="17"/>
      <c r="D216" s="17"/>
      <c r="E216" s="15">
        <v>0</v>
      </c>
    </row>
    <row r="217" spans="1:5" x14ac:dyDescent="0.3">
      <c r="A217" s="176"/>
      <c r="B217" s="13" t="s">
        <v>135</v>
      </c>
      <c r="C217" s="14">
        <v>1</v>
      </c>
      <c r="D217" s="14">
        <v>5</v>
      </c>
      <c r="E217" s="15">
        <v>-0.8</v>
      </c>
    </row>
    <row r="218" spans="1:5" x14ac:dyDescent="0.3">
      <c r="A218" s="176"/>
      <c r="B218" s="13" t="s">
        <v>136</v>
      </c>
      <c r="C218" s="17"/>
      <c r="D218" s="17"/>
      <c r="E218" s="15">
        <v>0</v>
      </c>
    </row>
    <row r="219" spans="1:5" x14ac:dyDescent="0.3">
      <c r="A219" s="176"/>
      <c r="B219" s="13" t="s">
        <v>137</v>
      </c>
      <c r="C219" s="17"/>
      <c r="D219" s="17"/>
      <c r="E219" s="15">
        <v>0</v>
      </c>
    </row>
    <row r="220" spans="1:5" x14ac:dyDescent="0.3">
      <c r="A220" s="176"/>
      <c r="B220" s="13" t="s">
        <v>138</v>
      </c>
      <c r="C220" s="17"/>
      <c r="D220" s="17"/>
      <c r="E220" s="15">
        <v>0</v>
      </c>
    </row>
    <row r="221" spans="1:5" x14ac:dyDescent="0.3">
      <c r="A221" s="176"/>
      <c r="B221" s="13" t="s">
        <v>139</v>
      </c>
      <c r="C221" s="14">
        <v>128</v>
      </c>
      <c r="D221" s="14">
        <v>119</v>
      </c>
      <c r="E221" s="15">
        <v>7.5630252100840303E-2</v>
      </c>
    </row>
    <row r="222" spans="1:5" x14ac:dyDescent="0.3">
      <c r="A222" s="176"/>
      <c r="B222" s="13" t="s">
        <v>166</v>
      </c>
      <c r="C222" s="17"/>
      <c r="D222" s="17"/>
      <c r="E222" s="15">
        <v>0</v>
      </c>
    </row>
    <row r="223" spans="1:5" x14ac:dyDescent="0.3">
      <c r="A223" s="176"/>
      <c r="B223" s="13" t="s">
        <v>141</v>
      </c>
      <c r="C223" s="14">
        <v>49</v>
      </c>
      <c r="D223" s="14">
        <v>60</v>
      </c>
      <c r="E223" s="15">
        <v>-0.18333333333333299</v>
      </c>
    </row>
    <row r="224" spans="1:5" x14ac:dyDescent="0.3">
      <c r="A224" s="176"/>
      <c r="B224" s="13" t="s">
        <v>142</v>
      </c>
      <c r="C224" s="17"/>
      <c r="D224" s="17"/>
      <c r="E224" s="15">
        <v>0</v>
      </c>
    </row>
    <row r="225" spans="1:5" x14ac:dyDescent="0.3">
      <c r="A225" s="176"/>
      <c r="B225" s="13" t="s">
        <v>143</v>
      </c>
      <c r="C225" s="17"/>
      <c r="D225" s="17"/>
      <c r="E225" s="15">
        <v>0</v>
      </c>
    </row>
    <row r="226" spans="1:5" x14ac:dyDescent="0.3">
      <c r="A226" s="176"/>
      <c r="B226" s="13" t="s">
        <v>144</v>
      </c>
      <c r="C226" s="17"/>
      <c r="D226" s="17"/>
      <c r="E226" s="15">
        <v>0</v>
      </c>
    </row>
    <row r="227" spans="1:5" x14ac:dyDescent="0.3">
      <c r="A227" s="176"/>
      <c r="B227" s="13" t="s">
        <v>167</v>
      </c>
      <c r="C227" s="17"/>
      <c r="D227" s="17"/>
      <c r="E227" s="15">
        <v>0</v>
      </c>
    </row>
    <row r="228" spans="1:5" x14ac:dyDescent="0.3">
      <c r="A228" s="176"/>
      <c r="B228" s="13" t="s">
        <v>146</v>
      </c>
      <c r="C228" s="17"/>
      <c r="D228" s="17"/>
      <c r="E228" s="15">
        <v>0</v>
      </c>
    </row>
    <row r="229" spans="1:5" x14ac:dyDescent="0.3">
      <c r="A229" s="176"/>
      <c r="B229" s="13" t="s">
        <v>147</v>
      </c>
      <c r="C229" s="17"/>
      <c r="D229" s="17"/>
      <c r="E229" s="15">
        <v>0</v>
      </c>
    </row>
    <row r="230" spans="1:5" x14ac:dyDescent="0.3">
      <c r="A230" s="176"/>
      <c r="B230" s="13" t="s">
        <v>148</v>
      </c>
      <c r="C230" s="17"/>
      <c r="D230" s="14">
        <v>2</v>
      </c>
      <c r="E230" s="15">
        <v>0</v>
      </c>
    </row>
    <row r="231" spans="1:5" x14ac:dyDescent="0.3">
      <c r="A231" s="176"/>
      <c r="B231" s="13" t="s">
        <v>149</v>
      </c>
      <c r="C231" s="17"/>
      <c r="D231" s="17"/>
      <c r="E231" s="15">
        <v>0</v>
      </c>
    </row>
    <row r="232" spans="1:5" x14ac:dyDescent="0.3">
      <c r="A232" s="176"/>
      <c r="B232" s="13" t="s">
        <v>150</v>
      </c>
      <c r="C232" s="17"/>
      <c r="D232" s="17"/>
      <c r="E232" s="15">
        <v>0</v>
      </c>
    </row>
    <row r="233" spans="1:5" x14ac:dyDescent="0.3">
      <c r="A233" s="176"/>
      <c r="B233" s="13" t="s">
        <v>151</v>
      </c>
      <c r="C233" s="14">
        <v>17</v>
      </c>
      <c r="D233" s="14">
        <v>18</v>
      </c>
      <c r="E233" s="15">
        <v>-5.5555555555555601E-2</v>
      </c>
    </row>
    <row r="234" spans="1:5" x14ac:dyDescent="0.3">
      <c r="A234" s="176"/>
      <c r="B234" s="13" t="s">
        <v>152</v>
      </c>
      <c r="C234" s="17"/>
      <c r="D234" s="17"/>
      <c r="E234" s="15">
        <v>0</v>
      </c>
    </row>
    <row r="235" spans="1:5" x14ac:dyDescent="0.3">
      <c r="A235" s="176"/>
      <c r="B235" s="13" t="s">
        <v>153</v>
      </c>
      <c r="C235" s="14">
        <v>1414</v>
      </c>
      <c r="D235" s="17"/>
      <c r="E235" s="15">
        <v>0</v>
      </c>
    </row>
    <row r="236" spans="1:5" x14ac:dyDescent="0.3">
      <c r="A236" s="176"/>
      <c r="B236" s="13" t="s">
        <v>154</v>
      </c>
      <c r="C236" s="17"/>
      <c r="D236" s="17"/>
      <c r="E236" s="15">
        <v>0</v>
      </c>
    </row>
    <row r="237" spans="1:5" x14ac:dyDescent="0.3">
      <c r="A237" s="176"/>
      <c r="B237" s="13" t="s">
        <v>155</v>
      </c>
      <c r="C237" s="14">
        <v>42</v>
      </c>
      <c r="D237" s="17"/>
      <c r="E237" s="15">
        <v>0</v>
      </c>
    </row>
    <row r="238" spans="1:5" x14ac:dyDescent="0.3">
      <c r="A238" s="176"/>
      <c r="B238" s="13" t="s">
        <v>156</v>
      </c>
      <c r="C238" s="14">
        <v>20</v>
      </c>
      <c r="D238" s="14">
        <v>10</v>
      </c>
      <c r="E238" s="15">
        <v>1</v>
      </c>
    </row>
    <row r="239" spans="1:5" x14ac:dyDescent="0.3">
      <c r="A239" s="176"/>
      <c r="B239" s="13" t="s">
        <v>157</v>
      </c>
      <c r="C239" s="14">
        <v>3</v>
      </c>
      <c r="D239" s="14">
        <v>4</v>
      </c>
      <c r="E239" s="15">
        <v>-0.25</v>
      </c>
    </row>
    <row r="240" spans="1:5" x14ac:dyDescent="0.3">
      <c r="A240" s="176"/>
      <c r="B240" s="13" t="s">
        <v>158</v>
      </c>
      <c r="C240" s="17"/>
      <c r="D240" s="17"/>
      <c r="E240" s="15">
        <v>0</v>
      </c>
    </row>
    <row r="241" spans="1:5" x14ac:dyDescent="0.3">
      <c r="A241" s="176"/>
      <c r="B241" s="13" t="s">
        <v>159</v>
      </c>
      <c r="C241" s="17"/>
      <c r="D241" s="17"/>
      <c r="E241" s="15">
        <v>0</v>
      </c>
    </row>
    <row r="242" spans="1:5" x14ac:dyDescent="0.3">
      <c r="A242" s="175"/>
      <c r="B242" s="13" t="s">
        <v>160</v>
      </c>
      <c r="C242" s="17"/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4</v>
      </c>
      <c r="D246" s="14">
        <v>20</v>
      </c>
      <c r="E246" s="15">
        <v>-0.8</v>
      </c>
    </row>
    <row r="247" spans="1:5" x14ac:dyDescent="0.3">
      <c r="A247" s="12" t="s">
        <v>170</v>
      </c>
      <c r="B247" s="16"/>
      <c r="C247" s="14">
        <v>0</v>
      </c>
      <c r="D247" s="14">
        <v>14</v>
      </c>
      <c r="E247" s="15">
        <v>-1</v>
      </c>
    </row>
    <row r="248" spans="1:5" x14ac:dyDescent="0.3">
      <c r="A248" s="12" t="s">
        <v>171</v>
      </c>
      <c r="B248" s="16"/>
      <c r="C248" s="14">
        <v>22</v>
      </c>
      <c r="D248" s="14">
        <v>147</v>
      </c>
      <c r="E248" s="15">
        <v>-0.85034013605442205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62</v>
      </c>
      <c r="D252" s="14">
        <v>53</v>
      </c>
      <c r="E252" s="15">
        <v>0.169811320754717</v>
      </c>
    </row>
    <row r="253" spans="1:5" x14ac:dyDescent="0.3">
      <c r="A253" s="174" t="s">
        <v>174</v>
      </c>
      <c r="B253" s="13" t="s">
        <v>175</v>
      </c>
      <c r="C253" s="17"/>
      <c r="D253" s="17"/>
      <c r="E253" s="15">
        <v>0</v>
      </c>
    </row>
    <row r="254" spans="1:5" x14ac:dyDescent="0.3">
      <c r="A254" s="176"/>
      <c r="B254" s="13" t="s">
        <v>176</v>
      </c>
      <c r="C254" s="17"/>
      <c r="D254" s="17"/>
      <c r="E254" s="15">
        <v>0</v>
      </c>
    </row>
    <row r="255" spans="1:5" x14ac:dyDescent="0.3">
      <c r="A255" s="175"/>
      <c r="B255" s="13" t="s">
        <v>177</v>
      </c>
      <c r="C255" s="14">
        <v>2</v>
      </c>
      <c r="D255" s="14">
        <v>1</v>
      </c>
      <c r="E255" s="15">
        <v>1</v>
      </c>
    </row>
    <row r="256" spans="1:5" x14ac:dyDescent="0.3">
      <c r="A256" s="12" t="s">
        <v>178</v>
      </c>
      <c r="B256" s="16"/>
      <c r="C256" s="14">
        <v>8</v>
      </c>
      <c r="D256" s="17"/>
      <c r="E256" s="15">
        <v>0</v>
      </c>
    </row>
    <row r="257" spans="1:5" x14ac:dyDescent="0.3">
      <c r="A257" s="12" t="s">
        <v>179</v>
      </c>
      <c r="B257" s="16"/>
      <c r="C257" s="17"/>
      <c r="D257" s="17"/>
      <c r="E257" s="15">
        <v>0</v>
      </c>
    </row>
    <row r="258" spans="1:5" x14ac:dyDescent="0.3">
      <c r="A258" s="12" t="s">
        <v>111</v>
      </c>
      <c r="B258" s="16"/>
      <c r="C258" s="14">
        <v>178</v>
      </c>
      <c r="D258" s="14">
        <v>227</v>
      </c>
      <c r="E258" s="15">
        <v>-0.215859030837004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21</v>
      </c>
      <c r="D262" s="14">
        <v>62</v>
      </c>
      <c r="E262" s="15">
        <v>-0.66129032258064502</v>
      </c>
    </row>
    <row r="263" spans="1:5" x14ac:dyDescent="0.3">
      <c r="A263" s="174" t="s">
        <v>69</v>
      </c>
      <c r="B263" s="13" t="s">
        <v>182</v>
      </c>
      <c r="C263" s="14">
        <v>0</v>
      </c>
      <c r="D263" s="14">
        <v>54</v>
      </c>
      <c r="E263" s="15">
        <v>-1</v>
      </c>
    </row>
    <row r="264" spans="1:5" x14ac:dyDescent="0.3">
      <c r="A264" s="175"/>
      <c r="B264" s="13" t="s">
        <v>111</v>
      </c>
      <c r="C264" s="14">
        <v>0</v>
      </c>
      <c r="D264" s="17"/>
      <c r="E264" s="15">
        <v>0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3</v>
      </c>
      <c r="D266" s="14">
        <v>2</v>
      </c>
      <c r="E266" s="15">
        <v>0.5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4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3">
      <c r="A272" s="175"/>
      <c r="B272" s="13" t="s">
        <v>189</v>
      </c>
      <c r="C272" s="14">
        <v>48</v>
      </c>
      <c r="D272" s="14">
        <v>108</v>
      </c>
      <c r="E272" s="15">
        <v>-0.55555555555555503</v>
      </c>
    </row>
    <row r="273" spans="1:5" x14ac:dyDescent="0.3">
      <c r="A273" s="12" t="s">
        <v>190</v>
      </c>
      <c r="B273" s="16"/>
      <c r="C273" s="14">
        <v>35</v>
      </c>
      <c r="D273" s="14">
        <v>35</v>
      </c>
      <c r="E273" s="15">
        <v>0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7"/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7"/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7"/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1" t="s">
        <v>198</v>
      </c>
      <c r="B283" s="13" t="s">
        <v>199</v>
      </c>
      <c r="C283" s="17"/>
      <c r="D283" s="17"/>
      <c r="E283" s="22"/>
    </row>
    <row r="284" spans="1:5" x14ac:dyDescent="0.3">
      <c r="A284" s="172"/>
      <c r="B284" s="13" t="s">
        <v>200</v>
      </c>
      <c r="C284" s="14">
        <v>521</v>
      </c>
      <c r="D284" s="14">
        <v>591</v>
      </c>
      <c r="E284" s="23">
        <v>0</v>
      </c>
    </row>
    <row r="285" spans="1:5" x14ac:dyDescent="0.3">
      <c r="A285" s="173"/>
      <c r="B285" s="13" t="s">
        <v>201</v>
      </c>
      <c r="C285" s="14">
        <v>3</v>
      </c>
      <c r="D285" s="14">
        <v>4</v>
      </c>
      <c r="E285" s="23">
        <v>0</v>
      </c>
    </row>
    <row r="286" spans="1:5" x14ac:dyDescent="0.3">
      <c r="A286" s="171" t="s">
        <v>202</v>
      </c>
      <c r="B286" s="13" t="s">
        <v>203</v>
      </c>
      <c r="C286" s="17"/>
      <c r="D286" s="17"/>
      <c r="E286" s="22"/>
    </row>
    <row r="287" spans="1:5" x14ac:dyDescent="0.3">
      <c r="A287" s="172"/>
      <c r="B287" s="13" t="s">
        <v>204</v>
      </c>
      <c r="C287" s="17"/>
      <c r="D287" s="17"/>
      <c r="E287" s="22"/>
    </row>
    <row r="288" spans="1:5" x14ac:dyDescent="0.3">
      <c r="A288" s="173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54</v>
      </c>
      <c r="D289" s="14">
        <v>54</v>
      </c>
      <c r="E289" s="23">
        <v>0</v>
      </c>
    </row>
    <row r="290" spans="1:5" x14ac:dyDescent="0.3">
      <c r="A290" s="171" t="s">
        <v>208</v>
      </c>
      <c r="B290" s="13" t="s">
        <v>209</v>
      </c>
      <c r="C290" s="14">
        <v>14</v>
      </c>
      <c r="D290" s="14">
        <v>17</v>
      </c>
      <c r="E290" s="23">
        <v>2</v>
      </c>
    </row>
    <row r="291" spans="1:5" x14ac:dyDescent="0.3">
      <c r="A291" s="172"/>
      <c r="B291" s="13" t="s">
        <v>210</v>
      </c>
      <c r="C291" s="17"/>
      <c r="D291" s="17"/>
      <c r="E291" s="22"/>
    </row>
    <row r="292" spans="1:5" x14ac:dyDescent="0.3">
      <c r="A292" s="173"/>
      <c r="B292" s="13" t="s">
        <v>211</v>
      </c>
      <c r="C292" s="14">
        <v>17</v>
      </c>
      <c r="D292" s="14">
        <v>23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1" t="s">
        <v>214</v>
      </c>
      <c r="B294" s="13" t="s">
        <v>205</v>
      </c>
      <c r="C294" s="17"/>
      <c r="D294" s="17"/>
      <c r="E294" s="22"/>
    </row>
    <row r="295" spans="1:5" x14ac:dyDescent="0.3">
      <c r="A295" s="172"/>
      <c r="B295" s="13" t="s">
        <v>215</v>
      </c>
      <c r="C295" s="14">
        <v>24</v>
      </c>
      <c r="D295" s="14">
        <v>32</v>
      </c>
      <c r="E295" s="23">
        <v>6</v>
      </c>
    </row>
    <row r="296" spans="1:5" x14ac:dyDescent="0.3">
      <c r="A296" s="173"/>
      <c r="B296" s="13" t="s">
        <v>216</v>
      </c>
      <c r="C296" s="14">
        <v>4</v>
      </c>
      <c r="D296" s="14">
        <v>22</v>
      </c>
      <c r="E296" s="23">
        <v>2</v>
      </c>
    </row>
    <row r="297" spans="1:5" x14ac:dyDescent="0.3">
      <c r="A297" s="171" t="s">
        <v>217</v>
      </c>
      <c r="B297" s="13" t="s">
        <v>218</v>
      </c>
      <c r="C297" s="14">
        <v>26</v>
      </c>
      <c r="D297" s="14">
        <v>46</v>
      </c>
      <c r="E297" s="23">
        <v>3</v>
      </c>
    </row>
    <row r="298" spans="1:5" x14ac:dyDescent="0.3">
      <c r="A298" s="172"/>
      <c r="B298" s="13" t="s">
        <v>219</v>
      </c>
      <c r="C298" s="17"/>
      <c r="D298" s="17"/>
      <c r="E298" s="22"/>
    </row>
    <row r="299" spans="1:5" x14ac:dyDescent="0.3">
      <c r="A299" s="172"/>
      <c r="B299" s="13" t="s">
        <v>220</v>
      </c>
      <c r="C299" s="14">
        <v>332</v>
      </c>
      <c r="D299" s="14">
        <v>581</v>
      </c>
      <c r="E299" s="23">
        <v>79</v>
      </c>
    </row>
    <row r="300" spans="1:5" x14ac:dyDescent="0.3">
      <c r="A300" s="172"/>
      <c r="B300" s="13" t="s">
        <v>221</v>
      </c>
      <c r="C300" s="14">
        <v>384</v>
      </c>
      <c r="D300" s="14">
        <v>417</v>
      </c>
      <c r="E300" s="23">
        <v>0</v>
      </c>
    </row>
    <row r="301" spans="1:5" x14ac:dyDescent="0.3">
      <c r="A301" s="172"/>
      <c r="B301" s="13" t="s">
        <v>222</v>
      </c>
      <c r="C301" s="14">
        <v>152</v>
      </c>
      <c r="D301" s="14">
        <v>157</v>
      </c>
      <c r="E301" s="23">
        <v>25</v>
      </c>
    </row>
    <row r="302" spans="1:5" x14ac:dyDescent="0.3">
      <c r="A302" s="172"/>
      <c r="B302" s="13" t="s">
        <v>223</v>
      </c>
      <c r="C302" s="14">
        <v>258</v>
      </c>
      <c r="D302" s="14">
        <v>449</v>
      </c>
      <c r="E302" s="23">
        <v>84</v>
      </c>
    </row>
    <row r="303" spans="1:5" x14ac:dyDescent="0.3">
      <c r="A303" s="172"/>
      <c r="B303" s="13" t="s">
        <v>224</v>
      </c>
      <c r="C303" s="14">
        <v>55</v>
      </c>
      <c r="D303" s="14">
        <v>56</v>
      </c>
      <c r="E303" s="23">
        <v>0</v>
      </c>
    </row>
    <row r="304" spans="1:5" x14ac:dyDescent="0.3">
      <c r="A304" s="172"/>
      <c r="B304" s="13" t="s">
        <v>225</v>
      </c>
      <c r="C304" s="14">
        <v>3</v>
      </c>
      <c r="D304" s="14">
        <v>1</v>
      </c>
      <c r="E304" s="23">
        <v>1</v>
      </c>
    </row>
    <row r="305" spans="1:5" x14ac:dyDescent="0.3">
      <c r="A305" s="172"/>
      <c r="B305" s="13" t="s">
        <v>226</v>
      </c>
      <c r="C305" s="14">
        <v>308</v>
      </c>
      <c r="D305" s="14">
        <v>73</v>
      </c>
      <c r="E305" s="23">
        <v>96</v>
      </c>
    </row>
    <row r="306" spans="1:5" x14ac:dyDescent="0.3">
      <c r="A306" s="172"/>
      <c r="B306" s="13" t="s">
        <v>227</v>
      </c>
      <c r="C306" s="14">
        <v>0</v>
      </c>
      <c r="D306" s="14">
        <v>3</v>
      </c>
      <c r="E306" s="23">
        <v>1</v>
      </c>
    </row>
    <row r="307" spans="1:5" x14ac:dyDescent="0.3">
      <c r="A307" s="172"/>
      <c r="B307" s="13" t="s">
        <v>228</v>
      </c>
      <c r="C307" s="14">
        <v>0</v>
      </c>
      <c r="D307" s="14">
        <v>1</v>
      </c>
      <c r="E307" s="23">
        <v>0</v>
      </c>
    </row>
    <row r="308" spans="1:5" x14ac:dyDescent="0.3">
      <c r="A308" s="172"/>
      <c r="B308" s="13" t="s">
        <v>229</v>
      </c>
      <c r="C308" s="14">
        <v>459</v>
      </c>
      <c r="D308" s="14">
        <v>717</v>
      </c>
      <c r="E308" s="23">
        <v>112</v>
      </c>
    </row>
    <row r="309" spans="1:5" x14ac:dyDescent="0.3">
      <c r="A309" s="172"/>
      <c r="B309" s="13" t="s">
        <v>230</v>
      </c>
      <c r="C309" s="14">
        <v>296</v>
      </c>
      <c r="D309" s="14">
        <v>336</v>
      </c>
      <c r="E309" s="23">
        <v>0</v>
      </c>
    </row>
    <row r="310" spans="1:5" x14ac:dyDescent="0.3">
      <c r="A310" s="172"/>
      <c r="B310" s="13" t="s">
        <v>231</v>
      </c>
      <c r="C310" s="14">
        <v>4</v>
      </c>
      <c r="D310" s="14">
        <v>8</v>
      </c>
      <c r="E310" s="23">
        <v>0</v>
      </c>
    </row>
    <row r="311" spans="1:5" x14ac:dyDescent="0.3">
      <c r="A311" s="173"/>
      <c r="B311" s="13" t="s">
        <v>232</v>
      </c>
      <c r="C311" s="14">
        <v>10</v>
      </c>
      <c r="D311" s="14">
        <v>11</v>
      </c>
      <c r="E311" s="23">
        <v>0</v>
      </c>
    </row>
    <row r="312" spans="1:5" x14ac:dyDescent="0.3">
      <c r="A312" s="171" t="s">
        <v>233</v>
      </c>
      <c r="B312" s="13" t="s">
        <v>234</v>
      </c>
      <c r="C312" s="17"/>
      <c r="D312" s="17"/>
      <c r="E312" s="22"/>
    </row>
    <row r="313" spans="1:5" x14ac:dyDescent="0.3">
      <c r="A313" s="172"/>
      <c r="B313" s="13" t="s">
        <v>235</v>
      </c>
      <c r="C313" s="17"/>
      <c r="D313" s="17"/>
      <c r="E313" s="22"/>
    </row>
    <row r="314" spans="1:5" x14ac:dyDescent="0.3">
      <c r="A314" s="172"/>
      <c r="B314" s="13" t="s">
        <v>236</v>
      </c>
      <c r="C314" s="14">
        <v>0</v>
      </c>
      <c r="D314" s="14">
        <v>1</v>
      </c>
      <c r="E314" s="23">
        <v>0</v>
      </c>
    </row>
    <row r="315" spans="1:5" x14ac:dyDescent="0.3">
      <c r="A315" s="172"/>
      <c r="B315" s="13" t="s">
        <v>237</v>
      </c>
      <c r="C315" s="17"/>
      <c r="D315" s="17"/>
      <c r="E315" s="22"/>
    </row>
    <row r="316" spans="1:5" x14ac:dyDescent="0.3">
      <c r="A316" s="172"/>
      <c r="B316" s="13" t="s">
        <v>238</v>
      </c>
      <c r="C316" s="14">
        <v>38</v>
      </c>
      <c r="D316" s="14">
        <v>96</v>
      </c>
      <c r="E316" s="23">
        <v>3</v>
      </c>
    </row>
    <row r="317" spans="1:5" x14ac:dyDescent="0.3">
      <c r="A317" s="172"/>
      <c r="B317" s="13" t="s">
        <v>239</v>
      </c>
      <c r="C317" s="17"/>
      <c r="D317" s="17"/>
      <c r="E317" s="22"/>
    </row>
    <row r="318" spans="1:5" x14ac:dyDescent="0.3">
      <c r="A318" s="172"/>
      <c r="B318" s="13" t="s">
        <v>240</v>
      </c>
      <c r="C318" s="17"/>
      <c r="D318" s="17"/>
      <c r="E318" s="22"/>
    </row>
    <row r="319" spans="1:5" x14ac:dyDescent="0.3">
      <c r="A319" s="172"/>
      <c r="B319" s="13" t="s">
        <v>241</v>
      </c>
      <c r="C319" s="14">
        <v>56</v>
      </c>
      <c r="D319" s="14">
        <v>82</v>
      </c>
      <c r="E319" s="23">
        <v>4</v>
      </c>
    </row>
    <row r="320" spans="1:5" x14ac:dyDescent="0.3">
      <c r="A320" s="172"/>
      <c r="B320" s="13" t="s">
        <v>242</v>
      </c>
      <c r="C320" s="14">
        <v>1</v>
      </c>
      <c r="D320" s="14">
        <v>1</v>
      </c>
      <c r="E320" s="23">
        <v>0</v>
      </c>
    </row>
    <row r="321" spans="1:5" x14ac:dyDescent="0.3">
      <c r="A321" s="172"/>
      <c r="B321" s="13" t="s">
        <v>243</v>
      </c>
      <c r="C321" s="14">
        <v>9</v>
      </c>
      <c r="D321" s="14">
        <v>17</v>
      </c>
      <c r="E321" s="23">
        <v>1</v>
      </c>
    </row>
    <row r="322" spans="1:5" x14ac:dyDescent="0.3">
      <c r="A322" s="172"/>
      <c r="B322" s="13" t="s">
        <v>244</v>
      </c>
      <c r="C322" s="14">
        <v>34</v>
      </c>
      <c r="D322" s="14">
        <v>50</v>
      </c>
      <c r="E322" s="23">
        <v>6</v>
      </c>
    </row>
    <row r="323" spans="1:5" x14ac:dyDescent="0.3">
      <c r="A323" s="172"/>
      <c r="B323" s="13" t="s">
        <v>245</v>
      </c>
      <c r="C323" s="14">
        <v>2</v>
      </c>
      <c r="D323" s="14">
        <v>2</v>
      </c>
      <c r="E323" s="23">
        <v>0</v>
      </c>
    </row>
    <row r="324" spans="1:5" x14ac:dyDescent="0.3">
      <c r="A324" s="172"/>
      <c r="B324" s="13" t="s">
        <v>246</v>
      </c>
      <c r="C324" s="17"/>
      <c r="D324" s="17"/>
      <c r="E324" s="22"/>
    </row>
    <row r="325" spans="1:5" x14ac:dyDescent="0.3">
      <c r="A325" s="172"/>
      <c r="B325" s="13" t="s">
        <v>247</v>
      </c>
      <c r="C325" s="14">
        <v>1</v>
      </c>
      <c r="D325" s="14">
        <v>2</v>
      </c>
      <c r="E325" s="23">
        <v>0</v>
      </c>
    </row>
    <row r="326" spans="1:5" x14ac:dyDescent="0.3">
      <c r="A326" s="172"/>
      <c r="B326" s="13" t="s">
        <v>248</v>
      </c>
      <c r="C326" s="17"/>
      <c r="D326" s="17"/>
      <c r="E326" s="22"/>
    </row>
    <row r="327" spans="1:5" x14ac:dyDescent="0.3">
      <c r="A327" s="172"/>
      <c r="B327" s="13" t="s">
        <v>249</v>
      </c>
      <c r="C327" s="17"/>
      <c r="D327" s="17"/>
      <c r="E327" s="22"/>
    </row>
    <row r="328" spans="1:5" x14ac:dyDescent="0.3">
      <c r="A328" s="172"/>
      <c r="B328" s="13" t="s">
        <v>250</v>
      </c>
      <c r="C328" s="17"/>
      <c r="D328" s="17"/>
      <c r="E328" s="22"/>
    </row>
    <row r="329" spans="1:5" x14ac:dyDescent="0.3">
      <c r="A329" s="172"/>
      <c r="B329" s="13" t="s">
        <v>251</v>
      </c>
      <c r="C329" s="17"/>
      <c r="D329" s="17"/>
      <c r="E329" s="22"/>
    </row>
    <row r="330" spans="1:5" x14ac:dyDescent="0.3">
      <c r="A330" s="172"/>
      <c r="B330" s="13" t="s">
        <v>252</v>
      </c>
      <c r="C330" s="14">
        <v>7</v>
      </c>
      <c r="D330" s="14">
        <v>18</v>
      </c>
      <c r="E330" s="23">
        <v>4</v>
      </c>
    </row>
    <row r="331" spans="1:5" x14ac:dyDescent="0.3">
      <c r="A331" s="172"/>
      <c r="B331" s="13" t="s">
        <v>253</v>
      </c>
      <c r="C331" s="14">
        <v>1</v>
      </c>
      <c r="D331" s="14">
        <v>3</v>
      </c>
      <c r="E331" s="23">
        <v>1</v>
      </c>
    </row>
    <row r="332" spans="1:5" x14ac:dyDescent="0.3">
      <c r="A332" s="172"/>
      <c r="B332" s="13" t="s">
        <v>254</v>
      </c>
      <c r="C332" s="17"/>
      <c r="D332" s="17"/>
      <c r="E332" s="22"/>
    </row>
    <row r="333" spans="1:5" x14ac:dyDescent="0.3">
      <c r="A333" s="172"/>
      <c r="B333" s="13" t="s">
        <v>255</v>
      </c>
      <c r="C333" s="14">
        <v>0</v>
      </c>
      <c r="D333" s="14">
        <v>12</v>
      </c>
      <c r="E333" s="23">
        <v>0</v>
      </c>
    </row>
    <row r="334" spans="1:5" x14ac:dyDescent="0.3">
      <c r="A334" s="172"/>
      <c r="B334" s="13" t="s">
        <v>256</v>
      </c>
      <c r="C334" s="14">
        <v>0</v>
      </c>
      <c r="D334" s="14">
        <v>1</v>
      </c>
      <c r="E334" s="23">
        <v>0</v>
      </c>
    </row>
    <row r="335" spans="1:5" x14ac:dyDescent="0.3">
      <c r="A335" s="172"/>
      <c r="B335" s="13" t="s">
        <v>257</v>
      </c>
      <c r="C335" s="14">
        <v>11</v>
      </c>
      <c r="D335" s="14">
        <v>29</v>
      </c>
      <c r="E335" s="23">
        <v>4</v>
      </c>
    </row>
    <row r="336" spans="1:5" x14ac:dyDescent="0.3">
      <c r="A336" s="172"/>
      <c r="B336" s="13" t="s">
        <v>258</v>
      </c>
      <c r="C336" s="14">
        <v>96</v>
      </c>
      <c r="D336" s="14">
        <v>130</v>
      </c>
      <c r="E336" s="23">
        <v>23</v>
      </c>
    </row>
    <row r="337" spans="1:5" x14ac:dyDescent="0.3">
      <c r="A337" s="172"/>
      <c r="B337" s="13" t="s">
        <v>259</v>
      </c>
      <c r="C337" s="17"/>
      <c r="D337" s="17"/>
      <c r="E337" s="22"/>
    </row>
    <row r="338" spans="1:5" x14ac:dyDescent="0.3">
      <c r="A338" s="172"/>
      <c r="B338" s="13" t="s">
        <v>260</v>
      </c>
      <c r="C338" s="14">
        <v>2</v>
      </c>
      <c r="D338" s="14">
        <v>1</v>
      </c>
      <c r="E338" s="23">
        <v>0</v>
      </c>
    </row>
    <row r="339" spans="1:5" x14ac:dyDescent="0.3">
      <c r="A339" s="172"/>
      <c r="B339" s="13" t="s">
        <v>261</v>
      </c>
      <c r="C339" s="17"/>
      <c r="D339" s="17"/>
      <c r="E339" s="22"/>
    </row>
    <row r="340" spans="1:5" x14ac:dyDescent="0.3">
      <c r="A340" s="172"/>
      <c r="B340" s="13" t="s">
        <v>262</v>
      </c>
      <c r="C340" s="14">
        <v>1</v>
      </c>
      <c r="D340" s="14">
        <v>1</v>
      </c>
      <c r="E340" s="23">
        <v>0</v>
      </c>
    </row>
    <row r="341" spans="1:5" x14ac:dyDescent="0.3">
      <c r="A341" s="172"/>
      <c r="B341" s="13" t="s">
        <v>263</v>
      </c>
      <c r="C341" s="17"/>
      <c r="D341" s="17"/>
      <c r="E341" s="22"/>
    </row>
    <row r="342" spans="1:5" x14ac:dyDescent="0.3">
      <c r="A342" s="172"/>
      <c r="B342" s="13" t="s">
        <v>264</v>
      </c>
      <c r="C342" s="14">
        <v>2</v>
      </c>
      <c r="D342" s="14">
        <v>2</v>
      </c>
      <c r="E342" s="23">
        <v>0</v>
      </c>
    </row>
    <row r="343" spans="1:5" x14ac:dyDescent="0.3">
      <c r="A343" s="172"/>
      <c r="B343" s="13" t="s">
        <v>265</v>
      </c>
      <c r="C343" s="17"/>
      <c r="D343" s="17"/>
      <c r="E343" s="22"/>
    </row>
    <row r="344" spans="1:5" x14ac:dyDescent="0.3">
      <c r="A344" s="173"/>
      <c r="B344" s="13" t="s">
        <v>266</v>
      </c>
      <c r="C344" s="14">
        <v>6</v>
      </c>
      <c r="D344" s="14">
        <v>30</v>
      </c>
      <c r="E344" s="23">
        <v>0</v>
      </c>
    </row>
    <row r="345" spans="1:5" x14ac:dyDescent="0.3">
      <c r="A345" s="171" t="s">
        <v>267</v>
      </c>
      <c r="B345" s="13" t="s">
        <v>268</v>
      </c>
      <c r="C345" s="17"/>
      <c r="D345" s="17"/>
      <c r="E345" s="22"/>
    </row>
    <row r="346" spans="1:5" x14ac:dyDescent="0.3">
      <c r="A346" s="172"/>
      <c r="B346" s="13" t="s">
        <v>269</v>
      </c>
      <c r="C346" s="14">
        <v>1</v>
      </c>
      <c r="D346" s="14">
        <v>0</v>
      </c>
      <c r="E346" s="23">
        <v>0</v>
      </c>
    </row>
    <row r="347" spans="1:5" x14ac:dyDescent="0.3">
      <c r="A347" s="172"/>
      <c r="B347" s="13" t="s">
        <v>270</v>
      </c>
      <c r="C347" s="17"/>
      <c r="D347" s="17"/>
      <c r="E347" s="22"/>
    </row>
    <row r="348" spans="1:5" x14ac:dyDescent="0.3">
      <c r="A348" s="172"/>
      <c r="B348" s="13" t="s">
        <v>271</v>
      </c>
      <c r="C348" s="14">
        <v>0</v>
      </c>
      <c r="D348" s="14">
        <v>1</v>
      </c>
      <c r="E348" s="23">
        <v>0</v>
      </c>
    </row>
    <row r="349" spans="1:5" x14ac:dyDescent="0.3">
      <c r="A349" s="172"/>
      <c r="B349" s="13" t="s">
        <v>272</v>
      </c>
      <c r="C349" s="17"/>
      <c r="D349" s="17"/>
      <c r="E349" s="22"/>
    </row>
    <row r="350" spans="1:5" x14ac:dyDescent="0.3">
      <c r="A350" s="172"/>
      <c r="B350" s="13" t="s">
        <v>273</v>
      </c>
      <c r="C350" s="14">
        <v>3</v>
      </c>
      <c r="D350" s="14">
        <v>6</v>
      </c>
      <c r="E350" s="23">
        <v>2</v>
      </c>
    </row>
    <row r="351" spans="1:5" x14ac:dyDescent="0.3">
      <c r="A351" s="172"/>
      <c r="B351" s="13" t="s">
        <v>274</v>
      </c>
      <c r="C351" s="17"/>
      <c r="D351" s="17"/>
      <c r="E351" s="22"/>
    </row>
    <row r="352" spans="1:5" x14ac:dyDescent="0.3">
      <c r="A352" s="172"/>
      <c r="B352" s="13" t="s">
        <v>275</v>
      </c>
      <c r="C352" s="17"/>
      <c r="D352" s="17"/>
      <c r="E352" s="22"/>
    </row>
    <row r="353" spans="1:5" x14ac:dyDescent="0.3">
      <c r="A353" s="172"/>
      <c r="B353" s="13" t="s">
        <v>276</v>
      </c>
      <c r="C353" s="14">
        <v>0</v>
      </c>
      <c r="D353" s="14">
        <v>0</v>
      </c>
      <c r="E353" s="23">
        <v>0</v>
      </c>
    </row>
    <row r="354" spans="1:5" x14ac:dyDescent="0.3">
      <c r="A354" s="172"/>
      <c r="B354" s="13" t="s">
        <v>277</v>
      </c>
      <c r="C354" s="17"/>
      <c r="D354" s="17"/>
      <c r="E354" s="22"/>
    </row>
    <row r="355" spans="1:5" x14ac:dyDescent="0.3">
      <c r="A355" s="173"/>
      <c r="B355" s="13" t="s">
        <v>278</v>
      </c>
      <c r="C355" s="17"/>
      <c r="D355" s="17"/>
      <c r="E355" s="22"/>
    </row>
    <row r="356" spans="1:5" x14ac:dyDescent="0.3">
      <c r="A356" s="171" t="s">
        <v>279</v>
      </c>
      <c r="B356" s="13" t="s">
        <v>280</v>
      </c>
      <c r="C356" s="14">
        <v>16</v>
      </c>
      <c r="D356" s="14">
        <v>26</v>
      </c>
      <c r="E356" s="23">
        <v>0</v>
      </c>
    </row>
    <row r="357" spans="1:5" x14ac:dyDescent="0.3">
      <c r="A357" s="172"/>
      <c r="B357" s="13" t="s">
        <v>281</v>
      </c>
      <c r="C357" s="14">
        <v>0</v>
      </c>
      <c r="D357" s="14">
        <v>3</v>
      </c>
      <c r="E357" s="23">
        <v>0</v>
      </c>
    </row>
    <row r="358" spans="1:5" x14ac:dyDescent="0.3">
      <c r="A358" s="172"/>
      <c r="B358" s="13" t="s">
        <v>282</v>
      </c>
      <c r="C358" s="17"/>
      <c r="D358" s="17"/>
      <c r="E358" s="22"/>
    </row>
    <row r="359" spans="1:5" x14ac:dyDescent="0.3">
      <c r="A359" s="172"/>
      <c r="B359" s="13" t="s">
        <v>283</v>
      </c>
      <c r="C359" s="14">
        <v>1</v>
      </c>
      <c r="D359" s="14">
        <v>3</v>
      </c>
      <c r="E359" s="23">
        <v>0</v>
      </c>
    </row>
    <row r="360" spans="1:5" x14ac:dyDescent="0.3">
      <c r="A360" s="172"/>
      <c r="B360" s="13" t="s">
        <v>284</v>
      </c>
      <c r="C360" s="17"/>
      <c r="D360" s="17"/>
      <c r="E360" s="22"/>
    </row>
    <row r="361" spans="1:5" x14ac:dyDescent="0.3">
      <c r="A361" s="172"/>
      <c r="B361" s="13" t="s">
        <v>285</v>
      </c>
      <c r="C361" s="17"/>
      <c r="D361" s="17"/>
      <c r="E361" s="22"/>
    </row>
    <row r="362" spans="1:5" x14ac:dyDescent="0.3">
      <c r="A362" s="172"/>
      <c r="B362" s="13" t="s">
        <v>286</v>
      </c>
      <c r="C362" s="17"/>
      <c r="D362" s="17"/>
      <c r="E362" s="22"/>
    </row>
    <row r="363" spans="1:5" x14ac:dyDescent="0.3">
      <c r="A363" s="172"/>
      <c r="B363" s="13" t="s">
        <v>287</v>
      </c>
      <c r="C363" s="17"/>
      <c r="D363" s="17"/>
      <c r="E363" s="22"/>
    </row>
    <row r="364" spans="1:5" x14ac:dyDescent="0.3">
      <c r="A364" s="173"/>
      <c r="B364" s="13" t="s">
        <v>288</v>
      </c>
      <c r="C364" s="17"/>
      <c r="D364" s="17"/>
      <c r="E364" s="22"/>
    </row>
    <row r="365" spans="1:5" x14ac:dyDescent="0.3">
      <c r="A365" s="171" t="s">
        <v>289</v>
      </c>
      <c r="B365" s="13" t="s">
        <v>290</v>
      </c>
      <c r="C365" s="17"/>
      <c r="D365" s="17"/>
      <c r="E365" s="22"/>
    </row>
    <row r="366" spans="1:5" x14ac:dyDescent="0.3">
      <c r="A366" s="172"/>
      <c r="B366" s="13" t="s">
        <v>291</v>
      </c>
      <c r="C366" s="14">
        <v>3</v>
      </c>
      <c r="D366" s="14">
        <v>4</v>
      </c>
      <c r="E366" s="23">
        <v>0</v>
      </c>
    </row>
    <row r="367" spans="1:5" x14ac:dyDescent="0.3">
      <c r="A367" s="172"/>
      <c r="B367" s="13" t="s">
        <v>292</v>
      </c>
      <c r="C367" s="14">
        <v>4</v>
      </c>
      <c r="D367" s="14">
        <v>7</v>
      </c>
      <c r="E367" s="23">
        <v>0</v>
      </c>
    </row>
    <row r="368" spans="1:5" x14ac:dyDescent="0.3">
      <c r="A368" s="172"/>
      <c r="B368" s="13" t="s">
        <v>293</v>
      </c>
      <c r="C368" s="14">
        <v>4</v>
      </c>
      <c r="D368" s="14">
        <v>4</v>
      </c>
      <c r="E368" s="23">
        <v>0</v>
      </c>
    </row>
    <row r="369" spans="1:5" x14ac:dyDescent="0.3">
      <c r="A369" s="172"/>
      <c r="B369" s="13" t="s">
        <v>209</v>
      </c>
      <c r="C369" s="14">
        <v>0</v>
      </c>
      <c r="D369" s="14">
        <v>0</v>
      </c>
      <c r="E369" s="23">
        <v>0</v>
      </c>
    </row>
    <row r="370" spans="1:5" x14ac:dyDescent="0.3">
      <c r="A370" s="172"/>
      <c r="B370" s="13" t="s">
        <v>294</v>
      </c>
      <c r="C370" s="17"/>
      <c r="D370" s="17"/>
      <c r="E370" s="22"/>
    </row>
    <row r="371" spans="1:5" x14ac:dyDescent="0.3">
      <c r="A371" s="172"/>
      <c r="B371" s="13" t="s">
        <v>295</v>
      </c>
      <c r="C371" s="17"/>
      <c r="D371" s="17"/>
      <c r="E371" s="22"/>
    </row>
    <row r="372" spans="1:5" x14ac:dyDescent="0.3">
      <c r="A372" s="172"/>
      <c r="B372" s="13" t="s">
        <v>296</v>
      </c>
      <c r="C372" s="14">
        <v>24</v>
      </c>
      <c r="D372" s="14">
        <v>32</v>
      </c>
      <c r="E372" s="23">
        <v>0</v>
      </c>
    </row>
    <row r="373" spans="1:5" x14ac:dyDescent="0.3">
      <c r="A373" s="172"/>
      <c r="B373" s="13" t="s">
        <v>297</v>
      </c>
      <c r="C373" s="17"/>
      <c r="D373" s="17"/>
      <c r="E373" s="22"/>
    </row>
    <row r="374" spans="1:5" x14ac:dyDescent="0.3">
      <c r="A374" s="172"/>
      <c r="B374" s="13" t="s">
        <v>298</v>
      </c>
      <c r="C374" s="17"/>
      <c r="D374" s="17"/>
      <c r="E374" s="22"/>
    </row>
    <row r="375" spans="1:5" x14ac:dyDescent="0.3">
      <c r="A375" s="172"/>
      <c r="B375" s="13" t="s">
        <v>299</v>
      </c>
      <c r="C375" s="17"/>
      <c r="D375" s="17"/>
      <c r="E375" s="22"/>
    </row>
    <row r="376" spans="1:5" x14ac:dyDescent="0.3">
      <c r="A376" s="172"/>
      <c r="B376" s="13" t="s">
        <v>300</v>
      </c>
      <c r="C376" s="17"/>
      <c r="D376" s="17"/>
      <c r="E376" s="22"/>
    </row>
    <row r="377" spans="1:5" x14ac:dyDescent="0.3">
      <c r="A377" s="173"/>
      <c r="B377" s="13" t="s">
        <v>301</v>
      </c>
      <c r="C377" s="17"/>
      <c r="D377" s="17"/>
      <c r="E377" s="22"/>
    </row>
  </sheetData>
  <sheetProtection algorithmName="SHA-512" hashValue="9tUM33cRto7Pxr/7cZhjv1Yj6r+a5DU4/KBSzy1J+fTrmKEiZNCFzm5SDU095d9pBlNEok3je/lFmbU25f9U1Q==" saltValue="IQFjYmBAuqGYbuEMcCtScQ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>
      <selection activeCell="A20" sqref="A20:B20"/>
    </sheetView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0" t="s">
        <v>318</v>
      </c>
      <c r="B5" s="181"/>
      <c r="C5" s="25">
        <v>26</v>
      </c>
      <c r="D5" s="25">
        <v>37</v>
      </c>
      <c r="E5" s="26">
        <v>-0.29729729729729698</v>
      </c>
      <c r="F5" s="25">
        <v>0</v>
      </c>
      <c r="G5" s="25">
        <v>0</v>
      </c>
      <c r="H5" s="25">
        <v>9</v>
      </c>
      <c r="I5" s="25">
        <v>11</v>
      </c>
      <c r="J5" s="25">
        <v>17</v>
      </c>
      <c r="K5" s="25">
        <v>15</v>
      </c>
      <c r="L5" s="25">
        <v>7</v>
      </c>
      <c r="M5" s="25">
        <v>7</v>
      </c>
      <c r="N5" s="25">
        <v>4</v>
      </c>
      <c r="O5" s="25">
        <v>13</v>
      </c>
      <c r="P5" s="27">
        <v>30</v>
      </c>
    </row>
    <row r="6" spans="1:16" x14ac:dyDescent="0.3">
      <c r="A6" s="28" t="s">
        <v>319</v>
      </c>
      <c r="B6" s="28" t="s">
        <v>320</v>
      </c>
      <c r="C6" s="14">
        <v>18</v>
      </c>
      <c r="D6" s="14">
        <v>27</v>
      </c>
      <c r="E6" s="29">
        <v>-0.33333333333333298</v>
      </c>
      <c r="F6" s="14">
        <v>0</v>
      </c>
      <c r="G6" s="14">
        <v>0</v>
      </c>
      <c r="H6" s="14">
        <v>3</v>
      </c>
      <c r="I6" s="14">
        <v>1</v>
      </c>
      <c r="J6" s="14">
        <v>17</v>
      </c>
      <c r="K6" s="14">
        <v>13</v>
      </c>
      <c r="L6" s="14">
        <v>6</v>
      </c>
      <c r="M6" s="14">
        <v>4</v>
      </c>
      <c r="N6" s="14">
        <v>1</v>
      </c>
      <c r="O6" s="14">
        <v>13</v>
      </c>
      <c r="P6" s="23">
        <v>7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1</v>
      </c>
      <c r="M7" s="14">
        <v>3</v>
      </c>
      <c r="N7" s="14">
        <v>0</v>
      </c>
      <c r="O7" s="14">
        <v>0</v>
      </c>
      <c r="P7" s="23">
        <v>10</v>
      </c>
    </row>
    <row r="8" spans="1:16" x14ac:dyDescent="0.3">
      <c r="A8" s="28" t="s">
        <v>323</v>
      </c>
      <c r="B8" s="28" t="s">
        <v>324</v>
      </c>
      <c r="C8" s="14">
        <v>8</v>
      </c>
      <c r="D8" s="14">
        <v>10</v>
      </c>
      <c r="E8" s="29">
        <v>-0.2</v>
      </c>
      <c r="F8" s="14">
        <v>0</v>
      </c>
      <c r="G8" s="14">
        <v>0</v>
      </c>
      <c r="H8" s="14">
        <v>6</v>
      </c>
      <c r="I8" s="14">
        <v>10</v>
      </c>
      <c r="J8" s="14">
        <v>0</v>
      </c>
      <c r="K8" s="14">
        <v>0</v>
      </c>
      <c r="L8" s="14">
        <v>0</v>
      </c>
      <c r="M8" s="14">
        <v>0</v>
      </c>
      <c r="N8" s="14">
        <v>3</v>
      </c>
      <c r="O8" s="14">
        <v>0</v>
      </c>
      <c r="P8" s="23">
        <v>13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0" t="s">
        <v>327</v>
      </c>
      <c r="B10" s="181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2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1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1</v>
      </c>
    </row>
    <row r="13" spans="1:16" x14ac:dyDescent="0.3">
      <c r="A13" s="180" t="s">
        <v>332</v>
      </c>
      <c r="B13" s="181"/>
      <c r="C13" s="25">
        <v>7780</v>
      </c>
      <c r="D13" s="25">
        <v>7206</v>
      </c>
      <c r="E13" s="26">
        <v>7.96558423535942E-2</v>
      </c>
      <c r="F13" s="25">
        <v>1052</v>
      </c>
      <c r="G13" s="25">
        <v>958</v>
      </c>
      <c r="H13" s="25">
        <v>389</v>
      </c>
      <c r="I13" s="25">
        <v>361</v>
      </c>
      <c r="J13" s="25">
        <v>7</v>
      </c>
      <c r="K13" s="25">
        <v>9</v>
      </c>
      <c r="L13" s="25">
        <v>0</v>
      </c>
      <c r="M13" s="25">
        <v>1</v>
      </c>
      <c r="N13" s="25">
        <v>56</v>
      </c>
      <c r="O13" s="25">
        <v>25</v>
      </c>
      <c r="P13" s="27">
        <v>1078</v>
      </c>
    </row>
    <row r="14" spans="1:16" x14ac:dyDescent="0.3">
      <c r="A14" s="28" t="s">
        <v>333</v>
      </c>
      <c r="B14" s="28" t="s">
        <v>334</v>
      </c>
      <c r="C14" s="14">
        <v>6734</v>
      </c>
      <c r="D14" s="14">
        <v>6580</v>
      </c>
      <c r="E14" s="29">
        <v>2.3404255319148901E-2</v>
      </c>
      <c r="F14" s="14">
        <v>244</v>
      </c>
      <c r="G14" s="14">
        <v>420</v>
      </c>
      <c r="H14" s="14">
        <v>216</v>
      </c>
      <c r="I14" s="14">
        <v>238</v>
      </c>
      <c r="J14" s="14">
        <v>6</v>
      </c>
      <c r="K14" s="14">
        <v>5</v>
      </c>
      <c r="L14" s="14">
        <v>0</v>
      </c>
      <c r="M14" s="14">
        <v>0</v>
      </c>
      <c r="N14" s="14">
        <v>9</v>
      </c>
      <c r="O14" s="14">
        <v>12</v>
      </c>
      <c r="P14" s="23">
        <v>584</v>
      </c>
    </row>
    <row r="15" spans="1:16" x14ac:dyDescent="0.3">
      <c r="A15" s="28" t="s">
        <v>335</v>
      </c>
      <c r="B15" s="28" t="s">
        <v>336</v>
      </c>
      <c r="C15" s="14">
        <v>3</v>
      </c>
      <c r="D15" s="14">
        <v>2</v>
      </c>
      <c r="E15" s="29">
        <v>0.5</v>
      </c>
      <c r="F15" s="14">
        <v>0</v>
      </c>
      <c r="G15" s="14">
        <v>0</v>
      </c>
      <c r="H15" s="14">
        <v>2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3">
      <c r="A16" s="28" t="s">
        <v>337</v>
      </c>
      <c r="B16" s="28" t="s">
        <v>338</v>
      </c>
      <c r="C16" s="14">
        <v>102</v>
      </c>
      <c r="D16" s="14">
        <v>76</v>
      </c>
      <c r="E16" s="29">
        <v>0.34210526315789502</v>
      </c>
      <c r="F16" s="14">
        <v>0</v>
      </c>
      <c r="G16" s="14">
        <v>1</v>
      </c>
      <c r="H16" s="14">
        <v>7</v>
      </c>
      <c r="I16" s="14">
        <v>23</v>
      </c>
      <c r="J16" s="14">
        <v>0</v>
      </c>
      <c r="K16" s="14">
        <v>0</v>
      </c>
      <c r="L16" s="14">
        <v>0</v>
      </c>
      <c r="M16" s="14">
        <v>0</v>
      </c>
      <c r="N16" s="14">
        <v>31</v>
      </c>
      <c r="O16" s="14">
        <v>0</v>
      </c>
      <c r="P16" s="23">
        <v>8</v>
      </c>
    </row>
    <row r="17" spans="1:16" ht="20.399999999999999" x14ac:dyDescent="0.3">
      <c r="A17" s="28" t="s">
        <v>339</v>
      </c>
      <c r="B17" s="28" t="s">
        <v>340</v>
      </c>
      <c r="C17" s="14">
        <v>940</v>
      </c>
      <c r="D17" s="14">
        <v>547</v>
      </c>
      <c r="E17" s="29">
        <v>0.718464351005484</v>
      </c>
      <c r="F17" s="14">
        <v>807</v>
      </c>
      <c r="G17" s="14">
        <v>537</v>
      </c>
      <c r="H17" s="14">
        <v>163</v>
      </c>
      <c r="I17" s="14">
        <v>97</v>
      </c>
      <c r="J17" s="14">
        <v>1</v>
      </c>
      <c r="K17" s="14">
        <v>4</v>
      </c>
      <c r="L17" s="14">
        <v>0</v>
      </c>
      <c r="M17" s="14">
        <v>1</v>
      </c>
      <c r="N17" s="14">
        <v>16</v>
      </c>
      <c r="O17" s="14">
        <v>13</v>
      </c>
      <c r="P17" s="23">
        <v>486</v>
      </c>
    </row>
    <row r="18" spans="1:16" x14ac:dyDescent="0.3">
      <c r="A18" s="28" t="s">
        <v>341</v>
      </c>
      <c r="B18" s="28" t="s">
        <v>342</v>
      </c>
      <c r="C18" s="14">
        <v>1</v>
      </c>
      <c r="D18" s="14">
        <v>1</v>
      </c>
      <c r="E18" s="29">
        <v>0</v>
      </c>
      <c r="F18" s="14">
        <v>1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0" t="s">
        <v>345</v>
      </c>
      <c r="B20" s="181"/>
      <c r="C20" s="25">
        <v>1</v>
      </c>
      <c r="D20" s="25">
        <v>1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1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0</v>
      </c>
      <c r="D22" s="14">
        <v>1</v>
      </c>
      <c r="E22" s="29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23">
        <v>0</v>
      </c>
    </row>
    <row r="23" spans="1:16" x14ac:dyDescent="0.3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0" t="s">
        <v>363</v>
      </c>
      <c r="B30" s="181"/>
      <c r="C30" s="25">
        <v>598</v>
      </c>
      <c r="D30" s="25">
        <v>590</v>
      </c>
      <c r="E30" s="26">
        <v>1.3559322033898299E-2</v>
      </c>
      <c r="F30" s="25">
        <v>349</v>
      </c>
      <c r="G30" s="25">
        <v>447</v>
      </c>
      <c r="H30" s="25">
        <v>130</v>
      </c>
      <c r="I30" s="25">
        <v>221</v>
      </c>
      <c r="J30" s="25">
        <v>0</v>
      </c>
      <c r="K30" s="25">
        <v>6</v>
      </c>
      <c r="L30" s="25">
        <v>1</v>
      </c>
      <c r="M30" s="25">
        <v>1</v>
      </c>
      <c r="N30" s="25">
        <v>6</v>
      </c>
      <c r="O30" s="25">
        <v>4</v>
      </c>
      <c r="P30" s="27">
        <v>497</v>
      </c>
    </row>
    <row r="31" spans="1:16" x14ac:dyDescent="0.3">
      <c r="A31" s="28" t="s">
        <v>364</v>
      </c>
      <c r="B31" s="28" t="s">
        <v>365</v>
      </c>
      <c r="C31" s="14">
        <v>9</v>
      </c>
      <c r="D31" s="14">
        <v>2</v>
      </c>
      <c r="E31" s="29">
        <v>3.5</v>
      </c>
      <c r="F31" s="14">
        <v>0</v>
      </c>
      <c r="G31" s="14">
        <v>0</v>
      </c>
      <c r="H31" s="14">
        <v>3</v>
      </c>
      <c r="I31" s="14">
        <v>3</v>
      </c>
      <c r="J31" s="14">
        <v>0</v>
      </c>
      <c r="K31" s="14">
        <v>2</v>
      </c>
      <c r="L31" s="14">
        <v>0</v>
      </c>
      <c r="M31" s="14">
        <v>0</v>
      </c>
      <c r="N31" s="14">
        <v>0</v>
      </c>
      <c r="O31" s="14">
        <v>2</v>
      </c>
      <c r="P31" s="23">
        <v>6</v>
      </c>
    </row>
    <row r="32" spans="1:16" x14ac:dyDescent="0.3">
      <c r="A32" s="28" t="s">
        <v>366</v>
      </c>
      <c r="B32" s="28" t="s">
        <v>367</v>
      </c>
      <c r="C32" s="14">
        <v>1</v>
      </c>
      <c r="D32" s="14">
        <v>3</v>
      </c>
      <c r="E32" s="29">
        <v>-0.66666666666666696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1</v>
      </c>
    </row>
    <row r="33" spans="1:16" ht="20.399999999999999" x14ac:dyDescent="0.3">
      <c r="A33" s="28" t="s">
        <v>368</v>
      </c>
      <c r="B33" s="28" t="s">
        <v>369</v>
      </c>
      <c r="C33" s="14">
        <v>335</v>
      </c>
      <c r="D33" s="14">
        <v>367</v>
      </c>
      <c r="E33" s="29">
        <v>-8.7193460490463198E-2</v>
      </c>
      <c r="F33" s="14">
        <v>151</v>
      </c>
      <c r="G33" s="14">
        <v>205</v>
      </c>
      <c r="H33" s="14">
        <v>70</v>
      </c>
      <c r="I33" s="14">
        <v>122</v>
      </c>
      <c r="J33" s="14">
        <v>0</v>
      </c>
      <c r="K33" s="14">
        <v>1</v>
      </c>
      <c r="L33" s="14">
        <v>0</v>
      </c>
      <c r="M33" s="14">
        <v>0</v>
      </c>
      <c r="N33" s="14">
        <v>2</v>
      </c>
      <c r="O33" s="14">
        <v>2</v>
      </c>
      <c r="P33" s="23">
        <v>271</v>
      </c>
    </row>
    <row r="34" spans="1:16" x14ac:dyDescent="0.3">
      <c r="A34" s="28" t="s">
        <v>370</v>
      </c>
      <c r="B34" s="28" t="s">
        <v>371</v>
      </c>
      <c r="C34" s="14">
        <v>23</v>
      </c>
      <c r="D34" s="14">
        <v>9</v>
      </c>
      <c r="E34" s="29">
        <v>1.55555555555556</v>
      </c>
      <c r="F34" s="14">
        <v>13</v>
      </c>
      <c r="G34" s="14">
        <v>14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13</v>
      </c>
    </row>
    <row r="35" spans="1:16" x14ac:dyDescent="0.3">
      <c r="A35" s="28" t="s">
        <v>372</v>
      </c>
      <c r="B35" s="28" t="s">
        <v>373</v>
      </c>
      <c r="C35" s="14">
        <v>150</v>
      </c>
      <c r="D35" s="14">
        <v>148</v>
      </c>
      <c r="E35" s="29">
        <v>1.35135135135135E-2</v>
      </c>
      <c r="F35" s="14">
        <v>31</v>
      </c>
      <c r="G35" s="14">
        <v>38</v>
      </c>
      <c r="H35" s="14">
        <v>28</v>
      </c>
      <c r="I35" s="14">
        <v>35</v>
      </c>
      <c r="J35" s="14">
        <v>0</v>
      </c>
      <c r="K35" s="14">
        <v>2</v>
      </c>
      <c r="L35" s="14">
        <v>0</v>
      </c>
      <c r="M35" s="14">
        <v>0</v>
      </c>
      <c r="N35" s="14">
        <v>2</v>
      </c>
      <c r="O35" s="14">
        <v>0</v>
      </c>
      <c r="P35" s="23">
        <v>49</v>
      </c>
    </row>
    <row r="36" spans="1:16" ht="20.399999999999999" x14ac:dyDescent="0.3">
      <c r="A36" s="28" t="s">
        <v>374</v>
      </c>
      <c r="B36" s="28" t="s">
        <v>375</v>
      </c>
      <c r="C36" s="14">
        <v>11</v>
      </c>
      <c r="D36" s="14">
        <v>9</v>
      </c>
      <c r="E36" s="29">
        <v>0.22222222222222199</v>
      </c>
      <c r="F36" s="14">
        <v>103</v>
      </c>
      <c r="G36" s="14">
        <v>138</v>
      </c>
      <c r="H36" s="14">
        <v>4</v>
      </c>
      <c r="I36" s="14">
        <v>33</v>
      </c>
      <c r="J36" s="14">
        <v>0</v>
      </c>
      <c r="K36" s="14">
        <v>1</v>
      </c>
      <c r="L36" s="14">
        <v>1</v>
      </c>
      <c r="M36" s="14">
        <v>0</v>
      </c>
      <c r="N36" s="14">
        <v>0</v>
      </c>
      <c r="O36" s="14">
        <v>0</v>
      </c>
      <c r="P36" s="23">
        <v>100</v>
      </c>
    </row>
    <row r="37" spans="1:16" ht="20.399999999999999" x14ac:dyDescent="0.3">
      <c r="A37" s="28" t="s">
        <v>376</v>
      </c>
      <c r="B37" s="28" t="s">
        <v>377</v>
      </c>
      <c r="C37" s="14">
        <v>6</v>
      </c>
      <c r="D37" s="14">
        <v>0</v>
      </c>
      <c r="E37" s="29">
        <v>0</v>
      </c>
      <c r="F37" s="14">
        <v>28</v>
      </c>
      <c r="G37" s="14">
        <v>29</v>
      </c>
      <c r="H37" s="14">
        <v>3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25</v>
      </c>
    </row>
    <row r="38" spans="1:16" ht="20.399999999999999" x14ac:dyDescent="0.3">
      <c r="A38" s="28" t="s">
        <v>378</v>
      </c>
      <c r="B38" s="28" t="s">
        <v>379</v>
      </c>
      <c r="C38" s="14">
        <v>3</v>
      </c>
      <c r="D38" s="14">
        <v>1</v>
      </c>
      <c r="E38" s="29">
        <v>2</v>
      </c>
      <c r="F38" s="14">
        <v>3</v>
      </c>
      <c r="G38" s="14">
        <v>3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3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60</v>
      </c>
      <c r="D41" s="14">
        <v>51</v>
      </c>
      <c r="E41" s="29">
        <v>0.17647058823529399</v>
      </c>
      <c r="F41" s="14">
        <v>20</v>
      </c>
      <c r="G41" s="14">
        <v>20</v>
      </c>
      <c r="H41" s="14">
        <v>21</v>
      </c>
      <c r="I41" s="14">
        <v>21</v>
      </c>
      <c r="J41" s="14">
        <v>0</v>
      </c>
      <c r="K41" s="14">
        <v>0</v>
      </c>
      <c r="L41" s="14">
        <v>0</v>
      </c>
      <c r="M41" s="14">
        <v>1</v>
      </c>
      <c r="N41" s="14">
        <v>2</v>
      </c>
      <c r="O41" s="14">
        <v>0</v>
      </c>
      <c r="P41" s="23">
        <v>29</v>
      </c>
    </row>
    <row r="42" spans="1:16" x14ac:dyDescent="0.3">
      <c r="A42" s="180" t="s">
        <v>386</v>
      </c>
      <c r="B42" s="181"/>
      <c r="C42" s="25">
        <v>128</v>
      </c>
      <c r="D42" s="25">
        <v>459</v>
      </c>
      <c r="E42" s="26">
        <v>-0.72113289760348598</v>
      </c>
      <c r="F42" s="25">
        <v>58</v>
      </c>
      <c r="G42" s="25">
        <v>43</v>
      </c>
      <c r="H42" s="25">
        <v>39</v>
      </c>
      <c r="I42" s="25">
        <v>37</v>
      </c>
      <c r="J42" s="25">
        <v>1</v>
      </c>
      <c r="K42" s="25">
        <v>0</v>
      </c>
      <c r="L42" s="25">
        <v>0</v>
      </c>
      <c r="M42" s="25">
        <v>0</v>
      </c>
      <c r="N42" s="25">
        <v>3</v>
      </c>
      <c r="O42" s="25">
        <v>0</v>
      </c>
      <c r="P42" s="27">
        <v>56</v>
      </c>
    </row>
    <row r="43" spans="1:16" x14ac:dyDescent="0.3">
      <c r="A43" s="28" t="s">
        <v>387</v>
      </c>
      <c r="B43" s="28" t="s">
        <v>388</v>
      </c>
      <c r="C43" s="14">
        <v>3</v>
      </c>
      <c r="D43" s="14">
        <v>1</v>
      </c>
      <c r="E43" s="29">
        <v>2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389</v>
      </c>
      <c r="B44" s="28" t="s">
        <v>390</v>
      </c>
      <c r="C44" s="14">
        <v>106</v>
      </c>
      <c r="D44" s="14">
        <v>450</v>
      </c>
      <c r="E44" s="29">
        <v>-0.76444444444444404</v>
      </c>
      <c r="F44" s="14">
        <v>58</v>
      </c>
      <c r="G44" s="14">
        <v>43</v>
      </c>
      <c r="H44" s="14">
        <v>37</v>
      </c>
      <c r="I44" s="14">
        <v>37</v>
      </c>
      <c r="J44" s="14">
        <v>1</v>
      </c>
      <c r="K44" s="14">
        <v>0</v>
      </c>
      <c r="L44" s="14">
        <v>0</v>
      </c>
      <c r="M44" s="14">
        <v>0</v>
      </c>
      <c r="N44" s="14">
        <v>2</v>
      </c>
      <c r="O44" s="14">
        <v>0</v>
      </c>
      <c r="P44" s="23">
        <v>55</v>
      </c>
    </row>
    <row r="45" spans="1:16" x14ac:dyDescent="0.3">
      <c r="A45" s="28" t="s">
        <v>391</v>
      </c>
      <c r="B45" s="28" t="s">
        <v>392</v>
      </c>
      <c r="C45" s="14">
        <v>2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3</v>
      </c>
      <c r="D46" s="14">
        <v>0</v>
      </c>
      <c r="E46" s="29">
        <v>0</v>
      </c>
      <c r="F46" s="14">
        <v>0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5</v>
      </c>
      <c r="D48" s="14">
        <v>1</v>
      </c>
      <c r="E48" s="29">
        <v>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9</v>
      </c>
      <c r="D49" s="14">
        <v>7</v>
      </c>
      <c r="E49" s="29">
        <v>0.28571428571428598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0" t="s">
        <v>401</v>
      </c>
      <c r="B50" s="181"/>
      <c r="C50" s="25">
        <v>302</v>
      </c>
      <c r="D50" s="25">
        <v>256</v>
      </c>
      <c r="E50" s="26">
        <v>0.1796875</v>
      </c>
      <c r="F50" s="25">
        <v>9</v>
      </c>
      <c r="G50" s="25">
        <v>4</v>
      </c>
      <c r="H50" s="25">
        <v>76</v>
      </c>
      <c r="I50" s="25">
        <v>47</v>
      </c>
      <c r="J50" s="25">
        <v>46</v>
      </c>
      <c r="K50" s="25">
        <v>45</v>
      </c>
      <c r="L50" s="25">
        <v>1</v>
      </c>
      <c r="M50" s="25">
        <v>1</v>
      </c>
      <c r="N50" s="25">
        <v>5</v>
      </c>
      <c r="O50" s="25">
        <v>19</v>
      </c>
      <c r="P50" s="27">
        <v>67</v>
      </c>
    </row>
    <row r="51" spans="1:16" x14ac:dyDescent="0.3">
      <c r="A51" s="28" t="s">
        <v>402</v>
      </c>
      <c r="B51" s="28" t="s">
        <v>403</v>
      </c>
      <c r="C51" s="14">
        <v>192</v>
      </c>
      <c r="D51" s="14">
        <v>94</v>
      </c>
      <c r="E51" s="29">
        <v>1.04255319148936</v>
      </c>
      <c r="F51" s="14">
        <v>6</v>
      </c>
      <c r="G51" s="14">
        <v>2</v>
      </c>
      <c r="H51" s="14">
        <v>30</v>
      </c>
      <c r="I51" s="14">
        <v>18</v>
      </c>
      <c r="J51" s="14">
        <v>29</v>
      </c>
      <c r="K51" s="14">
        <v>22</v>
      </c>
      <c r="L51" s="14">
        <v>1</v>
      </c>
      <c r="M51" s="14">
        <v>1</v>
      </c>
      <c r="N51" s="14">
        <v>2</v>
      </c>
      <c r="O51" s="14">
        <v>14</v>
      </c>
      <c r="P51" s="23">
        <v>17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3">
      <c r="A53" s="28" t="s">
        <v>406</v>
      </c>
      <c r="B53" s="28" t="s">
        <v>407</v>
      </c>
      <c r="C53" s="14">
        <v>44</v>
      </c>
      <c r="D53" s="14">
        <v>75</v>
      </c>
      <c r="E53" s="29">
        <v>-0.413333333333333</v>
      </c>
      <c r="F53" s="14">
        <v>0</v>
      </c>
      <c r="G53" s="14">
        <v>0</v>
      </c>
      <c r="H53" s="14">
        <v>12</v>
      </c>
      <c r="I53" s="14">
        <v>6</v>
      </c>
      <c r="J53" s="14">
        <v>6</v>
      </c>
      <c r="K53" s="14">
        <v>4</v>
      </c>
      <c r="L53" s="14">
        <v>0</v>
      </c>
      <c r="M53" s="14">
        <v>0</v>
      </c>
      <c r="N53" s="14">
        <v>2</v>
      </c>
      <c r="O53" s="14">
        <v>1</v>
      </c>
      <c r="P53" s="23">
        <v>10</v>
      </c>
    </row>
    <row r="54" spans="1:16" x14ac:dyDescent="0.3">
      <c r="A54" s="28" t="s">
        <v>408</v>
      </c>
      <c r="B54" s="28" t="s">
        <v>409</v>
      </c>
      <c r="C54" s="14">
        <v>1</v>
      </c>
      <c r="D54" s="14">
        <v>1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3">
        <v>5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4</v>
      </c>
      <c r="D56" s="14">
        <v>9</v>
      </c>
      <c r="E56" s="29">
        <v>-0.55555555555555503</v>
      </c>
      <c r="F56" s="14">
        <v>0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1</v>
      </c>
    </row>
    <row r="57" spans="1:16" ht="20.399999999999999" x14ac:dyDescent="0.3">
      <c r="A57" s="28" t="s">
        <v>414</v>
      </c>
      <c r="B57" s="28" t="s">
        <v>415</v>
      </c>
      <c r="C57" s="14">
        <v>7</v>
      </c>
      <c r="D57" s="14">
        <v>5</v>
      </c>
      <c r="E57" s="29">
        <v>0.4</v>
      </c>
      <c r="F57" s="14">
        <v>3</v>
      </c>
      <c r="G57" s="14">
        <v>2</v>
      </c>
      <c r="H57" s="14">
        <v>5</v>
      </c>
      <c r="I57" s="14">
        <v>7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3">
        <v>4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1</v>
      </c>
      <c r="I58" s="14">
        <v>0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3</v>
      </c>
      <c r="D59" s="14">
        <v>1</v>
      </c>
      <c r="E59" s="29">
        <v>2</v>
      </c>
      <c r="F59" s="14">
        <v>0</v>
      </c>
      <c r="G59" s="14">
        <v>0</v>
      </c>
      <c r="H59" s="14">
        <v>1</v>
      </c>
      <c r="I59" s="14">
        <v>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3</v>
      </c>
    </row>
    <row r="60" spans="1:16" ht="20.399999999999999" x14ac:dyDescent="0.3">
      <c r="A60" s="28" t="s">
        <v>420</v>
      </c>
      <c r="B60" s="28" t="s">
        <v>421</v>
      </c>
      <c r="C60" s="14">
        <v>2</v>
      </c>
      <c r="D60" s="14">
        <v>5</v>
      </c>
      <c r="E60" s="29">
        <v>-0.6</v>
      </c>
      <c r="F60" s="14">
        <v>0</v>
      </c>
      <c r="G60" s="14">
        <v>0</v>
      </c>
      <c r="H60" s="14">
        <v>3</v>
      </c>
      <c r="I60" s="14">
        <v>1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1</v>
      </c>
      <c r="P60" s="23">
        <v>4</v>
      </c>
    </row>
    <row r="61" spans="1:16" ht="20.399999999999999" x14ac:dyDescent="0.3">
      <c r="A61" s="28" t="s">
        <v>422</v>
      </c>
      <c r="B61" s="28" t="s">
        <v>423</v>
      </c>
      <c r="C61" s="14">
        <v>4</v>
      </c>
      <c r="D61" s="14">
        <v>3</v>
      </c>
      <c r="E61" s="29">
        <v>0.33333333333333298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3">
        <v>2</v>
      </c>
    </row>
    <row r="62" spans="1:16" x14ac:dyDescent="0.3">
      <c r="A62" s="28" t="s">
        <v>424</v>
      </c>
      <c r="B62" s="28" t="s">
        <v>425</v>
      </c>
      <c r="C62" s="14">
        <v>7</v>
      </c>
      <c r="D62" s="14">
        <v>6</v>
      </c>
      <c r="E62" s="29">
        <v>0.16666666666666699</v>
      </c>
      <c r="F62" s="14">
        <v>0</v>
      </c>
      <c r="G62" s="14">
        <v>0</v>
      </c>
      <c r="H62" s="14">
        <v>3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3</v>
      </c>
    </row>
    <row r="63" spans="1:16" ht="20.399999999999999" x14ac:dyDescent="0.3">
      <c r="A63" s="28" t="s">
        <v>426</v>
      </c>
      <c r="B63" s="28" t="s">
        <v>427</v>
      </c>
      <c r="C63" s="14">
        <v>12</v>
      </c>
      <c r="D63" s="14">
        <v>40</v>
      </c>
      <c r="E63" s="29">
        <v>-0.7</v>
      </c>
      <c r="F63" s="14">
        <v>0</v>
      </c>
      <c r="G63" s="14">
        <v>0</v>
      </c>
      <c r="H63" s="14">
        <v>14</v>
      </c>
      <c r="I63" s="14">
        <v>8</v>
      </c>
      <c r="J63" s="14">
        <v>7</v>
      </c>
      <c r="K63" s="14">
        <v>5</v>
      </c>
      <c r="L63" s="14">
        <v>0</v>
      </c>
      <c r="M63" s="14">
        <v>0</v>
      </c>
      <c r="N63" s="14">
        <v>0</v>
      </c>
      <c r="O63" s="14">
        <v>0</v>
      </c>
      <c r="P63" s="23">
        <v>6</v>
      </c>
    </row>
    <row r="64" spans="1:16" ht="20.399999999999999" x14ac:dyDescent="0.3">
      <c r="A64" s="28" t="s">
        <v>428</v>
      </c>
      <c r="B64" s="28" t="s">
        <v>429</v>
      </c>
      <c r="C64" s="14">
        <v>21</v>
      </c>
      <c r="D64" s="14">
        <v>14</v>
      </c>
      <c r="E64" s="29">
        <v>0.5</v>
      </c>
      <c r="F64" s="14">
        <v>0</v>
      </c>
      <c r="G64" s="14">
        <v>0</v>
      </c>
      <c r="H64" s="14">
        <v>3</v>
      </c>
      <c r="I64" s="14">
        <v>1</v>
      </c>
      <c r="J64" s="14">
        <v>1</v>
      </c>
      <c r="K64" s="14">
        <v>8</v>
      </c>
      <c r="L64" s="14">
        <v>0</v>
      </c>
      <c r="M64" s="14">
        <v>0</v>
      </c>
      <c r="N64" s="14">
        <v>0</v>
      </c>
      <c r="O64" s="14">
        <v>1</v>
      </c>
      <c r="P64" s="23">
        <v>6</v>
      </c>
    </row>
    <row r="65" spans="1:16" ht="20.399999999999999" x14ac:dyDescent="0.3">
      <c r="A65" s="28" t="s">
        <v>430</v>
      </c>
      <c r="B65" s="28" t="s">
        <v>431</v>
      </c>
      <c r="C65" s="14">
        <v>1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1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2</v>
      </c>
    </row>
    <row r="67" spans="1:16" ht="30.6" x14ac:dyDescent="0.3">
      <c r="A67" s="28" t="s">
        <v>434</v>
      </c>
      <c r="B67" s="28" t="s">
        <v>435</v>
      </c>
      <c r="C67" s="14">
        <v>3</v>
      </c>
      <c r="D67" s="14">
        <v>1</v>
      </c>
      <c r="E67" s="29">
        <v>2</v>
      </c>
      <c r="F67" s="14">
        <v>0</v>
      </c>
      <c r="G67" s="14">
        <v>0</v>
      </c>
      <c r="H67" s="14">
        <v>1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1</v>
      </c>
      <c r="P67" s="23">
        <v>1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1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1</v>
      </c>
      <c r="E71" s="29">
        <v>-1</v>
      </c>
      <c r="F71" s="14">
        <v>0</v>
      </c>
      <c r="G71" s="14">
        <v>0</v>
      </c>
      <c r="H71" s="14">
        <v>0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2</v>
      </c>
    </row>
    <row r="72" spans="1:16" x14ac:dyDescent="0.3">
      <c r="A72" s="180" t="s">
        <v>444</v>
      </c>
      <c r="B72" s="181"/>
      <c r="C72" s="25">
        <v>4</v>
      </c>
      <c r="D72" s="25">
        <v>4</v>
      </c>
      <c r="E72" s="26">
        <v>0</v>
      </c>
      <c r="F72" s="25">
        <v>1</v>
      </c>
      <c r="G72" s="25">
        <v>2</v>
      </c>
      <c r="H72" s="25">
        <v>3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3</v>
      </c>
    </row>
    <row r="73" spans="1:16" x14ac:dyDescent="0.3">
      <c r="A73" s="28" t="s">
        <v>445</v>
      </c>
      <c r="B73" s="28" t="s">
        <v>446</v>
      </c>
      <c r="C73" s="14">
        <v>4</v>
      </c>
      <c r="D73" s="14">
        <v>4</v>
      </c>
      <c r="E73" s="29">
        <v>0</v>
      </c>
      <c r="F73" s="14">
        <v>1</v>
      </c>
      <c r="G73" s="14">
        <v>2</v>
      </c>
      <c r="H73" s="14">
        <v>3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3</v>
      </c>
    </row>
    <row r="74" spans="1:16" x14ac:dyDescent="0.3">
      <c r="A74" s="180" t="s">
        <v>447</v>
      </c>
      <c r="B74" s="181"/>
      <c r="C74" s="25">
        <v>20</v>
      </c>
      <c r="D74" s="25">
        <v>17</v>
      </c>
      <c r="E74" s="26">
        <v>0.17647058823529399</v>
      </c>
      <c r="F74" s="25">
        <v>4</v>
      </c>
      <c r="G74" s="25">
        <v>4</v>
      </c>
      <c r="H74" s="25">
        <v>4</v>
      </c>
      <c r="I74" s="25">
        <v>7</v>
      </c>
      <c r="J74" s="25">
        <v>0</v>
      </c>
      <c r="K74" s="25">
        <v>1</v>
      </c>
      <c r="L74" s="25">
        <v>0</v>
      </c>
      <c r="M74" s="25">
        <v>1</v>
      </c>
      <c r="N74" s="25">
        <v>0</v>
      </c>
      <c r="O74" s="25">
        <v>0</v>
      </c>
      <c r="P74" s="27">
        <v>11</v>
      </c>
    </row>
    <row r="75" spans="1:16" x14ac:dyDescent="0.3">
      <c r="A75" s="28" t="s">
        <v>448</v>
      </c>
      <c r="B75" s="28" t="s">
        <v>449</v>
      </c>
      <c r="C75" s="14">
        <v>5</v>
      </c>
      <c r="D75" s="14">
        <v>6</v>
      </c>
      <c r="E75" s="29">
        <v>-0.16666666666666699</v>
      </c>
      <c r="F75" s="14">
        <v>1</v>
      </c>
      <c r="G75" s="14">
        <v>1</v>
      </c>
      <c r="H75" s="14">
        <v>3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4</v>
      </c>
    </row>
    <row r="76" spans="1:16" ht="20.399999999999999" x14ac:dyDescent="0.3">
      <c r="A76" s="28" t="s">
        <v>450</v>
      </c>
      <c r="B76" s="28" t="s">
        <v>451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6</v>
      </c>
      <c r="D77" s="14">
        <v>6</v>
      </c>
      <c r="E77" s="29">
        <v>0</v>
      </c>
      <c r="F77" s="14">
        <v>2</v>
      </c>
      <c r="G77" s="14">
        <v>1</v>
      </c>
      <c r="H77" s="14">
        <v>0</v>
      </c>
      <c r="I77" s="14">
        <v>0</v>
      </c>
      <c r="J77" s="14">
        <v>0</v>
      </c>
      <c r="K77" s="14">
        <v>1</v>
      </c>
      <c r="L77" s="14">
        <v>0</v>
      </c>
      <c r="M77" s="14">
        <v>1</v>
      </c>
      <c r="N77" s="14">
        <v>0</v>
      </c>
      <c r="O77" s="14">
        <v>0</v>
      </c>
      <c r="P77" s="23">
        <v>4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7</v>
      </c>
      <c r="D79" s="14">
        <v>5</v>
      </c>
      <c r="E79" s="29">
        <v>0.4</v>
      </c>
      <c r="F79" s="14">
        <v>1</v>
      </c>
      <c r="G79" s="14">
        <v>2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2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2</v>
      </c>
      <c r="D81" s="14">
        <v>0</v>
      </c>
      <c r="E81" s="29">
        <v>0</v>
      </c>
      <c r="F81" s="14">
        <v>0</v>
      </c>
      <c r="G81" s="14">
        <v>0</v>
      </c>
      <c r="H81" s="14">
        <v>1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3">
      <c r="A82" s="180" t="s">
        <v>462</v>
      </c>
      <c r="B82" s="181"/>
      <c r="C82" s="25">
        <v>69</v>
      </c>
      <c r="D82" s="25">
        <v>75</v>
      </c>
      <c r="E82" s="26">
        <v>-0.08</v>
      </c>
      <c r="F82" s="25">
        <v>3</v>
      </c>
      <c r="G82" s="25">
        <v>29</v>
      </c>
      <c r="H82" s="25">
        <v>4</v>
      </c>
      <c r="I82" s="25">
        <v>43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41</v>
      </c>
    </row>
    <row r="83" spans="1:16" x14ac:dyDescent="0.3">
      <c r="A83" s="28" t="s">
        <v>463</v>
      </c>
      <c r="B83" s="28" t="s">
        <v>464</v>
      </c>
      <c r="C83" s="14">
        <v>11</v>
      </c>
      <c r="D83" s="14">
        <v>15</v>
      </c>
      <c r="E83" s="29">
        <v>-0.266666666666667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2</v>
      </c>
    </row>
    <row r="84" spans="1:16" x14ac:dyDescent="0.3">
      <c r="A84" s="28" t="s">
        <v>465</v>
      </c>
      <c r="B84" s="28" t="s">
        <v>466</v>
      </c>
      <c r="C84" s="14">
        <v>58</v>
      </c>
      <c r="D84" s="14">
        <v>60</v>
      </c>
      <c r="E84" s="29">
        <v>-3.3333333333333298E-2</v>
      </c>
      <c r="F84" s="14">
        <v>3</v>
      </c>
      <c r="G84" s="14">
        <v>29</v>
      </c>
      <c r="H84" s="14">
        <v>0</v>
      </c>
      <c r="I84" s="14">
        <v>42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39</v>
      </c>
    </row>
    <row r="85" spans="1:16" x14ac:dyDescent="0.3">
      <c r="A85" s="180" t="s">
        <v>467</v>
      </c>
      <c r="B85" s="181"/>
      <c r="C85" s="25">
        <v>391</v>
      </c>
      <c r="D85" s="25">
        <v>371</v>
      </c>
      <c r="E85" s="26">
        <v>5.3908355795148202E-2</v>
      </c>
      <c r="F85" s="25">
        <v>15</v>
      </c>
      <c r="G85" s="25">
        <v>11</v>
      </c>
      <c r="H85" s="25">
        <v>248</v>
      </c>
      <c r="I85" s="25">
        <v>177</v>
      </c>
      <c r="J85" s="25">
        <v>0</v>
      </c>
      <c r="K85" s="25">
        <v>0</v>
      </c>
      <c r="L85" s="25">
        <v>0</v>
      </c>
      <c r="M85" s="25">
        <v>0</v>
      </c>
      <c r="N85" s="25">
        <v>23</v>
      </c>
      <c r="O85" s="25">
        <v>0</v>
      </c>
      <c r="P85" s="27">
        <v>112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1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3</v>
      </c>
      <c r="D89" s="14">
        <v>0</v>
      </c>
      <c r="E89" s="29">
        <v>0</v>
      </c>
      <c r="F89" s="14">
        <v>1</v>
      </c>
      <c r="G89" s="14">
        <v>2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0.399999999999999" x14ac:dyDescent="0.3">
      <c r="A90" s="28" t="s">
        <v>476</v>
      </c>
      <c r="B90" s="28" t="s">
        <v>477</v>
      </c>
      <c r="C90" s="14">
        <v>0</v>
      </c>
      <c r="D90" s="14">
        <v>1</v>
      </c>
      <c r="E90" s="29">
        <v>-1</v>
      </c>
      <c r="F90" s="14">
        <v>1</v>
      </c>
      <c r="G90" s="14">
        <v>1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1</v>
      </c>
    </row>
    <row r="91" spans="1:16" x14ac:dyDescent="0.3">
      <c r="A91" s="28" t="s">
        <v>478</v>
      </c>
      <c r="B91" s="28" t="s">
        <v>479</v>
      </c>
      <c r="C91" s="14">
        <v>18</v>
      </c>
      <c r="D91" s="14">
        <v>8</v>
      </c>
      <c r="E91" s="29">
        <v>1.25</v>
      </c>
      <c r="F91" s="14">
        <v>2</v>
      </c>
      <c r="G91" s="14">
        <v>0</v>
      </c>
      <c r="H91" s="14">
        <v>4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100</v>
      </c>
      <c r="D92" s="14">
        <v>90</v>
      </c>
      <c r="E92" s="29">
        <v>0.11111111111111099</v>
      </c>
      <c r="F92" s="14">
        <v>2</v>
      </c>
      <c r="G92" s="14">
        <v>3</v>
      </c>
      <c r="H92" s="14">
        <v>56</v>
      </c>
      <c r="I92" s="14">
        <v>85</v>
      </c>
      <c r="J92" s="14">
        <v>0</v>
      </c>
      <c r="K92" s="14">
        <v>0</v>
      </c>
      <c r="L92" s="14">
        <v>0</v>
      </c>
      <c r="M92" s="14">
        <v>0</v>
      </c>
      <c r="N92" s="14">
        <v>23</v>
      </c>
      <c r="O92" s="14">
        <v>0</v>
      </c>
      <c r="P92" s="23">
        <v>52</v>
      </c>
    </row>
    <row r="93" spans="1:16" x14ac:dyDescent="0.3">
      <c r="A93" s="28" t="s">
        <v>482</v>
      </c>
      <c r="B93" s="28" t="s">
        <v>483</v>
      </c>
      <c r="C93" s="14">
        <v>14</v>
      </c>
      <c r="D93" s="14">
        <v>17</v>
      </c>
      <c r="E93" s="29">
        <v>-0.17647058823529399</v>
      </c>
      <c r="F93" s="14">
        <v>1</v>
      </c>
      <c r="G93" s="14">
        <v>0</v>
      </c>
      <c r="H93" s="14">
        <v>2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3</v>
      </c>
    </row>
    <row r="94" spans="1:16" x14ac:dyDescent="0.3">
      <c r="A94" s="28" t="s">
        <v>484</v>
      </c>
      <c r="B94" s="28" t="s">
        <v>485</v>
      </c>
      <c r="C94" s="14">
        <v>247</v>
      </c>
      <c r="D94" s="14">
        <v>255</v>
      </c>
      <c r="E94" s="29">
        <v>-3.1372549019607801E-2</v>
      </c>
      <c r="F94" s="14">
        <v>7</v>
      </c>
      <c r="G94" s="14">
        <v>5</v>
      </c>
      <c r="H94" s="14">
        <v>185</v>
      </c>
      <c r="I94" s="14">
        <v>91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55</v>
      </c>
    </row>
    <row r="95" spans="1:16" ht="20.399999999999999" x14ac:dyDescent="0.3">
      <c r="A95" s="28" t="s">
        <v>486</v>
      </c>
      <c r="B95" s="28" t="s">
        <v>487</v>
      </c>
      <c r="C95" s="14">
        <v>8</v>
      </c>
      <c r="D95" s="14">
        <v>0</v>
      </c>
      <c r="E95" s="29">
        <v>0</v>
      </c>
      <c r="F95" s="14">
        <v>1</v>
      </c>
      <c r="G95" s="14">
        <v>0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0" t="s">
        <v>490</v>
      </c>
      <c r="B97" s="181"/>
      <c r="C97" s="25">
        <v>3526</v>
      </c>
      <c r="D97" s="25">
        <v>3094</v>
      </c>
      <c r="E97" s="26">
        <v>0.139625080801551</v>
      </c>
      <c r="F97" s="25">
        <v>468</v>
      </c>
      <c r="G97" s="25">
        <v>483</v>
      </c>
      <c r="H97" s="25">
        <v>998</v>
      </c>
      <c r="I97" s="25">
        <v>747</v>
      </c>
      <c r="J97" s="25">
        <v>0</v>
      </c>
      <c r="K97" s="25">
        <v>4</v>
      </c>
      <c r="L97" s="25">
        <v>0</v>
      </c>
      <c r="M97" s="25">
        <v>2</v>
      </c>
      <c r="N97" s="25">
        <v>8</v>
      </c>
      <c r="O97" s="25">
        <v>51</v>
      </c>
      <c r="P97" s="27">
        <v>802</v>
      </c>
    </row>
    <row r="98" spans="1:16" x14ac:dyDescent="0.3">
      <c r="A98" s="28" t="s">
        <v>491</v>
      </c>
      <c r="B98" s="28" t="s">
        <v>492</v>
      </c>
      <c r="C98" s="14">
        <v>430</v>
      </c>
      <c r="D98" s="14">
        <v>427</v>
      </c>
      <c r="E98" s="29">
        <v>7.0257611241217799E-3</v>
      </c>
      <c r="F98" s="14">
        <v>97</v>
      </c>
      <c r="G98" s="14">
        <v>92</v>
      </c>
      <c r="H98" s="14">
        <v>139</v>
      </c>
      <c r="I98" s="14">
        <v>103</v>
      </c>
      <c r="J98" s="14">
        <v>0</v>
      </c>
      <c r="K98" s="14">
        <v>1</v>
      </c>
      <c r="L98" s="14">
        <v>0</v>
      </c>
      <c r="M98" s="14">
        <v>0</v>
      </c>
      <c r="N98" s="14">
        <v>1</v>
      </c>
      <c r="O98" s="14">
        <v>0</v>
      </c>
      <c r="P98" s="23">
        <v>128</v>
      </c>
    </row>
    <row r="99" spans="1:16" x14ac:dyDescent="0.3">
      <c r="A99" s="28" t="s">
        <v>493</v>
      </c>
      <c r="B99" s="28" t="s">
        <v>494</v>
      </c>
      <c r="C99" s="14">
        <v>287</v>
      </c>
      <c r="D99" s="14">
        <v>310</v>
      </c>
      <c r="E99" s="29">
        <v>-7.4193548387096797E-2</v>
      </c>
      <c r="F99" s="14">
        <v>124</v>
      </c>
      <c r="G99" s="14">
        <v>116</v>
      </c>
      <c r="H99" s="14">
        <v>176</v>
      </c>
      <c r="I99" s="14">
        <v>92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14</v>
      </c>
      <c r="P99" s="23">
        <v>147</v>
      </c>
    </row>
    <row r="100" spans="1:16" ht="20.399999999999999" x14ac:dyDescent="0.3">
      <c r="A100" s="28" t="s">
        <v>495</v>
      </c>
      <c r="B100" s="28" t="s">
        <v>496</v>
      </c>
      <c r="C100" s="14">
        <v>41</v>
      </c>
      <c r="D100" s="14">
        <v>42</v>
      </c>
      <c r="E100" s="29">
        <v>-2.3809523809523801E-2</v>
      </c>
      <c r="F100" s="14">
        <v>64</v>
      </c>
      <c r="G100" s="14">
        <v>67</v>
      </c>
      <c r="H100" s="14">
        <v>46</v>
      </c>
      <c r="I100" s="14">
        <v>66</v>
      </c>
      <c r="J100" s="14">
        <v>0</v>
      </c>
      <c r="K100" s="14">
        <v>0</v>
      </c>
      <c r="L100" s="14">
        <v>0</v>
      </c>
      <c r="M100" s="14">
        <v>1</v>
      </c>
      <c r="N100" s="14">
        <v>0</v>
      </c>
      <c r="O100" s="14">
        <v>11</v>
      </c>
      <c r="P100" s="23">
        <v>76</v>
      </c>
    </row>
    <row r="101" spans="1:16" ht="20.399999999999999" x14ac:dyDescent="0.3">
      <c r="A101" s="28" t="s">
        <v>497</v>
      </c>
      <c r="B101" s="28" t="s">
        <v>498</v>
      </c>
      <c r="C101" s="14">
        <v>314</v>
      </c>
      <c r="D101" s="14">
        <v>341</v>
      </c>
      <c r="E101" s="29">
        <v>-7.9178885630498505E-2</v>
      </c>
      <c r="F101" s="14">
        <v>107</v>
      </c>
      <c r="G101" s="14">
        <v>109</v>
      </c>
      <c r="H101" s="14">
        <v>85</v>
      </c>
      <c r="I101" s="14">
        <v>57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24</v>
      </c>
      <c r="P101" s="23">
        <v>90</v>
      </c>
    </row>
    <row r="102" spans="1:16" x14ac:dyDescent="0.3">
      <c r="A102" s="28" t="s">
        <v>499</v>
      </c>
      <c r="B102" s="28" t="s">
        <v>500</v>
      </c>
      <c r="C102" s="14">
        <v>17</v>
      </c>
      <c r="D102" s="14">
        <v>19</v>
      </c>
      <c r="E102" s="29">
        <v>-0.105263157894737</v>
      </c>
      <c r="F102" s="14">
        <v>1</v>
      </c>
      <c r="G102" s="14">
        <v>1</v>
      </c>
      <c r="H102" s="14">
        <v>6</v>
      </c>
      <c r="I102" s="14">
        <v>8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1</v>
      </c>
    </row>
    <row r="103" spans="1:16" x14ac:dyDescent="0.3">
      <c r="A103" s="28" t="s">
        <v>501</v>
      </c>
      <c r="B103" s="28" t="s">
        <v>502</v>
      </c>
      <c r="C103" s="14">
        <v>53</v>
      </c>
      <c r="D103" s="14">
        <v>54</v>
      </c>
      <c r="E103" s="29">
        <v>-1.85185185185185E-2</v>
      </c>
      <c r="F103" s="14">
        <v>13</v>
      </c>
      <c r="G103" s="14">
        <v>13</v>
      </c>
      <c r="H103" s="14">
        <v>20</v>
      </c>
      <c r="I103" s="14">
        <v>14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16</v>
      </c>
    </row>
    <row r="104" spans="1:16" x14ac:dyDescent="0.3">
      <c r="A104" s="28" t="s">
        <v>503</v>
      </c>
      <c r="B104" s="28" t="s">
        <v>504</v>
      </c>
      <c r="C104" s="14">
        <v>191</v>
      </c>
      <c r="D104" s="14">
        <v>172</v>
      </c>
      <c r="E104" s="29">
        <v>0.11046511627907001</v>
      </c>
      <c r="F104" s="14">
        <v>3</v>
      </c>
      <c r="G104" s="14">
        <v>2</v>
      </c>
      <c r="H104" s="14">
        <v>14</v>
      </c>
      <c r="I104" s="14">
        <v>8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6</v>
      </c>
    </row>
    <row r="105" spans="1:16" x14ac:dyDescent="0.3">
      <c r="A105" s="28" t="s">
        <v>505</v>
      </c>
      <c r="B105" s="28" t="s">
        <v>506</v>
      </c>
      <c r="C105" s="14">
        <v>1217</v>
      </c>
      <c r="D105" s="14">
        <v>853</v>
      </c>
      <c r="E105" s="29">
        <v>0.42672919109027002</v>
      </c>
      <c r="F105" s="14">
        <v>7</v>
      </c>
      <c r="G105" s="14">
        <v>9</v>
      </c>
      <c r="H105" s="14">
        <v>272</v>
      </c>
      <c r="I105" s="14">
        <v>149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2</v>
      </c>
      <c r="P105" s="23">
        <v>83</v>
      </c>
    </row>
    <row r="106" spans="1:16" ht="20.399999999999999" x14ac:dyDescent="0.3">
      <c r="A106" s="28" t="s">
        <v>507</v>
      </c>
      <c r="B106" s="28" t="s">
        <v>508</v>
      </c>
      <c r="C106" s="14">
        <v>265</v>
      </c>
      <c r="D106" s="14">
        <v>243</v>
      </c>
      <c r="E106" s="29">
        <v>9.0534979423868303E-2</v>
      </c>
      <c r="F106" s="14">
        <v>3</v>
      </c>
      <c r="G106" s="14">
        <v>0</v>
      </c>
      <c r="H106" s="14">
        <v>88</v>
      </c>
      <c r="I106" s="14">
        <v>51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3">
        <v>35</v>
      </c>
    </row>
    <row r="107" spans="1:16" ht="20.399999999999999" x14ac:dyDescent="0.3">
      <c r="A107" s="28" t="s">
        <v>509</v>
      </c>
      <c r="B107" s="28" t="s">
        <v>510</v>
      </c>
      <c r="C107" s="14">
        <v>24</v>
      </c>
      <c r="D107" s="14">
        <v>17</v>
      </c>
      <c r="E107" s="29">
        <v>0.41176470588235298</v>
      </c>
      <c r="F107" s="14">
        <v>0</v>
      </c>
      <c r="G107" s="14">
        <v>1</v>
      </c>
      <c r="H107" s="14">
        <v>5</v>
      </c>
      <c r="I107" s="14">
        <v>78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65</v>
      </c>
    </row>
    <row r="108" spans="1:16" x14ac:dyDescent="0.3">
      <c r="A108" s="28" t="s">
        <v>511</v>
      </c>
      <c r="B108" s="28" t="s">
        <v>512</v>
      </c>
      <c r="C108" s="14">
        <v>5</v>
      </c>
      <c r="D108" s="14">
        <v>6</v>
      </c>
      <c r="E108" s="29">
        <v>-0.16666666666666699</v>
      </c>
      <c r="F108" s="14">
        <v>0</v>
      </c>
      <c r="G108" s="14">
        <v>0</v>
      </c>
      <c r="H108" s="14">
        <v>7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3">
      <c r="A109" s="28" t="s">
        <v>513</v>
      </c>
      <c r="B109" s="28" t="s">
        <v>514</v>
      </c>
      <c r="C109" s="14">
        <v>8</v>
      </c>
      <c r="D109" s="14">
        <v>5</v>
      </c>
      <c r="E109" s="29">
        <v>0.6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5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1</v>
      </c>
      <c r="E110" s="29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593</v>
      </c>
      <c r="D111" s="14">
        <v>552</v>
      </c>
      <c r="E111" s="29">
        <v>7.4275362318840604E-2</v>
      </c>
      <c r="F111" s="14">
        <v>41</v>
      </c>
      <c r="G111" s="14">
        <v>64</v>
      </c>
      <c r="H111" s="14">
        <v>112</v>
      </c>
      <c r="I111" s="14">
        <v>98</v>
      </c>
      <c r="J111" s="14">
        <v>0</v>
      </c>
      <c r="K111" s="14">
        <v>1</v>
      </c>
      <c r="L111" s="14">
        <v>0</v>
      </c>
      <c r="M111" s="14">
        <v>1</v>
      </c>
      <c r="N111" s="14">
        <v>0</v>
      </c>
      <c r="O111" s="14">
        <v>0</v>
      </c>
      <c r="P111" s="23">
        <v>121</v>
      </c>
    </row>
    <row r="112" spans="1:16" ht="20.399999999999999" x14ac:dyDescent="0.3">
      <c r="A112" s="28" t="s">
        <v>519</v>
      </c>
      <c r="B112" s="28" t="s">
        <v>520</v>
      </c>
      <c r="C112" s="14">
        <v>1</v>
      </c>
      <c r="D112" s="14">
        <v>0</v>
      </c>
      <c r="E112" s="29">
        <v>0</v>
      </c>
      <c r="F112" s="14">
        <v>0</v>
      </c>
      <c r="G112" s="14">
        <v>0</v>
      </c>
      <c r="H112" s="14">
        <v>1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1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7</v>
      </c>
      <c r="D114" s="14">
        <v>5</v>
      </c>
      <c r="E114" s="29">
        <v>0.4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1</v>
      </c>
      <c r="D115" s="14">
        <v>1</v>
      </c>
      <c r="E115" s="29">
        <v>0</v>
      </c>
      <c r="F115" s="14">
        <v>1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1</v>
      </c>
      <c r="D116" s="14">
        <v>3</v>
      </c>
      <c r="E116" s="29">
        <v>-0.66666666666666696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1</v>
      </c>
    </row>
    <row r="119" spans="1:16" ht="20.399999999999999" x14ac:dyDescent="0.3">
      <c r="A119" s="28" t="s">
        <v>533</v>
      </c>
      <c r="B119" s="28" t="s">
        <v>534</v>
      </c>
      <c r="C119" s="14">
        <v>1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2</v>
      </c>
      <c r="D120" s="14">
        <v>1</v>
      </c>
      <c r="E120" s="29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48</v>
      </c>
      <c r="D121" s="14">
        <v>33</v>
      </c>
      <c r="E121" s="29">
        <v>0.45454545454545398</v>
      </c>
      <c r="F121" s="14">
        <v>6</v>
      </c>
      <c r="G121" s="14">
        <v>7</v>
      </c>
      <c r="H121" s="14">
        <v>17</v>
      </c>
      <c r="I121" s="14">
        <v>16</v>
      </c>
      <c r="J121" s="14">
        <v>0</v>
      </c>
      <c r="K121" s="14">
        <v>1</v>
      </c>
      <c r="L121" s="14">
        <v>0</v>
      </c>
      <c r="M121" s="14">
        <v>0</v>
      </c>
      <c r="N121" s="14">
        <v>0</v>
      </c>
      <c r="O121" s="14">
        <v>0</v>
      </c>
      <c r="P121" s="23">
        <v>21</v>
      </c>
    </row>
    <row r="122" spans="1:16" x14ac:dyDescent="0.3">
      <c r="A122" s="28" t="s">
        <v>539</v>
      </c>
      <c r="B122" s="28" t="s">
        <v>540</v>
      </c>
      <c r="C122" s="14">
        <v>3</v>
      </c>
      <c r="D122" s="14">
        <v>0</v>
      </c>
      <c r="E122" s="29">
        <v>0</v>
      </c>
      <c r="F122" s="14">
        <v>0</v>
      </c>
      <c r="G122" s="14">
        <v>0</v>
      </c>
      <c r="H122" s="14">
        <v>2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3">
      <c r="A123" s="28" t="s">
        <v>541</v>
      </c>
      <c r="B123" s="28" t="s">
        <v>542</v>
      </c>
      <c r="C123" s="14">
        <v>1</v>
      </c>
      <c r="D123" s="14">
        <v>1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9</v>
      </c>
      <c r="D126" s="14">
        <v>3</v>
      </c>
      <c r="E126" s="29">
        <v>2</v>
      </c>
      <c r="F126" s="14">
        <v>0</v>
      </c>
      <c r="G126" s="14">
        <v>0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6</v>
      </c>
      <c r="D128" s="14">
        <v>4</v>
      </c>
      <c r="E128" s="29">
        <v>0.5</v>
      </c>
      <c r="F128" s="14">
        <v>1</v>
      </c>
      <c r="G128" s="14">
        <v>2</v>
      </c>
      <c r="H128" s="14">
        <v>1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4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1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1</v>
      </c>
      <c r="E130" s="29">
        <v>-1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</v>
      </c>
    </row>
    <row r="131" spans="1:16" x14ac:dyDescent="0.3">
      <c r="A131" s="180" t="s">
        <v>557</v>
      </c>
      <c r="B131" s="181"/>
      <c r="C131" s="25">
        <v>9</v>
      </c>
      <c r="D131" s="25">
        <v>10</v>
      </c>
      <c r="E131" s="26">
        <v>-0.1</v>
      </c>
      <c r="F131" s="25">
        <v>0</v>
      </c>
      <c r="G131" s="25">
        <v>0</v>
      </c>
      <c r="H131" s="25">
        <v>5</v>
      </c>
      <c r="I131" s="25">
        <v>6</v>
      </c>
      <c r="J131" s="25">
        <v>0</v>
      </c>
      <c r="K131" s="25">
        <v>0</v>
      </c>
      <c r="L131" s="25">
        <v>0</v>
      </c>
      <c r="M131" s="25">
        <v>0</v>
      </c>
      <c r="N131" s="25">
        <v>9</v>
      </c>
      <c r="O131" s="25">
        <v>0</v>
      </c>
      <c r="P131" s="27">
        <v>8</v>
      </c>
    </row>
    <row r="132" spans="1:16" x14ac:dyDescent="0.3">
      <c r="A132" s="28" t="s">
        <v>558</v>
      </c>
      <c r="B132" s="28" t="s">
        <v>559</v>
      </c>
      <c r="C132" s="14">
        <v>1</v>
      </c>
      <c r="D132" s="14">
        <v>1</v>
      </c>
      <c r="E132" s="29">
        <v>0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5</v>
      </c>
      <c r="O132" s="14">
        <v>0</v>
      </c>
      <c r="P132" s="23">
        <v>6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8</v>
      </c>
      <c r="D134" s="14">
        <v>8</v>
      </c>
      <c r="E134" s="29">
        <v>0</v>
      </c>
      <c r="F134" s="14">
        <v>0</v>
      </c>
      <c r="G134" s="14">
        <v>0</v>
      </c>
      <c r="H134" s="14">
        <v>4</v>
      </c>
      <c r="I134" s="14">
        <v>6</v>
      </c>
      <c r="J134" s="14">
        <v>0</v>
      </c>
      <c r="K134" s="14">
        <v>0</v>
      </c>
      <c r="L134" s="14">
        <v>0</v>
      </c>
      <c r="M134" s="14">
        <v>0</v>
      </c>
      <c r="N134" s="14">
        <v>4</v>
      </c>
      <c r="O134" s="14">
        <v>0</v>
      </c>
      <c r="P134" s="23">
        <v>1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1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0" t="s">
        <v>568</v>
      </c>
      <c r="B137" s="181"/>
      <c r="C137" s="25">
        <v>33</v>
      </c>
      <c r="D137" s="25">
        <v>10</v>
      </c>
      <c r="E137" s="26">
        <v>2.2999999999999998</v>
      </c>
      <c r="F137" s="25">
        <v>0</v>
      </c>
      <c r="G137" s="25">
        <v>0</v>
      </c>
      <c r="H137" s="25">
        <v>3</v>
      </c>
      <c r="I137" s="25">
        <v>12</v>
      </c>
      <c r="J137" s="25">
        <v>0</v>
      </c>
      <c r="K137" s="25">
        <v>0</v>
      </c>
      <c r="L137" s="25">
        <v>0</v>
      </c>
      <c r="M137" s="25">
        <v>0</v>
      </c>
      <c r="N137" s="25">
        <v>2</v>
      </c>
      <c r="O137" s="25">
        <v>0</v>
      </c>
      <c r="P137" s="27">
        <v>7</v>
      </c>
    </row>
    <row r="138" spans="1:16" ht="20.399999999999999" x14ac:dyDescent="0.3">
      <c r="A138" s="28" t="s">
        <v>569</v>
      </c>
      <c r="B138" s="28" t="s">
        <v>570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1</v>
      </c>
      <c r="E139" s="29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3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31</v>
      </c>
      <c r="D142" s="14">
        <v>6</v>
      </c>
      <c r="E142" s="29">
        <v>4.1666666666666696</v>
      </c>
      <c r="F142" s="14">
        <v>0</v>
      </c>
      <c r="G142" s="14">
        <v>0</v>
      </c>
      <c r="H142" s="14">
        <v>0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3">
        <v>3</v>
      </c>
    </row>
    <row r="143" spans="1:16" ht="20.399999999999999" x14ac:dyDescent="0.3">
      <c r="A143" s="28" t="s">
        <v>579</v>
      </c>
      <c r="B143" s="28" t="s">
        <v>580</v>
      </c>
      <c r="C143" s="14">
        <v>2</v>
      </c>
      <c r="D143" s="14">
        <v>3</v>
      </c>
      <c r="E143" s="29">
        <v>-0.33333333333333298</v>
      </c>
      <c r="F143" s="14">
        <v>0</v>
      </c>
      <c r="G143" s="14">
        <v>0</v>
      </c>
      <c r="H143" s="14">
        <v>3</v>
      </c>
      <c r="I143" s="14">
        <v>5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1</v>
      </c>
    </row>
    <row r="144" spans="1:16" x14ac:dyDescent="0.3">
      <c r="A144" s="180" t="s">
        <v>581</v>
      </c>
      <c r="B144" s="181"/>
      <c r="C144" s="25">
        <v>143</v>
      </c>
      <c r="D144" s="25">
        <v>316</v>
      </c>
      <c r="E144" s="26">
        <v>-0.54746835443038</v>
      </c>
      <c r="F144" s="25">
        <v>0</v>
      </c>
      <c r="G144" s="25">
        <v>1</v>
      </c>
      <c r="H144" s="25">
        <v>68</v>
      </c>
      <c r="I144" s="25">
        <v>42</v>
      </c>
      <c r="J144" s="25">
        <v>2</v>
      </c>
      <c r="K144" s="25">
        <v>0</v>
      </c>
      <c r="L144" s="25">
        <v>0</v>
      </c>
      <c r="M144" s="25">
        <v>0</v>
      </c>
      <c r="N144" s="25">
        <v>0</v>
      </c>
      <c r="O144" s="25">
        <v>35</v>
      </c>
      <c r="P144" s="27">
        <v>47</v>
      </c>
    </row>
    <row r="145" spans="1:16" ht="20.399999999999999" x14ac:dyDescent="0.3">
      <c r="A145" s="28" t="s">
        <v>582</v>
      </c>
      <c r="B145" s="28" t="s">
        <v>583</v>
      </c>
      <c r="C145" s="14">
        <v>17</v>
      </c>
      <c r="D145" s="14">
        <v>5</v>
      </c>
      <c r="E145" s="29">
        <v>2.4</v>
      </c>
      <c r="F145" s="14">
        <v>0</v>
      </c>
      <c r="G145" s="14">
        <v>1</v>
      </c>
      <c r="H145" s="14">
        <v>12</v>
      </c>
      <c r="I145" s="14">
        <v>7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12</v>
      </c>
      <c r="P145" s="23">
        <v>11</v>
      </c>
    </row>
    <row r="146" spans="1:16" ht="20.399999999999999" x14ac:dyDescent="0.3">
      <c r="A146" s="28" t="s">
        <v>584</v>
      </c>
      <c r="B146" s="28" t="s">
        <v>585</v>
      </c>
      <c r="C146" s="14">
        <v>126</v>
      </c>
      <c r="D146" s="14">
        <v>311</v>
      </c>
      <c r="E146" s="29">
        <v>-0.59485530546623799</v>
      </c>
      <c r="F146" s="14">
        <v>0</v>
      </c>
      <c r="G146" s="14">
        <v>0</v>
      </c>
      <c r="H146" s="14">
        <v>56</v>
      </c>
      <c r="I146" s="14">
        <v>35</v>
      </c>
      <c r="J146" s="14">
        <v>2</v>
      </c>
      <c r="K146" s="14">
        <v>0</v>
      </c>
      <c r="L146" s="14">
        <v>0</v>
      </c>
      <c r="M146" s="14">
        <v>0</v>
      </c>
      <c r="N146" s="14">
        <v>0</v>
      </c>
      <c r="O146" s="14">
        <v>23</v>
      </c>
      <c r="P146" s="23">
        <v>36</v>
      </c>
    </row>
    <row r="147" spans="1:16" x14ac:dyDescent="0.3">
      <c r="A147" s="180" t="s">
        <v>586</v>
      </c>
      <c r="B147" s="181"/>
      <c r="C147" s="25">
        <v>26</v>
      </c>
      <c r="D147" s="25">
        <v>26</v>
      </c>
      <c r="E147" s="26">
        <v>0</v>
      </c>
      <c r="F147" s="25">
        <v>0</v>
      </c>
      <c r="G147" s="25">
        <v>1</v>
      </c>
      <c r="H147" s="25">
        <v>7</v>
      </c>
      <c r="I147" s="25">
        <v>8</v>
      </c>
      <c r="J147" s="25">
        <v>0</v>
      </c>
      <c r="K147" s="25">
        <v>0</v>
      </c>
      <c r="L147" s="25">
        <v>0</v>
      </c>
      <c r="M147" s="25">
        <v>0</v>
      </c>
      <c r="N147" s="25">
        <v>26</v>
      </c>
      <c r="O147" s="25">
        <v>0</v>
      </c>
      <c r="P147" s="27">
        <v>15</v>
      </c>
    </row>
    <row r="148" spans="1:16" ht="20.399999999999999" x14ac:dyDescent="0.3">
      <c r="A148" s="28" t="s">
        <v>587</v>
      </c>
      <c r="B148" s="28" t="s">
        <v>588</v>
      </c>
      <c r="C148" s="14">
        <v>3</v>
      </c>
      <c r="D148" s="14">
        <v>6</v>
      </c>
      <c r="E148" s="29">
        <v>-0.5</v>
      </c>
      <c r="F148" s="14">
        <v>0</v>
      </c>
      <c r="G148" s="14">
        <v>0</v>
      </c>
      <c r="H148" s="14">
        <v>2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8</v>
      </c>
      <c r="O148" s="14">
        <v>0</v>
      </c>
      <c r="P148" s="23">
        <v>6</v>
      </c>
    </row>
    <row r="149" spans="1:16" x14ac:dyDescent="0.3">
      <c r="A149" s="28" t="s">
        <v>589</v>
      </c>
      <c r="B149" s="28" t="s">
        <v>590</v>
      </c>
      <c r="C149" s="14">
        <v>7</v>
      </c>
      <c r="D149" s="14">
        <v>2</v>
      </c>
      <c r="E149" s="29">
        <v>2.5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1</v>
      </c>
    </row>
    <row r="150" spans="1:16" ht="20.399999999999999" x14ac:dyDescent="0.3">
      <c r="A150" s="28" t="s">
        <v>591</v>
      </c>
      <c r="B150" s="28" t="s">
        <v>592</v>
      </c>
      <c r="C150" s="14">
        <v>3</v>
      </c>
      <c r="D150" s="14">
        <v>1</v>
      </c>
      <c r="E150" s="29">
        <v>2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1</v>
      </c>
      <c r="D151" s="14">
        <v>4</v>
      </c>
      <c r="E151" s="29">
        <v>-0.75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8</v>
      </c>
      <c r="O151" s="14">
        <v>0</v>
      </c>
      <c r="P151" s="23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1</v>
      </c>
      <c r="D152" s="14">
        <v>1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0</v>
      </c>
      <c r="D153" s="14">
        <v>1</v>
      </c>
      <c r="E153" s="29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5</v>
      </c>
      <c r="D154" s="14">
        <v>6</v>
      </c>
      <c r="E154" s="29">
        <v>-0.16666666666666699</v>
      </c>
      <c r="F154" s="14">
        <v>0</v>
      </c>
      <c r="G154" s="14">
        <v>0</v>
      </c>
      <c r="H154" s="14">
        <v>2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3">
        <v>5</v>
      </c>
    </row>
    <row r="155" spans="1:16" x14ac:dyDescent="0.3">
      <c r="A155" s="28" t="s">
        <v>601</v>
      </c>
      <c r="B155" s="28" t="s">
        <v>602</v>
      </c>
      <c r="C155" s="14">
        <v>6</v>
      </c>
      <c r="D155" s="14">
        <v>5</v>
      </c>
      <c r="E155" s="29">
        <v>0.2</v>
      </c>
      <c r="F155" s="14">
        <v>0</v>
      </c>
      <c r="G155" s="14">
        <v>1</v>
      </c>
      <c r="H155" s="14">
        <v>1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8</v>
      </c>
      <c r="O155" s="14">
        <v>0</v>
      </c>
      <c r="P155" s="23">
        <v>3</v>
      </c>
    </row>
    <row r="156" spans="1:16" x14ac:dyDescent="0.3">
      <c r="A156" s="180" t="s">
        <v>603</v>
      </c>
      <c r="B156" s="181"/>
      <c r="C156" s="25">
        <v>30</v>
      </c>
      <c r="D156" s="25">
        <v>19</v>
      </c>
      <c r="E156" s="26">
        <v>0.57894736842105299</v>
      </c>
      <c r="F156" s="25">
        <v>0</v>
      </c>
      <c r="G156" s="25">
        <v>0</v>
      </c>
      <c r="H156" s="25">
        <v>14</v>
      </c>
      <c r="I156" s="25">
        <v>8</v>
      </c>
      <c r="J156" s="25">
        <v>0</v>
      </c>
      <c r="K156" s="25">
        <v>3</v>
      </c>
      <c r="L156" s="25">
        <v>0</v>
      </c>
      <c r="M156" s="25">
        <v>0</v>
      </c>
      <c r="N156" s="25">
        <v>0</v>
      </c>
      <c r="O156" s="25">
        <v>0</v>
      </c>
      <c r="P156" s="27">
        <v>2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4</v>
      </c>
      <c r="D161" s="14">
        <v>3</v>
      </c>
      <c r="E161" s="29">
        <v>0.33333333333333298</v>
      </c>
      <c r="F161" s="14">
        <v>0</v>
      </c>
      <c r="G161" s="14">
        <v>0</v>
      </c>
      <c r="H161" s="14">
        <v>2</v>
      </c>
      <c r="I161" s="14">
        <v>1</v>
      </c>
      <c r="J161" s="14">
        <v>0</v>
      </c>
      <c r="K161" s="14">
        <v>3</v>
      </c>
      <c r="L161" s="14">
        <v>0</v>
      </c>
      <c r="M161" s="14">
        <v>0</v>
      </c>
      <c r="N161" s="14">
        <v>0</v>
      </c>
      <c r="O161" s="14">
        <v>0</v>
      </c>
      <c r="P161" s="23">
        <v>1</v>
      </c>
    </row>
    <row r="162" spans="1:16" x14ac:dyDescent="0.3">
      <c r="A162" s="28" t="s">
        <v>614</v>
      </c>
      <c r="B162" s="28" t="s">
        <v>615</v>
      </c>
      <c r="C162" s="14">
        <v>15</v>
      </c>
      <c r="D162" s="14">
        <v>10</v>
      </c>
      <c r="E162" s="29">
        <v>0.5</v>
      </c>
      <c r="F162" s="14">
        <v>0</v>
      </c>
      <c r="G162" s="14">
        <v>0</v>
      </c>
      <c r="H162" s="14">
        <v>9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1</v>
      </c>
    </row>
    <row r="163" spans="1:16" ht="20.399999999999999" x14ac:dyDescent="0.3">
      <c r="A163" s="28" t="s">
        <v>616</v>
      </c>
      <c r="B163" s="28" t="s">
        <v>617</v>
      </c>
      <c r="C163" s="14">
        <v>0</v>
      </c>
      <c r="D163" s="14">
        <v>3</v>
      </c>
      <c r="E163" s="29">
        <v>-1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9</v>
      </c>
      <c r="D164" s="14">
        <v>1</v>
      </c>
      <c r="E164" s="29">
        <v>8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2</v>
      </c>
      <c r="D165" s="14">
        <v>2</v>
      </c>
      <c r="E165" s="29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0" t="s">
        <v>622</v>
      </c>
      <c r="B166" s="181"/>
      <c r="C166" s="25">
        <v>354</v>
      </c>
      <c r="D166" s="25">
        <v>402</v>
      </c>
      <c r="E166" s="26">
        <v>-0.119402985074627</v>
      </c>
      <c r="F166" s="25">
        <v>15</v>
      </c>
      <c r="G166" s="25">
        <v>11</v>
      </c>
      <c r="H166" s="25">
        <v>340</v>
      </c>
      <c r="I166" s="25">
        <v>257</v>
      </c>
      <c r="J166" s="25">
        <v>0</v>
      </c>
      <c r="K166" s="25">
        <v>1</v>
      </c>
      <c r="L166" s="25">
        <v>0</v>
      </c>
      <c r="M166" s="25">
        <v>0</v>
      </c>
      <c r="N166" s="25">
        <v>1</v>
      </c>
      <c r="O166" s="25">
        <v>87</v>
      </c>
      <c r="P166" s="27">
        <v>195</v>
      </c>
    </row>
    <row r="167" spans="1:16" ht="20.399999999999999" x14ac:dyDescent="0.3">
      <c r="A167" s="28" t="s">
        <v>623</v>
      </c>
      <c r="B167" s="28" t="s">
        <v>624</v>
      </c>
      <c r="C167" s="14">
        <v>1</v>
      </c>
      <c r="D167" s="14">
        <v>0</v>
      </c>
      <c r="E167" s="29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6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25</v>
      </c>
      <c r="D173" s="14">
        <v>41</v>
      </c>
      <c r="E173" s="29">
        <v>-0.39024390243902402</v>
      </c>
      <c r="F173" s="14">
        <v>0</v>
      </c>
      <c r="G173" s="14">
        <v>0</v>
      </c>
      <c r="H173" s="14">
        <v>36</v>
      </c>
      <c r="I173" s="14">
        <v>42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11</v>
      </c>
      <c r="P173" s="23">
        <v>32</v>
      </c>
    </row>
    <row r="174" spans="1:16" ht="20.399999999999999" x14ac:dyDescent="0.3">
      <c r="A174" s="28" t="s">
        <v>637</v>
      </c>
      <c r="B174" s="28" t="s">
        <v>638</v>
      </c>
      <c r="C174" s="14">
        <v>317</v>
      </c>
      <c r="D174" s="14">
        <v>347</v>
      </c>
      <c r="E174" s="29">
        <v>-8.6455331412103695E-2</v>
      </c>
      <c r="F174" s="14">
        <v>15</v>
      </c>
      <c r="G174" s="14">
        <v>11</v>
      </c>
      <c r="H174" s="14">
        <v>292</v>
      </c>
      <c r="I174" s="14">
        <v>209</v>
      </c>
      <c r="J174" s="14">
        <v>0</v>
      </c>
      <c r="K174" s="14">
        <v>1</v>
      </c>
      <c r="L174" s="14">
        <v>0</v>
      </c>
      <c r="M174" s="14">
        <v>0</v>
      </c>
      <c r="N174" s="14">
        <v>1</v>
      </c>
      <c r="O174" s="14">
        <v>67</v>
      </c>
      <c r="P174" s="23">
        <v>155</v>
      </c>
    </row>
    <row r="175" spans="1:16" x14ac:dyDescent="0.3">
      <c r="A175" s="28" t="s">
        <v>639</v>
      </c>
      <c r="B175" s="28" t="s">
        <v>640</v>
      </c>
      <c r="C175" s="14">
        <v>10</v>
      </c>
      <c r="D175" s="14">
        <v>14</v>
      </c>
      <c r="E175" s="29">
        <v>-0.28571428571428598</v>
      </c>
      <c r="F175" s="14">
        <v>0</v>
      </c>
      <c r="G175" s="14">
        <v>0</v>
      </c>
      <c r="H175" s="14">
        <v>10</v>
      </c>
      <c r="I175" s="14">
        <v>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9</v>
      </c>
      <c r="P175" s="23">
        <v>2</v>
      </c>
    </row>
    <row r="176" spans="1:16" ht="20.399999999999999" x14ac:dyDescent="0.3">
      <c r="A176" s="28" t="s">
        <v>641</v>
      </c>
      <c r="B176" s="28" t="s">
        <v>642</v>
      </c>
      <c r="C176" s="14">
        <v>1</v>
      </c>
      <c r="D176" s="14">
        <v>0</v>
      </c>
      <c r="E176" s="29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0" t="s">
        <v>645</v>
      </c>
      <c r="B178" s="181"/>
      <c r="C178" s="25">
        <v>274</v>
      </c>
      <c r="D178" s="25">
        <v>211</v>
      </c>
      <c r="E178" s="26">
        <v>0.29857819905213301</v>
      </c>
      <c r="F178" s="25">
        <v>1491</v>
      </c>
      <c r="G178" s="25">
        <v>1528</v>
      </c>
      <c r="H178" s="25">
        <v>271</v>
      </c>
      <c r="I178" s="25">
        <v>245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1704</v>
      </c>
    </row>
    <row r="179" spans="1:16" ht="20.399999999999999" x14ac:dyDescent="0.3">
      <c r="A179" s="28" t="s">
        <v>646</v>
      </c>
      <c r="B179" s="28" t="s">
        <v>647</v>
      </c>
      <c r="C179" s="14">
        <v>1</v>
      </c>
      <c r="D179" s="14">
        <v>1</v>
      </c>
      <c r="E179" s="29">
        <v>0</v>
      </c>
      <c r="F179" s="14">
        <v>2</v>
      </c>
      <c r="G179" s="14">
        <v>4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6</v>
      </c>
    </row>
    <row r="180" spans="1:16" ht="20.399999999999999" x14ac:dyDescent="0.3">
      <c r="A180" s="28" t="s">
        <v>648</v>
      </c>
      <c r="B180" s="28" t="s">
        <v>649</v>
      </c>
      <c r="C180" s="14">
        <v>92</v>
      </c>
      <c r="D180" s="14">
        <v>81</v>
      </c>
      <c r="E180" s="29">
        <v>0.13580246913580199</v>
      </c>
      <c r="F180" s="14">
        <v>700</v>
      </c>
      <c r="G180" s="14">
        <v>695</v>
      </c>
      <c r="H180" s="14">
        <v>117</v>
      </c>
      <c r="I180" s="14">
        <v>89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777</v>
      </c>
    </row>
    <row r="181" spans="1:16" x14ac:dyDescent="0.3">
      <c r="A181" s="28" t="s">
        <v>650</v>
      </c>
      <c r="B181" s="28" t="s">
        <v>651</v>
      </c>
      <c r="C181" s="14">
        <v>72</v>
      </c>
      <c r="D181" s="14">
        <v>23</v>
      </c>
      <c r="E181" s="29">
        <v>2.1304347826086998</v>
      </c>
      <c r="F181" s="14">
        <v>30</v>
      </c>
      <c r="G181" s="14">
        <v>34</v>
      </c>
      <c r="H181" s="14">
        <v>32</v>
      </c>
      <c r="I181" s="14">
        <v>29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53</v>
      </c>
    </row>
    <row r="182" spans="1:16" ht="20.399999999999999" x14ac:dyDescent="0.3">
      <c r="A182" s="28" t="s">
        <v>652</v>
      </c>
      <c r="B182" s="28" t="s">
        <v>653</v>
      </c>
      <c r="C182" s="14">
        <v>0</v>
      </c>
      <c r="D182" s="14">
        <v>2</v>
      </c>
      <c r="E182" s="29">
        <v>-1</v>
      </c>
      <c r="F182" s="14">
        <v>0</v>
      </c>
      <c r="G182" s="14">
        <v>3</v>
      </c>
      <c r="H182" s="14">
        <v>0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0.399999999999999" x14ac:dyDescent="0.3">
      <c r="A183" s="28" t="s">
        <v>654</v>
      </c>
      <c r="B183" s="28" t="s">
        <v>655</v>
      </c>
      <c r="C183" s="14">
        <v>2</v>
      </c>
      <c r="D183" s="14">
        <v>3</v>
      </c>
      <c r="E183" s="29">
        <v>-0.33333333333333298</v>
      </c>
      <c r="F183" s="14">
        <v>6</v>
      </c>
      <c r="G183" s="14">
        <v>30</v>
      </c>
      <c r="H183" s="14">
        <v>1</v>
      </c>
      <c r="I183" s="14">
        <v>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40</v>
      </c>
    </row>
    <row r="184" spans="1:16" x14ac:dyDescent="0.3">
      <c r="A184" s="28" t="s">
        <v>656</v>
      </c>
      <c r="B184" s="28" t="s">
        <v>657</v>
      </c>
      <c r="C184" s="14">
        <v>104</v>
      </c>
      <c r="D184" s="14">
        <v>99</v>
      </c>
      <c r="E184" s="29">
        <v>5.0505050505050497E-2</v>
      </c>
      <c r="F184" s="14">
        <v>753</v>
      </c>
      <c r="G184" s="14">
        <v>762</v>
      </c>
      <c r="H184" s="14">
        <v>120</v>
      </c>
      <c r="I184" s="14">
        <v>119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827</v>
      </c>
    </row>
    <row r="185" spans="1:16" ht="20.399999999999999" x14ac:dyDescent="0.3">
      <c r="A185" s="28" t="s">
        <v>658</v>
      </c>
      <c r="B185" s="28" t="s">
        <v>659</v>
      </c>
      <c r="C185" s="14">
        <v>3</v>
      </c>
      <c r="D185" s="14">
        <v>2</v>
      </c>
      <c r="E185" s="29">
        <v>0.5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0" t="s">
        <v>660</v>
      </c>
      <c r="B186" s="181"/>
      <c r="C186" s="25">
        <v>203</v>
      </c>
      <c r="D186" s="25">
        <v>173</v>
      </c>
      <c r="E186" s="26">
        <v>0.17341040462427701</v>
      </c>
      <c r="F186" s="25">
        <v>8</v>
      </c>
      <c r="G186" s="25">
        <v>19</v>
      </c>
      <c r="H186" s="25">
        <v>80</v>
      </c>
      <c r="I186" s="25">
        <v>78</v>
      </c>
      <c r="J186" s="25">
        <v>0</v>
      </c>
      <c r="K186" s="25">
        <v>0</v>
      </c>
      <c r="L186" s="25">
        <v>0</v>
      </c>
      <c r="M186" s="25">
        <v>0</v>
      </c>
      <c r="N186" s="25">
        <v>12</v>
      </c>
      <c r="O186" s="25">
        <v>0</v>
      </c>
      <c r="P186" s="27">
        <v>73</v>
      </c>
    </row>
    <row r="187" spans="1:16" x14ac:dyDescent="0.3">
      <c r="A187" s="28" t="s">
        <v>661</v>
      </c>
      <c r="B187" s="28" t="s">
        <v>662</v>
      </c>
      <c r="C187" s="14">
        <v>7</v>
      </c>
      <c r="D187" s="14">
        <v>7</v>
      </c>
      <c r="E187" s="29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88</v>
      </c>
      <c r="D189" s="14">
        <v>82</v>
      </c>
      <c r="E189" s="29">
        <v>7.3170731707317097E-2</v>
      </c>
      <c r="F189" s="14">
        <v>4</v>
      </c>
      <c r="G189" s="14">
        <v>13</v>
      </c>
      <c r="H189" s="14">
        <v>48</v>
      </c>
      <c r="I189" s="14">
        <v>35</v>
      </c>
      <c r="J189" s="14">
        <v>0</v>
      </c>
      <c r="K189" s="14">
        <v>0</v>
      </c>
      <c r="L189" s="14">
        <v>0</v>
      </c>
      <c r="M189" s="14">
        <v>0</v>
      </c>
      <c r="N189" s="14">
        <v>8</v>
      </c>
      <c r="O189" s="14">
        <v>0</v>
      </c>
      <c r="P189" s="23">
        <v>33</v>
      </c>
    </row>
    <row r="190" spans="1:16" ht="20.399999999999999" x14ac:dyDescent="0.3">
      <c r="A190" s="28" t="s">
        <v>667</v>
      </c>
      <c r="B190" s="28" t="s">
        <v>668</v>
      </c>
      <c r="C190" s="14">
        <v>1</v>
      </c>
      <c r="D190" s="14">
        <v>1</v>
      </c>
      <c r="E190" s="29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6</v>
      </c>
      <c r="D191" s="14">
        <v>18</v>
      </c>
      <c r="E191" s="29">
        <v>-0.66666666666666696</v>
      </c>
      <c r="F191" s="14">
        <v>2</v>
      </c>
      <c r="G191" s="14">
        <v>4</v>
      </c>
      <c r="H191" s="14">
        <v>15</v>
      </c>
      <c r="I191" s="14">
        <v>25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23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12</v>
      </c>
      <c r="D193" s="14">
        <v>19</v>
      </c>
      <c r="E193" s="29">
        <v>-0.36842105263157898</v>
      </c>
      <c r="F193" s="14">
        <v>1</v>
      </c>
      <c r="G193" s="14">
        <v>1</v>
      </c>
      <c r="H193" s="14">
        <v>4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3">
        <v>7</v>
      </c>
    </row>
    <row r="194" spans="1:16" x14ac:dyDescent="0.3">
      <c r="A194" s="28" t="s">
        <v>675</v>
      </c>
      <c r="B194" s="28" t="s">
        <v>676</v>
      </c>
      <c r="C194" s="14">
        <v>2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2</v>
      </c>
      <c r="O194" s="14">
        <v>0</v>
      </c>
      <c r="P194" s="23">
        <v>2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4</v>
      </c>
      <c r="D196" s="14">
        <v>7</v>
      </c>
      <c r="E196" s="29">
        <v>-0.42857142857142799</v>
      </c>
      <c r="F196" s="14">
        <v>1</v>
      </c>
      <c r="G196" s="14">
        <v>1</v>
      </c>
      <c r="H196" s="14">
        <v>0</v>
      </c>
      <c r="I196" s="14">
        <v>8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7</v>
      </c>
    </row>
    <row r="197" spans="1:16" x14ac:dyDescent="0.3">
      <c r="A197" s="28" t="s">
        <v>681</v>
      </c>
      <c r="B197" s="28" t="s">
        <v>682</v>
      </c>
      <c r="C197" s="14">
        <v>80</v>
      </c>
      <c r="D197" s="14">
        <v>33</v>
      </c>
      <c r="E197" s="29">
        <v>1.4242424242424201</v>
      </c>
      <c r="F197" s="14">
        <v>0</v>
      </c>
      <c r="G197" s="14">
        <v>0</v>
      </c>
      <c r="H197" s="14">
        <v>11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0.399999999999999" x14ac:dyDescent="0.3">
      <c r="A198" s="28" t="s">
        <v>683</v>
      </c>
      <c r="B198" s="28" t="s">
        <v>684</v>
      </c>
      <c r="C198" s="14">
        <v>1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5</v>
      </c>
      <c r="E199" s="29">
        <v>-0.8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1</v>
      </c>
      <c r="D200" s="14">
        <v>1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0" t="s">
        <v>689</v>
      </c>
      <c r="B201" s="181"/>
      <c r="C201" s="25">
        <v>53</v>
      </c>
      <c r="D201" s="25">
        <v>70</v>
      </c>
      <c r="E201" s="26">
        <v>-0.24285714285714299</v>
      </c>
      <c r="F201" s="25">
        <v>44</v>
      </c>
      <c r="G201" s="25">
        <v>47</v>
      </c>
      <c r="H201" s="25">
        <v>34</v>
      </c>
      <c r="I201" s="25">
        <v>26</v>
      </c>
      <c r="J201" s="25">
        <v>0</v>
      </c>
      <c r="K201" s="25">
        <v>0</v>
      </c>
      <c r="L201" s="25">
        <v>0</v>
      </c>
      <c r="M201" s="25">
        <v>0</v>
      </c>
      <c r="N201" s="25">
        <v>10</v>
      </c>
      <c r="O201" s="25">
        <v>1</v>
      </c>
      <c r="P201" s="27">
        <v>60</v>
      </c>
    </row>
    <row r="202" spans="1:16" x14ac:dyDescent="0.3">
      <c r="A202" s="28" t="s">
        <v>690</v>
      </c>
      <c r="B202" s="28" t="s">
        <v>691</v>
      </c>
      <c r="C202" s="14">
        <v>4</v>
      </c>
      <c r="D202" s="14">
        <v>14</v>
      </c>
      <c r="E202" s="29">
        <v>-0.71428571428571397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3">
        <v>1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1</v>
      </c>
      <c r="D204" s="14">
        <v>0</v>
      </c>
      <c r="E204" s="29">
        <v>0</v>
      </c>
      <c r="F204" s="14">
        <v>0</v>
      </c>
      <c r="G204" s="14">
        <v>0</v>
      </c>
      <c r="H204" s="14">
        <v>2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1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37</v>
      </c>
      <c r="D206" s="14">
        <v>45</v>
      </c>
      <c r="E206" s="29">
        <v>-0.17777777777777801</v>
      </c>
      <c r="F206" s="14">
        <v>44</v>
      </c>
      <c r="G206" s="14">
        <v>47</v>
      </c>
      <c r="H206" s="14">
        <v>29</v>
      </c>
      <c r="I206" s="14">
        <v>20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3">
        <v>58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0</v>
      </c>
      <c r="D212" s="14">
        <v>1</v>
      </c>
      <c r="E212" s="29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6</v>
      </c>
      <c r="D214" s="14">
        <v>3</v>
      </c>
      <c r="E214" s="29">
        <v>1</v>
      </c>
      <c r="F214" s="14">
        <v>0</v>
      </c>
      <c r="G214" s="14">
        <v>0</v>
      </c>
      <c r="H214" s="14">
        <v>1</v>
      </c>
      <c r="I214" s="14">
        <v>2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1</v>
      </c>
    </row>
    <row r="218" spans="1:16" ht="30.6" x14ac:dyDescent="0.3">
      <c r="A218" s="28" t="s">
        <v>722</v>
      </c>
      <c r="B218" s="28" t="s">
        <v>723</v>
      </c>
      <c r="C218" s="14">
        <v>1</v>
      </c>
      <c r="D218" s="14">
        <v>6</v>
      </c>
      <c r="E218" s="29">
        <v>-0.83333333333333304</v>
      </c>
      <c r="F218" s="14">
        <v>0</v>
      </c>
      <c r="G218" s="14">
        <v>0</v>
      </c>
      <c r="H218" s="14">
        <v>1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1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3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0" t="s">
        <v>732</v>
      </c>
      <c r="B223" s="181"/>
      <c r="C223" s="25">
        <v>670</v>
      </c>
      <c r="D223" s="25">
        <v>578</v>
      </c>
      <c r="E223" s="26">
        <v>0.15916955017300999</v>
      </c>
      <c r="F223" s="25">
        <v>382</v>
      </c>
      <c r="G223" s="25">
        <v>345</v>
      </c>
      <c r="H223" s="25">
        <v>284</v>
      </c>
      <c r="I223" s="25">
        <v>199</v>
      </c>
      <c r="J223" s="25">
        <v>0</v>
      </c>
      <c r="K223" s="25">
        <v>0</v>
      </c>
      <c r="L223" s="25">
        <v>0</v>
      </c>
      <c r="M223" s="25">
        <v>1</v>
      </c>
      <c r="N223" s="25">
        <v>2</v>
      </c>
      <c r="O223" s="25">
        <v>13</v>
      </c>
      <c r="P223" s="27">
        <v>355</v>
      </c>
    </row>
    <row r="224" spans="1:16" x14ac:dyDescent="0.3">
      <c r="A224" s="28" t="s">
        <v>733</v>
      </c>
      <c r="B224" s="28" t="s">
        <v>734</v>
      </c>
      <c r="C224" s="14">
        <v>1</v>
      </c>
      <c r="D224" s="14">
        <v>3</v>
      </c>
      <c r="E224" s="29">
        <v>-0.66666666666666696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1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5</v>
      </c>
      <c r="D230" s="14">
        <v>1</v>
      </c>
      <c r="E230" s="29">
        <v>4</v>
      </c>
      <c r="F230" s="14">
        <v>4</v>
      </c>
      <c r="G230" s="14">
        <v>5</v>
      </c>
      <c r="H230" s="14">
        <v>2</v>
      </c>
      <c r="I230" s="14">
        <v>4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5</v>
      </c>
    </row>
    <row r="231" spans="1:16" x14ac:dyDescent="0.3">
      <c r="A231" s="28" t="s">
        <v>747</v>
      </c>
      <c r="B231" s="28" t="s">
        <v>748</v>
      </c>
      <c r="C231" s="14">
        <v>25</v>
      </c>
      <c r="D231" s="14">
        <v>15</v>
      </c>
      <c r="E231" s="29">
        <v>0.66666666666666696</v>
      </c>
      <c r="F231" s="14">
        <v>0</v>
      </c>
      <c r="G231" s="14">
        <v>0</v>
      </c>
      <c r="H231" s="14">
        <v>8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3">
      <c r="A232" s="28" t="s">
        <v>749</v>
      </c>
      <c r="B232" s="28" t="s">
        <v>750</v>
      </c>
      <c r="C232" s="14">
        <v>27</v>
      </c>
      <c r="D232" s="14">
        <v>22</v>
      </c>
      <c r="E232" s="29">
        <v>0.22727272727272699</v>
      </c>
      <c r="F232" s="14">
        <v>1</v>
      </c>
      <c r="G232" s="14">
        <v>1</v>
      </c>
      <c r="H232" s="14">
        <v>13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2</v>
      </c>
    </row>
    <row r="233" spans="1:16" x14ac:dyDescent="0.3">
      <c r="A233" s="28" t="s">
        <v>751</v>
      </c>
      <c r="B233" s="28" t="s">
        <v>752</v>
      </c>
      <c r="C233" s="14">
        <v>14</v>
      </c>
      <c r="D233" s="14">
        <v>2</v>
      </c>
      <c r="E233" s="29">
        <v>6</v>
      </c>
      <c r="F233" s="14">
        <v>1</v>
      </c>
      <c r="G233" s="14">
        <v>1</v>
      </c>
      <c r="H233" s="14">
        <v>8</v>
      </c>
      <c r="I233" s="14">
        <v>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</v>
      </c>
    </row>
    <row r="234" spans="1:16" ht="20.399999999999999" x14ac:dyDescent="0.3">
      <c r="A234" s="28" t="s">
        <v>753</v>
      </c>
      <c r="B234" s="28" t="s">
        <v>754</v>
      </c>
      <c r="C234" s="14">
        <v>3</v>
      </c>
      <c r="D234" s="14">
        <v>0</v>
      </c>
      <c r="E234" s="29">
        <v>0</v>
      </c>
      <c r="F234" s="14">
        <v>1</v>
      </c>
      <c r="G234" s="14">
        <v>3</v>
      </c>
      <c r="H234" s="14">
        <v>2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20.399999999999999" x14ac:dyDescent="0.3">
      <c r="A235" s="28" t="s">
        <v>755</v>
      </c>
      <c r="B235" s="28" t="s">
        <v>756</v>
      </c>
      <c r="C235" s="14">
        <v>2</v>
      </c>
      <c r="D235" s="14">
        <v>1</v>
      </c>
      <c r="E235" s="29">
        <v>1</v>
      </c>
      <c r="F235" s="14">
        <v>0</v>
      </c>
      <c r="G235" s="14">
        <v>0</v>
      </c>
      <c r="H235" s="14">
        <v>2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1</v>
      </c>
    </row>
    <row r="236" spans="1:16" x14ac:dyDescent="0.3">
      <c r="A236" s="28" t="s">
        <v>757</v>
      </c>
      <c r="B236" s="28" t="s">
        <v>758</v>
      </c>
      <c r="C236" s="14">
        <v>0</v>
      </c>
      <c r="D236" s="14">
        <v>2</v>
      </c>
      <c r="E236" s="29">
        <v>-1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1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1</v>
      </c>
      <c r="E237" s="29">
        <v>-1</v>
      </c>
      <c r="F237" s="14">
        <v>1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592</v>
      </c>
      <c r="D238" s="14">
        <v>530</v>
      </c>
      <c r="E238" s="29">
        <v>0.11698113207547201</v>
      </c>
      <c r="F238" s="14">
        <v>374</v>
      </c>
      <c r="G238" s="14">
        <v>335</v>
      </c>
      <c r="H238" s="14">
        <v>249</v>
      </c>
      <c r="I238" s="14">
        <v>181</v>
      </c>
      <c r="J238" s="14">
        <v>0</v>
      </c>
      <c r="K238" s="14">
        <v>0</v>
      </c>
      <c r="L238" s="14">
        <v>0</v>
      </c>
      <c r="M238" s="14">
        <v>1</v>
      </c>
      <c r="N238" s="14">
        <v>2</v>
      </c>
      <c r="O238" s="14">
        <v>13</v>
      </c>
      <c r="P238" s="23">
        <v>342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1</v>
      </c>
      <c r="E241" s="29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0" t="s">
        <v>773</v>
      </c>
      <c r="B244" s="181"/>
      <c r="C244" s="25">
        <v>3</v>
      </c>
      <c r="D244" s="25">
        <v>2</v>
      </c>
      <c r="E244" s="26">
        <v>0.5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1</v>
      </c>
      <c r="O244" s="25">
        <v>1</v>
      </c>
      <c r="P244" s="27">
        <v>2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1</v>
      </c>
      <c r="E248" s="29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1</v>
      </c>
      <c r="D249" s="14">
        <v>1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2</v>
      </c>
    </row>
    <row r="253" spans="1:16" ht="20.399999999999999" x14ac:dyDescent="0.3">
      <c r="A253" s="28" t="s">
        <v>790</v>
      </c>
      <c r="B253" s="28" t="s">
        <v>791</v>
      </c>
      <c r="C253" s="14">
        <v>1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1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1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0" t="s">
        <v>826</v>
      </c>
      <c r="B271" s="181"/>
      <c r="C271" s="25">
        <v>98</v>
      </c>
      <c r="D271" s="25">
        <v>112</v>
      </c>
      <c r="E271" s="26">
        <v>-0.125</v>
      </c>
      <c r="F271" s="25">
        <v>298</v>
      </c>
      <c r="G271" s="25">
        <v>323</v>
      </c>
      <c r="H271" s="25">
        <v>97</v>
      </c>
      <c r="I271" s="25">
        <v>92</v>
      </c>
      <c r="J271" s="25">
        <v>1</v>
      </c>
      <c r="K271" s="25">
        <v>3</v>
      </c>
      <c r="L271" s="25">
        <v>0</v>
      </c>
      <c r="M271" s="25">
        <v>0</v>
      </c>
      <c r="N271" s="25">
        <v>0</v>
      </c>
      <c r="O271" s="25">
        <v>1</v>
      </c>
      <c r="P271" s="27">
        <v>387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36</v>
      </c>
      <c r="D273" s="14">
        <v>46</v>
      </c>
      <c r="E273" s="29">
        <v>-0.217391304347826</v>
      </c>
      <c r="F273" s="14">
        <v>142</v>
      </c>
      <c r="G273" s="14">
        <v>159</v>
      </c>
      <c r="H273" s="14">
        <v>41</v>
      </c>
      <c r="I273" s="14">
        <v>46</v>
      </c>
      <c r="J273" s="14">
        <v>1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166</v>
      </c>
    </row>
    <row r="274" spans="1:16" ht="30.6" x14ac:dyDescent="0.3">
      <c r="A274" s="28" t="s">
        <v>831</v>
      </c>
      <c r="B274" s="28" t="s">
        <v>832</v>
      </c>
      <c r="C274" s="14">
        <v>44</v>
      </c>
      <c r="D274" s="14">
        <v>36</v>
      </c>
      <c r="E274" s="29">
        <v>0.22222222222222199</v>
      </c>
      <c r="F274" s="14">
        <v>151</v>
      </c>
      <c r="G274" s="14">
        <v>151</v>
      </c>
      <c r="H274" s="14">
        <v>46</v>
      </c>
      <c r="I274" s="14">
        <v>29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187</v>
      </c>
    </row>
    <row r="275" spans="1:16" ht="20.399999999999999" x14ac:dyDescent="0.3">
      <c r="A275" s="28" t="s">
        <v>833</v>
      </c>
      <c r="B275" s="28" t="s">
        <v>834</v>
      </c>
      <c r="C275" s="14">
        <v>0</v>
      </c>
      <c r="D275" s="14">
        <v>4</v>
      </c>
      <c r="E275" s="29">
        <v>-1</v>
      </c>
      <c r="F275" s="14">
        <v>1</v>
      </c>
      <c r="G275" s="14">
        <v>9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8</v>
      </c>
    </row>
    <row r="276" spans="1:16" x14ac:dyDescent="0.3">
      <c r="A276" s="28" t="s">
        <v>835</v>
      </c>
      <c r="B276" s="28" t="s">
        <v>836</v>
      </c>
      <c r="C276" s="14">
        <v>0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6</v>
      </c>
      <c r="D277" s="14">
        <v>1</v>
      </c>
      <c r="E277" s="29">
        <v>5</v>
      </c>
      <c r="F277" s="14">
        <v>3</v>
      </c>
      <c r="G277" s="14">
        <v>2</v>
      </c>
      <c r="H277" s="14">
        <v>2</v>
      </c>
      <c r="I277" s="14">
        <v>7</v>
      </c>
      <c r="J277" s="14">
        <v>0</v>
      </c>
      <c r="K277" s="14">
        <v>2</v>
      </c>
      <c r="L277" s="14">
        <v>0</v>
      </c>
      <c r="M277" s="14">
        <v>0</v>
      </c>
      <c r="N277" s="14">
        <v>0</v>
      </c>
      <c r="O277" s="14">
        <v>0</v>
      </c>
      <c r="P277" s="23">
        <v>11</v>
      </c>
    </row>
    <row r="278" spans="1:16" ht="20.399999999999999" x14ac:dyDescent="0.3">
      <c r="A278" s="28" t="s">
        <v>839</v>
      </c>
      <c r="B278" s="28" t="s">
        <v>840</v>
      </c>
      <c r="C278" s="14">
        <v>6</v>
      </c>
      <c r="D278" s="14">
        <v>11</v>
      </c>
      <c r="E278" s="29">
        <v>-0.45454545454545398</v>
      </c>
      <c r="F278" s="14">
        <v>1</v>
      </c>
      <c r="G278" s="14">
        <v>2</v>
      </c>
      <c r="H278" s="14">
        <v>6</v>
      </c>
      <c r="I278" s="14">
        <v>7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3">
        <v>10</v>
      </c>
    </row>
    <row r="279" spans="1:16" x14ac:dyDescent="0.3">
      <c r="A279" s="28" t="s">
        <v>841</v>
      </c>
      <c r="B279" s="28" t="s">
        <v>842</v>
      </c>
      <c r="C279" s="14">
        <v>1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1</v>
      </c>
      <c r="E280" s="29">
        <v>-1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1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1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1</v>
      </c>
      <c r="D289" s="14">
        <v>2</v>
      </c>
      <c r="E289" s="29">
        <v>-0.5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1</v>
      </c>
      <c r="E291" s="29">
        <v>-1</v>
      </c>
      <c r="F291" s="14">
        <v>0</v>
      </c>
      <c r="G291" s="14">
        <v>0</v>
      </c>
      <c r="H291" s="14">
        <v>1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1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3</v>
      </c>
      <c r="D294" s="14">
        <v>1</v>
      </c>
      <c r="E294" s="29">
        <v>2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9</v>
      </c>
      <c r="E295" s="29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1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1</v>
      </c>
    </row>
    <row r="305" spans="1:16" x14ac:dyDescent="0.3">
      <c r="A305" s="180" t="s">
        <v>892</v>
      </c>
      <c r="B305" s="181"/>
      <c r="C305" s="25">
        <v>0</v>
      </c>
      <c r="D305" s="25">
        <v>14</v>
      </c>
      <c r="E305" s="26">
        <v>-1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14</v>
      </c>
      <c r="E308" s="29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0" t="s">
        <v>905</v>
      </c>
      <c r="B312" s="181"/>
      <c r="C312" s="25">
        <v>4</v>
      </c>
      <c r="D312" s="25">
        <v>3</v>
      </c>
      <c r="E312" s="26">
        <v>0.33333333333333298</v>
      </c>
      <c r="F312" s="25">
        <v>1</v>
      </c>
      <c r="G312" s="25">
        <v>0</v>
      </c>
      <c r="H312" s="25">
        <v>3</v>
      </c>
      <c r="I312" s="25">
        <v>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1</v>
      </c>
      <c r="P312" s="27">
        <v>1</v>
      </c>
    </row>
    <row r="313" spans="1:16" x14ac:dyDescent="0.3">
      <c r="A313" s="28" t="s">
        <v>906</v>
      </c>
      <c r="B313" s="28" t="s">
        <v>907</v>
      </c>
      <c r="C313" s="14">
        <v>3</v>
      </c>
      <c r="D313" s="14">
        <v>2</v>
      </c>
      <c r="E313" s="29">
        <v>0.5</v>
      </c>
      <c r="F313" s="14">
        <v>0</v>
      </c>
      <c r="G313" s="14">
        <v>0</v>
      </c>
      <c r="H313" s="14">
        <v>1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3">
        <v>1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1</v>
      </c>
      <c r="D315" s="14">
        <v>1</v>
      </c>
      <c r="E315" s="29">
        <v>0</v>
      </c>
      <c r="F315" s="14">
        <v>1</v>
      </c>
      <c r="G315" s="14">
        <v>0</v>
      </c>
      <c r="H315" s="14">
        <v>2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0" t="s">
        <v>916</v>
      </c>
      <c r="B318" s="181"/>
      <c r="C318" s="25">
        <v>7</v>
      </c>
      <c r="D318" s="25">
        <v>1</v>
      </c>
      <c r="E318" s="26">
        <v>6</v>
      </c>
      <c r="F318" s="25">
        <v>0</v>
      </c>
      <c r="G318" s="25">
        <v>0</v>
      </c>
      <c r="H318" s="25">
        <v>3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3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7</v>
      </c>
      <c r="D319" s="14">
        <v>1</v>
      </c>
      <c r="E319" s="29">
        <v>6</v>
      </c>
      <c r="F319" s="14">
        <v>0</v>
      </c>
      <c r="G319" s="14">
        <v>0</v>
      </c>
      <c r="H319" s="14">
        <v>3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3</v>
      </c>
      <c r="O319" s="14">
        <v>0</v>
      </c>
      <c r="P319" s="23">
        <v>0</v>
      </c>
    </row>
    <row r="320" spans="1:16" x14ac:dyDescent="0.3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0" t="s">
        <v>924</v>
      </c>
      <c r="B323" s="181"/>
      <c r="C323" s="25">
        <v>5484</v>
      </c>
      <c r="D323" s="25">
        <v>4898</v>
      </c>
      <c r="E323" s="26">
        <v>0.119640669661086</v>
      </c>
      <c r="F323" s="25">
        <v>82</v>
      </c>
      <c r="G323" s="25">
        <v>0</v>
      </c>
      <c r="H323" s="25">
        <v>97</v>
      </c>
      <c r="I323" s="25">
        <v>0</v>
      </c>
      <c r="J323" s="25">
        <v>4</v>
      </c>
      <c r="K323" s="25">
        <v>0</v>
      </c>
      <c r="L323" s="25">
        <v>0</v>
      </c>
      <c r="M323" s="25">
        <v>0</v>
      </c>
      <c r="N323" s="25">
        <v>28</v>
      </c>
      <c r="O323" s="25">
        <v>2</v>
      </c>
      <c r="P323" s="27">
        <v>5</v>
      </c>
    </row>
    <row r="324" spans="1:16" x14ac:dyDescent="0.3">
      <c r="A324" s="28" t="s">
        <v>925</v>
      </c>
      <c r="B324" s="28" t="s">
        <v>926</v>
      </c>
      <c r="C324" s="14">
        <v>5484</v>
      </c>
      <c r="D324" s="14">
        <v>4898</v>
      </c>
      <c r="E324" s="29">
        <v>0.119640669661086</v>
      </c>
      <c r="F324" s="14">
        <v>82</v>
      </c>
      <c r="G324" s="14">
        <v>0</v>
      </c>
      <c r="H324" s="14">
        <v>97</v>
      </c>
      <c r="I324" s="14">
        <v>0</v>
      </c>
      <c r="J324" s="14">
        <v>4</v>
      </c>
      <c r="K324" s="14">
        <v>0</v>
      </c>
      <c r="L324" s="14">
        <v>0</v>
      </c>
      <c r="M324" s="14">
        <v>0</v>
      </c>
      <c r="N324" s="14">
        <v>28</v>
      </c>
      <c r="O324" s="14">
        <v>2</v>
      </c>
      <c r="P324" s="23">
        <v>5</v>
      </c>
    </row>
    <row r="325" spans="1:16" x14ac:dyDescent="0.3">
      <c r="A325" s="180" t="s">
        <v>927</v>
      </c>
      <c r="B325" s="181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2" t="s">
        <v>956</v>
      </c>
      <c r="B341" s="183"/>
      <c r="C341" s="30">
        <v>20236</v>
      </c>
      <c r="D341" s="30">
        <v>18955</v>
      </c>
      <c r="E341" s="31">
        <v>6.7581113162753906E-2</v>
      </c>
      <c r="F341" s="30">
        <v>4280</v>
      </c>
      <c r="G341" s="30">
        <v>4257</v>
      </c>
      <c r="H341" s="30">
        <v>3206</v>
      </c>
      <c r="I341" s="30">
        <v>2626</v>
      </c>
      <c r="J341" s="30">
        <v>78</v>
      </c>
      <c r="K341" s="30">
        <v>87</v>
      </c>
      <c r="L341" s="30">
        <v>9</v>
      </c>
      <c r="M341" s="30">
        <v>14</v>
      </c>
      <c r="N341" s="30">
        <v>200</v>
      </c>
      <c r="O341" s="30">
        <v>253</v>
      </c>
      <c r="P341" s="30">
        <v>5561</v>
      </c>
    </row>
    <row r="342" spans="1:16" x14ac:dyDescent="0.3">
      <c r="A342" s="6"/>
    </row>
  </sheetData>
  <sheetProtection algorithmName="SHA-512" hashValue="RTSt18Vc4i3rVZ76pFOWzNzqXsc69QmNqX29tZ5hw5UTksNQTccDA+ufO37g0ORTerXgfFZ144eswkANbFEaUA==" saltValue="1cZZsCBHiWvl5FS/tRevn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4" t="s">
        <v>959</v>
      </c>
      <c r="B5" s="13" t="s">
        <v>960</v>
      </c>
      <c r="C5" s="23">
        <v>2</v>
      </c>
    </row>
    <row r="6" spans="1:3" x14ac:dyDescent="0.3">
      <c r="A6" s="176"/>
      <c r="B6" s="13" t="s">
        <v>334</v>
      </c>
      <c r="C6" s="23">
        <v>329</v>
      </c>
    </row>
    <row r="7" spans="1:3" x14ac:dyDescent="0.3">
      <c r="A7" s="176"/>
      <c r="B7" s="13" t="s">
        <v>961</v>
      </c>
      <c r="C7" s="23">
        <v>23</v>
      </c>
    </row>
    <row r="8" spans="1:3" x14ac:dyDescent="0.3">
      <c r="A8" s="176"/>
      <c r="B8" s="13" t="s">
        <v>962</v>
      </c>
      <c r="C8" s="23">
        <v>27</v>
      </c>
    </row>
    <row r="9" spans="1:3" x14ac:dyDescent="0.3">
      <c r="A9" s="176"/>
      <c r="B9" s="13" t="s">
        <v>963</v>
      </c>
      <c r="C9" s="23">
        <v>25</v>
      </c>
    </row>
    <row r="10" spans="1:3" x14ac:dyDescent="0.3">
      <c r="A10" s="176"/>
      <c r="B10" s="13" t="s">
        <v>964</v>
      </c>
      <c r="C10" s="23">
        <v>21</v>
      </c>
    </row>
    <row r="11" spans="1:3" x14ac:dyDescent="0.3">
      <c r="A11" s="176"/>
      <c r="B11" s="13" t="s">
        <v>965</v>
      </c>
      <c r="C11" s="23">
        <v>166</v>
      </c>
    </row>
    <row r="12" spans="1:3" x14ac:dyDescent="0.3">
      <c r="A12" s="176"/>
      <c r="B12" s="13" t="s">
        <v>518</v>
      </c>
      <c r="C12" s="23">
        <v>38</v>
      </c>
    </row>
    <row r="13" spans="1:3" x14ac:dyDescent="0.3">
      <c r="A13" s="176"/>
      <c r="B13" s="13" t="s">
        <v>966</v>
      </c>
      <c r="C13" s="23">
        <v>4</v>
      </c>
    </row>
    <row r="14" spans="1:3" x14ac:dyDescent="0.3">
      <c r="A14" s="176"/>
      <c r="B14" s="13" t="s">
        <v>967</v>
      </c>
      <c r="C14" s="23">
        <v>0</v>
      </c>
    </row>
    <row r="15" spans="1:3" x14ac:dyDescent="0.3">
      <c r="A15" s="176"/>
      <c r="B15" s="13" t="s">
        <v>651</v>
      </c>
      <c r="C15" s="23">
        <v>4</v>
      </c>
    </row>
    <row r="16" spans="1:3" x14ac:dyDescent="0.3">
      <c r="A16" s="176"/>
      <c r="B16" s="13" t="s">
        <v>968</v>
      </c>
      <c r="C16" s="23">
        <v>33</v>
      </c>
    </row>
    <row r="17" spans="1:3" x14ac:dyDescent="0.3">
      <c r="A17" s="176"/>
      <c r="B17" s="13" t="s">
        <v>969</v>
      </c>
      <c r="C17" s="23">
        <v>82</v>
      </c>
    </row>
    <row r="18" spans="1:3" x14ac:dyDescent="0.3">
      <c r="A18" s="176"/>
      <c r="B18" s="13" t="s">
        <v>970</v>
      </c>
      <c r="C18" s="23">
        <v>4</v>
      </c>
    </row>
    <row r="19" spans="1:3" x14ac:dyDescent="0.3">
      <c r="A19" s="175"/>
      <c r="B19" s="13" t="s">
        <v>111</v>
      </c>
      <c r="C19" s="23">
        <v>76</v>
      </c>
    </row>
    <row r="20" spans="1:3" x14ac:dyDescent="0.3">
      <c r="A20" s="174" t="s">
        <v>971</v>
      </c>
      <c r="B20" s="13" t="s">
        <v>972</v>
      </c>
      <c r="C20" s="23">
        <v>21</v>
      </c>
    </row>
    <row r="21" spans="1:3" x14ac:dyDescent="0.3">
      <c r="A21" s="175"/>
      <c r="B21" s="13" t="s">
        <v>973</v>
      </c>
      <c r="C21" s="23">
        <v>15</v>
      </c>
    </row>
    <row r="22" spans="1:3" x14ac:dyDescent="0.3">
      <c r="A22" s="174" t="s">
        <v>974</v>
      </c>
      <c r="B22" s="13" t="s">
        <v>975</v>
      </c>
      <c r="C22" s="23">
        <v>99</v>
      </c>
    </row>
    <row r="23" spans="1:3" x14ac:dyDescent="0.3">
      <c r="A23" s="176"/>
      <c r="B23" s="13" t="s">
        <v>976</v>
      </c>
      <c r="C23" s="23">
        <v>107</v>
      </c>
    </row>
    <row r="24" spans="1:3" x14ac:dyDescent="0.3">
      <c r="A24" s="175"/>
      <c r="B24" s="13" t="s">
        <v>977</v>
      </c>
      <c r="C24" s="23">
        <v>11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136</v>
      </c>
    </row>
    <row r="29" spans="1:3" x14ac:dyDescent="0.3">
      <c r="A29" s="174" t="s">
        <v>980</v>
      </c>
      <c r="B29" s="13" t="s">
        <v>981</v>
      </c>
      <c r="C29" s="23">
        <v>6</v>
      </c>
    </row>
    <row r="30" spans="1:3" x14ac:dyDescent="0.3">
      <c r="A30" s="176"/>
      <c r="B30" s="13" t="s">
        <v>982</v>
      </c>
      <c r="C30" s="23">
        <v>49</v>
      </c>
    </row>
    <row r="31" spans="1:3" x14ac:dyDescent="0.3">
      <c r="A31" s="176"/>
      <c r="B31" s="13" t="s">
        <v>983</v>
      </c>
      <c r="C31" s="23">
        <v>0</v>
      </c>
    </row>
    <row r="32" spans="1:3" x14ac:dyDescent="0.3">
      <c r="A32" s="175"/>
      <c r="B32" s="13" t="s">
        <v>984</v>
      </c>
      <c r="C32" s="23">
        <v>17</v>
      </c>
    </row>
    <row r="33" spans="1:3" x14ac:dyDescent="0.3">
      <c r="A33" s="12" t="s">
        <v>985</v>
      </c>
      <c r="B33" s="16"/>
      <c r="C33" s="23">
        <v>9</v>
      </c>
    </row>
    <row r="34" spans="1:3" x14ac:dyDescent="0.3">
      <c r="A34" s="12" t="s">
        <v>986</v>
      </c>
      <c r="B34" s="16"/>
      <c r="C34" s="23">
        <v>99</v>
      </c>
    </row>
    <row r="35" spans="1:3" x14ac:dyDescent="0.3">
      <c r="A35" s="12" t="s">
        <v>987</v>
      </c>
      <c r="B35" s="16"/>
      <c r="C35" s="23">
        <v>34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57</v>
      </c>
    </row>
    <row r="38" spans="1:3" x14ac:dyDescent="0.3">
      <c r="A38" s="12" t="s">
        <v>990</v>
      </c>
      <c r="B38" s="16"/>
      <c r="C38" s="23">
        <v>18</v>
      </c>
    </row>
    <row r="39" spans="1:3" x14ac:dyDescent="0.3">
      <c r="A39" s="12" t="s">
        <v>977</v>
      </c>
      <c r="B39" s="16"/>
      <c r="C39" s="23">
        <v>21</v>
      </c>
    </row>
    <row r="40" spans="1:3" x14ac:dyDescent="0.3">
      <c r="A40" s="174" t="s">
        <v>991</v>
      </c>
      <c r="B40" s="13" t="s">
        <v>992</v>
      </c>
      <c r="C40" s="23">
        <v>89</v>
      </c>
    </row>
    <row r="41" spans="1:3" x14ac:dyDescent="0.3">
      <c r="A41" s="176"/>
      <c r="B41" s="13" t="s">
        <v>993</v>
      </c>
      <c r="C41" s="23">
        <v>47</v>
      </c>
    </row>
    <row r="42" spans="1:3" x14ac:dyDescent="0.3">
      <c r="A42" s="176"/>
      <c r="B42" s="13" t="s">
        <v>994</v>
      </c>
      <c r="C42" s="23">
        <v>36</v>
      </c>
    </row>
    <row r="43" spans="1:3" x14ac:dyDescent="0.3">
      <c r="A43" s="176"/>
      <c r="B43" s="13" t="s">
        <v>995</v>
      </c>
      <c r="C43" s="23">
        <v>1</v>
      </c>
    </row>
    <row r="44" spans="1:3" x14ac:dyDescent="0.3">
      <c r="A44" s="175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16</v>
      </c>
    </row>
    <row r="49" spans="1:3" x14ac:dyDescent="0.3">
      <c r="A49" s="174" t="s">
        <v>81</v>
      </c>
      <c r="B49" s="13" t="s">
        <v>998</v>
      </c>
      <c r="C49" s="23">
        <v>18</v>
      </c>
    </row>
    <row r="50" spans="1:3" x14ac:dyDescent="0.3">
      <c r="A50" s="175"/>
      <c r="B50" s="13" t="s">
        <v>999</v>
      </c>
      <c r="C50" s="23">
        <v>190</v>
      </c>
    </row>
    <row r="51" spans="1:3" x14ac:dyDescent="0.3">
      <c r="A51" s="174" t="s">
        <v>1000</v>
      </c>
      <c r="B51" s="13" t="s">
        <v>1001</v>
      </c>
      <c r="C51" s="23">
        <v>2</v>
      </c>
    </row>
    <row r="52" spans="1:3" x14ac:dyDescent="0.3">
      <c r="A52" s="175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4" t="s">
        <v>245</v>
      </c>
      <c r="B56" s="13" t="s">
        <v>20</v>
      </c>
      <c r="C56" s="23">
        <v>1011</v>
      </c>
    </row>
    <row r="57" spans="1:3" x14ac:dyDescent="0.3">
      <c r="A57" s="176"/>
      <c r="B57" s="13" t="s">
        <v>1004</v>
      </c>
      <c r="C57" s="23">
        <v>148</v>
      </c>
    </row>
    <row r="58" spans="1:3" x14ac:dyDescent="0.3">
      <c r="A58" s="176"/>
      <c r="B58" s="13" t="s">
        <v>1005</v>
      </c>
      <c r="C58" s="23">
        <v>7</v>
      </c>
    </row>
    <row r="59" spans="1:3" x14ac:dyDescent="0.3">
      <c r="A59" s="176"/>
      <c r="B59" s="13" t="s">
        <v>1006</v>
      </c>
      <c r="C59" s="23">
        <v>232</v>
      </c>
    </row>
    <row r="60" spans="1:3" x14ac:dyDescent="0.3">
      <c r="A60" s="175"/>
      <c r="B60" s="13" t="s">
        <v>1007</v>
      </c>
      <c r="C60" s="23">
        <v>10</v>
      </c>
    </row>
    <row r="61" spans="1:3" x14ac:dyDescent="0.3">
      <c r="A61" s="174" t="s">
        <v>1008</v>
      </c>
      <c r="B61" s="13" t="s">
        <v>1009</v>
      </c>
      <c r="C61" s="23">
        <v>584</v>
      </c>
    </row>
    <row r="62" spans="1:3" x14ac:dyDescent="0.3">
      <c r="A62" s="176"/>
      <c r="B62" s="13" t="s">
        <v>1010</v>
      </c>
      <c r="C62" s="23">
        <v>223</v>
      </c>
    </row>
    <row r="63" spans="1:3" x14ac:dyDescent="0.3">
      <c r="A63" s="176"/>
      <c r="B63" s="13" t="s">
        <v>1011</v>
      </c>
      <c r="C63" s="23">
        <v>33</v>
      </c>
    </row>
    <row r="64" spans="1:3" x14ac:dyDescent="0.3">
      <c r="A64" s="176"/>
      <c r="B64" s="13" t="s">
        <v>1012</v>
      </c>
      <c r="C64" s="23">
        <v>256</v>
      </c>
    </row>
    <row r="65" spans="1:3" x14ac:dyDescent="0.3">
      <c r="A65" s="175"/>
      <c r="B65" s="13" t="s">
        <v>1007</v>
      </c>
      <c r="C65" s="23">
        <v>10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123</v>
      </c>
    </row>
    <row r="70" spans="1:3" x14ac:dyDescent="0.3">
      <c r="A70" s="12" t="s">
        <v>1015</v>
      </c>
      <c r="B70" s="16"/>
      <c r="C70" s="23">
        <v>0</v>
      </c>
    </row>
    <row r="71" spans="1:3" x14ac:dyDescent="0.3">
      <c r="A71" s="12" t="s">
        <v>1016</v>
      </c>
      <c r="B71" s="16"/>
      <c r="C71" s="23">
        <v>1134</v>
      </c>
    </row>
    <row r="72" spans="1:3" x14ac:dyDescent="0.3">
      <c r="A72" s="174" t="s">
        <v>1017</v>
      </c>
      <c r="B72" s="13" t="s">
        <v>1018</v>
      </c>
      <c r="C72" s="23">
        <v>0</v>
      </c>
    </row>
    <row r="73" spans="1:3" x14ac:dyDescent="0.3">
      <c r="A73" s="175"/>
      <c r="B73" s="13" t="s">
        <v>1019</v>
      </c>
      <c r="C73" s="23">
        <v>13</v>
      </c>
    </row>
    <row r="74" spans="1:3" x14ac:dyDescent="0.3">
      <c r="A74" s="12" t="s">
        <v>1020</v>
      </c>
      <c r="B74" s="16"/>
      <c r="C74" s="23">
        <v>12</v>
      </c>
    </row>
    <row r="75" spans="1:3" x14ac:dyDescent="0.3">
      <c r="A75" s="12" t="s">
        <v>1021</v>
      </c>
      <c r="B75" s="16"/>
      <c r="C75" s="23">
        <v>11</v>
      </c>
    </row>
    <row r="76" spans="1:3" x14ac:dyDescent="0.3">
      <c r="A76" s="12" t="s">
        <v>1022</v>
      </c>
      <c r="B76" s="16"/>
      <c r="C76" s="23">
        <v>24</v>
      </c>
    </row>
    <row r="77" spans="1:3" x14ac:dyDescent="0.3">
      <c r="A77" s="12" t="s">
        <v>1023</v>
      </c>
      <c r="B77" s="16"/>
      <c r="C77" s="23">
        <v>27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BwEcRKnMVCBnBZPleLqFjdXiAfC34S/lmH9oLntNq/WUkrQJQ6kQuEjInB3/tk6suRlQfEaVKM4F/Eb83GuFfw==" saltValue="2TPrc6hXLH9i1I2CXM7Ov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33</v>
      </c>
    </row>
    <row r="6" spans="1:3" x14ac:dyDescent="0.3">
      <c r="A6" s="187"/>
      <c r="B6" s="36" t="s">
        <v>304</v>
      </c>
      <c r="C6" s="37">
        <v>121</v>
      </c>
    </row>
    <row r="7" spans="1:3" x14ac:dyDescent="0.3">
      <c r="A7" s="187"/>
      <c r="B7" s="36" t="s">
        <v>1030</v>
      </c>
      <c r="C7" s="37">
        <v>25</v>
      </c>
    </row>
    <row r="8" spans="1:3" x14ac:dyDescent="0.3">
      <c r="A8" s="187"/>
      <c r="B8" s="36" t="s">
        <v>1031</v>
      </c>
      <c r="C8" s="37">
        <v>1</v>
      </c>
    </row>
    <row r="9" spans="1:3" x14ac:dyDescent="0.3">
      <c r="A9" s="187"/>
      <c r="B9" s="36" t="s">
        <v>1032</v>
      </c>
      <c r="C9" s="37">
        <v>1</v>
      </c>
    </row>
    <row r="10" spans="1:3" x14ac:dyDescent="0.3">
      <c r="A10" s="187"/>
      <c r="B10" s="36" t="s">
        <v>1033</v>
      </c>
      <c r="C10" s="37">
        <v>0</v>
      </c>
    </row>
    <row r="11" spans="1:3" x14ac:dyDescent="0.3">
      <c r="A11" s="188"/>
      <c r="B11" s="36" t="s">
        <v>1034</v>
      </c>
      <c r="C11" s="37">
        <v>0</v>
      </c>
    </row>
    <row r="12" spans="1:3" x14ac:dyDescent="0.3">
      <c r="A12" s="186" t="s">
        <v>1035</v>
      </c>
      <c r="B12" s="36" t="s">
        <v>65</v>
      </c>
      <c r="C12" s="37">
        <v>184</v>
      </c>
    </row>
    <row r="13" spans="1:3" x14ac:dyDescent="0.3">
      <c r="A13" s="187"/>
      <c r="B13" s="36" t="s">
        <v>1036</v>
      </c>
      <c r="C13" s="37">
        <v>64</v>
      </c>
    </row>
    <row r="14" spans="1:3" x14ac:dyDescent="0.3">
      <c r="A14" s="187"/>
      <c r="B14" s="36" t="s">
        <v>1037</v>
      </c>
      <c r="C14" s="37">
        <v>16</v>
      </c>
    </row>
    <row r="15" spans="1:3" x14ac:dyDescent="0.3">
      <c r="A15" s="188"/>
      <c r="B15" s="36" t="s">
        <v>1038</v>
      </c>
      <c r="C15" s="37">
        <v>17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4</v>
      </c>
    </row>
    <row r="20" spans="1:3" x14ac:dyDescent="0.3">
      <c r="A20" s="35" t="s">
        <v>1041</v>
      </c>
      <c r="B20" s="38"/>
      <c r="C20" s="37">
        <v>1</v>
      </c>
    </row>
    <row r="21" spans="1:3" x14ac:dyDescent="0.3">
      <c r="A21" s="35" t="s">
        <v>1042</v>
      </c>
      <c r="B21" s="38"/>
      <c r="C21" s="37">
        <v>14</v>
      </c>
    </row>
    <row r="22" spans="1:3" x14ac:dyDescent="0.3">
      <c r="A22" s="35" t="s">
        <v>1043</v>
      </c>
      <c r="B22" s="38"/>
      <c r="C22" s="37">
        <v>21</v>
      </c>
    </row>
    <row r="23" spans="1:3" x14ac:dyDescent="0.3">
      <c r="A23" s="35" t="s">
        <v>1044</v>
      </c>
      <c r="B23" s="38"/>
      <c r="C23" s="37">
        <v>118</v>
      </c>
    </row>
    <row r="24" spans="1:3" x14ac:dyDescent="0.3">
      <c r="A24" s="35" t="s">
        <v>1045</v>
      </c>
      <c r="B24" s="38"/>
      <c r="C24" s="37">
        <v>65</v>
      </c>
    </row>
    <row r="25" spans="1:3" x14ac:dyDescent="0.3">
      <c r="A25" s="35" t="s">
        <v>1046</v>
      </c>
      <c r="B25" s="38"/>
      <c r="C25" s="37">
        <v>22</v>
      </c>
    </row>
    <row r="26" spans="1:3" x14ac:dyDescent="0.3">
      <c r="A26" s="35" t="s">
        <v>1047</v>
      </c>
      <c r="B26" s="38"/>
      <c r="C26" s="37">
        <v>4</v>
      </c>
    </row>
    <row r="27" spans="1:3" x14ac:dyDescent="0.3">
      <c r="A27" s="35" t="s">
        <v>1048</v>
      </c>
      <c r="B27" s="38"/>
      <c r="C27" s="37">
        <v>1</v>
      </c>
    </row>
    <row r="28" spans="1:3" x14ac:dyDescent="0.3">
      <c r="A28" s="35" t="s">
        <v>1049</v>
      </c>
      <c r="B28" s="38"/>
      <c r="C28" s="37">
        <v>33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1</v>
      </c>
    </row>
    <row r="33" spans="1:6" x14ac:dyDescent="0.3">
      <c r="A33" s="35" t="s">
        <v>1052</v>
      </c>
      <c r="B33" s="38"/>
      <c r="C33" s="37">
        <v>56</v>
      </c>
    </row>
    <row r="34" spans="1:6" x14ac:dyDescent="0.3">
      <c r="A34" s="35" t="s">
        <v>1053</v>
      </c>
      <c r="B34" s="38"/>
      <c r="C34" s="37">
        <v>1</v>
      </c>
    </row>
    <row r="35" spans="1:6" x14ac:dyDescent="0.3">
      <c r="A35" s="35" t="s">
        <v>1054</v>
      </c>
      <c r="B35" s="38"/>
      <c r="C35" s="37">
        <v>1</v>
      </c>
    </row>
    <row r="36" spans="1:6" x14ac:dyDescent="0.3">
      <c r="A36" s="35" t="s">
        <v>1055</v>
      </c>
      <c r="B36" s="38"/>
      <c r="C36" s="37">
        <v>8</v>
      </c>
    </row>
    <row r="37" spans="1:6" x14ac:dyDescent="0.3">
      <c r="A37" s="35" t="s">
        <v>1056</v>
      </c>
      <c r="B37" s="38"/>
      <c r="C37" s="37">
        <v>1</v>
      </c>
    </row>
    <row r="38" spans="1:6" x14ac:dyDescent="0.3">
      <c r="A38" s="35" t="s">
        <v>1057</v>
      </c>
      <c r="B38" s="38"/>
      <c r="C38" s="37">
        <v>0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0</v>
      </c>
    </row>
    <row r="44" spans="1:6" x14ac:dyDescent="0.3">
      <c r="A44" s="35" t="s">
        <v>114</v>
      </c>
      <c r="B44" s="38"/>
      <c r="C44" s="37">
        <v>0</v>
      </c>
    </row>
    <row r="45" spans="1:6" x14ac:dyDescent="0.3">
      <c r="A45" s="35" t="s">
        <v>1060</v>
      </c>
      <c r="B45" s="38"/>
      <c r="C45" s="37">
        <v>0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42">
        <v>0</v>
      </c>
      <c r="D48" s="42">
        <v>0</v>
      </c>
      <c r="E48" s="42">
        <v>1</v>
      </c>
      <c r="F48" s="37">
        <v>0</v>
      </c>
    </row>
    <row r="49" spans="1:6" x14ac:dyDescent="0.3">
      <c r="A49" s="190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3">
      <c r="A50" s="190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3">
      <c r="A51" s="190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3">
      <c r="A52" s="190"/>
      <c r="B52" s="41" t="s">
        <v>334</v>
      </c>
      <c r="C52" s="42">
        <v>25</v>
      </c>
      <c r="D52" s="42">
        <v>32</v>
      </c>
      <c r="E52" s="42">
        <v>5</v>
      </c>
      <c r="F52" s="37">
        <v>16</v>
      </c>
    </row>
    <row r="53" spans="1:6" x14ac:dyDescent="0.3">
      <c r="A53" s="190"/>
      <c r="B53" s="41" t="s">
        <v>1067</v>
      </c>
      <c r="C53" s="42">
        <v>176</v>
      </c>
      <c r="D53" s="42">
        <v>86</v>
      </c>
      <c r="E53" s="42">
        <v>9</v>
      </c>
      <c r="F53" s="37">
        <v>39</v>
      </c>
    </row>
    <row r="54" spans="1:6" x14ac:dyDescent="0.3">
      <c r="A54" s="190"/>
      <c r="B54" s="41" t="s">
        <v>1068</v>
      </c>
      <c r="C54" s="42">
        <v>38</v>
      </c>
      <c r="D54" s="42">
        <v>17</v>
      </c>
      <c r="E54" s="42">
        <v>4</v>
      </c>
      <c r="F54" s="37">
        <v>13</v>
      </c>
    </row>
    <row r="55" spans="1:6" x14ac:dyDescent="0.3">
      <c r="A55" s="190"/>
      <c r="B55" s="41" t="s">
        <v>1069</v>
      </c>
      <c r="C55" s="42">
        <v>0</v>
      </c>
      <c r="D55" s="42">
        <v>1</v>
      </c>
      <c r="E55" s="42">
        <v>0</v>
      </c>
      <c r="F55" s="37">
        <v>0</v>
      </c>
    </row>
    <row r="56" spans="1:6" x14ac:dyDescent="0.3">
      <c r="A56" s="190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3">
      <c r="A57" s="190"/>
      <c r="B57" s="41" t="s">
        <v>1071</v>
      </c>
      <c r="C57" s="42">
        <v>7</v>
      </c>
      <c r="D57" s="42">
        <v>8</v>
      </c>
      <c r="E57" s="42">
        <v>5</v>
      </c>
      <c r="F57" s="37">
        <v>6</v>
      </c>
    </row>
    <row r="58" spans="1:6" x14ac:dyDescent="0.3">
      <c r="A58" s="190"/>
      <c r="B58" s="41" t="s">
        <v>1072</v>
      </c>
      <c r="C58" s="42">
        <v>0</v>
      </c>
      <c r="D58" s="42">
        <v>2</v>
      </c>
      <c r="E58" s="42">
        <v>1</v>
      </c>
      <c r="F58" s="37">
        <v>1</v>
      </c>
    </row>
    <row r="59" spans="1:6" x14ac:dyDescent="0.3">
      <c r="A59" s="190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3">
      <c r="A60" s="190"/>
      <c r="B60" s="41" t="s">
        <v>405</v>
      </c>
      <c r="C60" s="42">
        <v>0</v>
      </c>
      <c r="D60" s="42">
        <v>0</v>
      </c>
      <c r="E60" s="42">
        <v>0</v>
      </c>
      <c r="F60" s="37">
        <v>0</v>
      </c>
    </row>
    <row r="61" spans="1:6" x14ac:dyDescent="0.3">
      <c r="A61" s="190"/>
      <c r="B61" s="41" t="s">
        <v>1074</v>
      </c>
      <c r="C61" s="42">
        <v>0</v>
      </c>
      <c r="D61" s="42">
        <v>0</v>
      </c>
      <c r="E61" s="42">
        <v>0</v>
      </c>
      <c r="F61" s="37">
        <v>0</v>
      </c>
    </row>
    <row r="62" spans="1:6" x14ac:dyDescent="0.3">
      <c r="A62" s="190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3">
      <c r="A63" s="190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3">
      <c r="A64" s="190"/>
      <c r="B64" s="41" t="s">
        <v>1077</v>
      </c>
      <c r="C64" s="42">
        <v>17</v>
      </c>
      <c r="D64" s="42">
        <v>15</v>
      </c>
      <c r="E64" s="42">
        <v>2</v>
      </c>
      <c r="F64" s="37">
        <v>6</v>
      </c>
    </row>
    <row r="65" spans="1:6" x14ac:dyDescent="0.3">
      <c r="A65" s="190"/>
      <c r="B65" s="41" t="s">
        <v>1078</v>
      </c>
      <c r="C65" s="42">
        <v>0</v>
      </c>
      <c r="D65" s="42">
        <v>0</v>
      </c>
      <c r="E65" s="42">
        <v>0</v>
      </c>
      <c r="F65" s="37">
        <v>0</v>
      </c>
    </row>
    <row r="66" spans="1:6" x14ac:dyDescent="0.3">
      <c r="A66" s="191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3">
      <c r="A67" s="184" t="s">
        <v>1080</v>
      </c>
      <c r="B67" s="185"/>
      <c r="C67" s="43">
        <v>263</v>
      </c>
      <c r="D67" s="43">
        <v>161</v>
      </c>
      <c r="E67" s="43">
        <v>27</v>
      </c>
      <c r="F67" s="43">
        <v>81</v>
      </c>
    </row>
    <row r="68" spans="1:6" x14ac:dyDescent="0.3">
      <c r="A68" s="189" t="s">
        <v>974</v>
      </c>
      <c r="B68" s="41" t="s">
        <v>1081</v>
      </c>
      <c r="C68" s="42">
        <v>8</v>
      </c>
      <c r="D68" s="42">
        <v>0</v>
      </c>
      <c r="E68" s="42">
        <v>0</v>
      </c>
      <c r="F68" s="37">
        <v>0</v>
      </c>
    </row>
    <row r="69" spans="1:6" x14ac:dyDescent="0.3">
      <c r="A69" s="190"/>
      <c r="B69" s="41" t="s">
        <v>1082</v>
      </c>
      <c r="C69" s="42">
        <v>1</v>
      </c>
      <c r="D69" s="42">
        <v>0</v>
      </c>
      <c r="E69" s="42">
        <v>0</v>
      </c>
      <c r="F69" s="37">
        <v>0</v>
      </c>
    </row>
    <row r="70" spans="1:6" x14ac:dyDescent="0.3">
      <c r="A70" s="191"/>
      <c r="B70" s="41" t="s">
        <v>111</v>
      </c>
      <c r="C70" s="42">
        <v>3</v>
      </c>
      <c r="D70" s="42">
        <v>0</v>
      </c>
      <c r="E70" s="42">
        <v>0</v>
      </c>
      <c r="F70" s="37">
        <v>0</v>
      </c>
    </row>
    <row r="71" spans="1:6" x14ac:dyDescent="0.3">
      <c r="A71" s="184" t="s">
        <v>1083</v>
      </c>
      <c r="B71" s="185"/>
      <c r="C71" s="43">
        <v>12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mEOx6L9LzFakva/D1N7/2yyqtyESUa+bzDStRumDRcMUHAMMoEzgemk8WXhzBNPrKTNv/h2FnVkBUfHXHiJbiw==" saltValue="Wu58LTyHKIVit1PIryP/D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1" t="s">
        <v>1086</v>
      </c>
      <c r="B5" s="13" t="s">
        <v>1087</v>
      </c>
      <c r="C5" s="23">
        <v>1267</v>
      </c>
    </row>
    <row r="6" spans="1:3" x14ac:dyDescent="0.3">
      <c r="A6" s="172"/>
      <c r="B6" s="13" t="s">
        <v>1029</v>
      </c>
      <c r="C6" s="23">
        <v>393</v>
      </c>
    </row>
    <row r="7" spans="1:3" x14ac:dyDescent="0.3">
      <c r="A7" s="172"/>
      <c r="B7" s="13" t="s">
        <v>1088</v>
      </c>
      <c r="C7" s="23">
        <v>1138</v>
      </c>
    </row>
    <row r="8" spans="1:3" x14ac:dyDescent="0.3">
      <c r="A8" s="172"/>
      <c r="B8" s="13" t="s">
        <v>1089</v>
      </c>
      <c r="C8" s="23">
        <v>312</v>
      </c>
    </row>
    <row r="9" spans="1:3" x14ac:dyDescent="0.3">
      <c r="A9" s="172"/>
      <c r="B9" s="13" t="s">
        <v>1031</v>
      </c>
      <c r="C9" s="23">
        <v>9</v>
      </c>
    </row>
    <row r="10" spans="1:3" x14ac:dyDescent="0.3">
      <c r="A10" s="172"/>
      <c r="B10" s="13" t="s">
        <v>1032</v>
      </c>
      <c r="C10" s="23">
        <v>9</v>
      </c>
    </row>
    <row r="11" spans="1:3" x14ac:dyDescent="0.3">
      <c r="A11" s="172"/>
      <c r="B11" s="13" t="s">
        <v>1090</v>
      </c>
      <c r="C11" s="23">
        <v>1</v>
      </c>
    </row>
    <row r="12" spans="1:3" x14ac:dyDescent="0.3">
      <c r="A12" s="173"/>
      <c r="B12" s="13" t="s">
        <v>1091</v>
      </c>
      <c r="C12" s="23">
        <v>1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1597</v>
      </c>
    </row>
    <row r="17" spans="1:3" x14ac:dyDescent="0.3">
      <c r="A17" s="21" t="s">
        <v>1094</v>
      </c>
      <c r="B17" s="16"/>
      <c r="C17" s="23">
        <v>149</v>
      </c>
    </row>
    <row r="18" spans="1:3" x14ac:dyDescent="0.3">
      <c r="A18" s="21" t="s">
        <v>1095</v>
      </c>
      <c r="B18" s="16"/>
      <c r="C18" s="23">
        <v>545</v>
      </c>
    </row>
    <row r="19" spans="1:3" x14ac:dyDescent="0.3">
      <c r="A19" s="21" t="s">
        <v>1096</v>
      </c>
      <c r="B19" s="16"/>
      <c r="C19" s="23">
        <v>170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3">
        <v>18</v>
      </c>
    </row>
    <row r="24" spans="1:3" x14ac:dyDescent="0.3">
      <c r="A24" s="21" t="s">
        <v>1099</v>
      </c>
      <c r="B24" s="16"/>
      <c r="C24" s="23">
        <v>68</v>
      </c>
    </row>
    <row r="25" spans="1:3" x14ac:dyDescent="0.3">
      <c r="A25" s="21" t="s">
        <v>1100</v>
      </c>
      <c r="B25" s="16"/>
      <c r="C25" s="23">
        <v>12</v>
      </c>
    </row>
    <row r="26" spans="1:3" x14ac:dyDescent="0.3">
      <c r="A26" s="21" t="s">
        <v>1101</v>
      </c>
      <c r="B26" s="16"/>
      <c r="C26" s="23">
        <v>0</v>
      </c>
    </row>
    <row r="27" spans="1:3" x14ac:dyDescent="0.3">
      <c r="A27" s="21" t="s">
        <v>1102</v>
      </c>
      <c r="B27" s="16"/>
      <c r="C27" s="23">
        <v>0</v>
      </c>
    </row>
    <row r="28" spans="1:3" x14ac:dyDescent="0.3">
      <c r="A28" s="21" t="s">
        <v>1103</v>
      </c>
      <c r="B28" s="16"/>
      <c r="C28" s="23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3">
        <v>0</v>
      </c>
    </row>
    <row r="33" spans="1:3" x14ac:dyDescent="0.3">
      <c r="A33" s="21" t="s">
        <v>1106</v>
      </c>
      <c r="B33" s="16"/>
      <c r="C33" s="23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30</v>
      </c>
    </row>
    <row r="38" spans="1:3" x14ac:dyDescent="0.3">
      <c r="A38" s="21" t="s">
        <v>1108</v>
      </c>
      <c r="B38" s="16"/>
      <c r="C38" s="23">
        <v>603</v>
      </c>
    </row>
    <row r="39" spans="1:3" x14ac:dyDescent="0.3">
      <c r="A39" s="21" t="s">
        <v>1109</v>
      </c>
      <c r="B39" s="16"/>
      <c r="C39" s="23">
        <v>745</v>
      </c>
    </row>
    <row r="40" spans="1:3" x14ac:dyDescent="0.3">
      <c r="A40" s="21" t="s">
        <v>1110</v>
      </c>
      <c r="B40" s="16"/>
      <c r="C40" s="23">
        <v>37</v>
      </c>
    </row>
    <row r="41" spans="1:3" x14ac:dyDescent="0.3">
      <c r="A41" s="21" t="s">
        <v>1111</v>
      </c>
      <c r="B41" s="16"/>
      <c r="C41" s="23">
        <v>131</v>
      </c>
    </row>
    <row r="42" spans="1:3" x14ac:dyDescent="0.3">
      <c r="A42" s="21" t="s">
        <v>1112</v>
      </c>
      <c r="B42" s="16"/>
      <c r="C42" s="23">
        <v>577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48</v>
      </c>
    </row>
    <row r="47" spans="1:3" x14ac:dyDescent="0.3">
      <c r="A47" s="21" t="s">
        <v>1115</v>
      </c>
      <c r="B47" s="16"/>
      <c r="C47" s="23">
        <v>51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1" t="s">
        <v>1117</v>
      </c>
      <c r="B51" s="13" t="s">
        <v>1118</v>
      </c>
      <c r="C51" s="23">
        <v>127</v>
      </c>
    </row>
    <row r="52" spans="1:6" x14ac:dyDescent="0.3">
      <c r="A52" s="172"/>
      <c r="B52" s="13" t="s">
        <v>1119</v>
      </c>
      <c r="C52" s="23">
        <v>163</v>
      </c>
    </row>
    <row r="53" spans="1:6" x14ac:dyDescent="0.3">
      <c r="A53" s="172"/>
      <c r="B53" s="13" t="s">
        <v>1120</v>
      </c>
      <c r="C53" s="23">
        <v>45</v>
      </c>
    </row>
    <row r="54" spans="1:6" x14ac:dyDescent="0.3">
      <c r="A54" s="173"/>
      <c r="B54" s="13" t="s">
        <v>1121</v>
      </c>
      <c r="C54" s="23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17</v>
      </c>
    </row>
    <row r="59" spans="1:6" x14ac:dyDescent="0.3">
      <c r="A59" s="21" t="s">
        <v>114</v>
      </c>
      <c r="B59" s="16"/>
      <c r="C59" s="23">
        <v>3</v>
      </c>
    </row>
    <row r="60" spans="1:6" x14ac:dyDescent="0.3">
      <c r="A60" s="21" t="s">
        <v>1060</v>
      </c>
      <c r="B60" s="16"/>
      <c r="C60" s="23">
        <v>6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1" t="s">
        <v>959</v>
      </c>
      <c r="B63" s="13" t="s">
        <v>1063</v>
      </c>
      <c r="C63" s="14">
        <v>1</v>
      </c>
      <c r="D63" s="14">
        <v>0</v>
      </c>
      <c r="E63" s="14">
        <v>0</v>
      </c>
      <c r="F63" s="23">
        <v>0</v>
      </c>
    </row>
    <row r="64" spans="1:6" x14ac:dyDescent="0.3">
      <c r="A64" s="172"/>
      <c r="B64" s="13" t="s">
        <v>1064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3">
      <c r="A65" s="172"/>
      <c r="B65" s="13" t="s">
        <v>1065</v>
      </c>
      <c r="C65" s="14">
        <v>0</v>
      </c>
      <c r="D65" s="14">
        <v>1</v>
      </c>
      <c r="E65" s="14">
        <v>0</v>
      </c>
      <c r="F65" s="23">
        <v>0</v>
      </c>
    </row>
    <row r="66" spans="1:6" x14ac:dyDescent="0.3">
      <c r="A66" s="172"/>
      <c r="B66" s="13" t="s">
        <v>1066</v>
      </c>
      <c r="C66" s="14">
        <v>0</v>
      </c>
      <c r="D66" s="14">
        <v>1</v>
      </c>
      <c r="E66" s="14">
        <v>0</v>
      </c>
      <c r="F66" s="23">
        <v>0</v>
      </c>
    </row>
    <row r="67" spans="1:6" x14ac:dyDescent="0.3">
      <c r="A67" s="172"/>
      <c r="B67" s="13" t="s">
        <v>334</v>
      </c>
      <c r="C67" s="14">
        <v>196</v>
      </c>
      <c r="D67" s="14">
        <v>141</v>
      </c>
      <c r="E67" s="14">
        <v>38</v>
      </c>
      <c r="F67" s="23">
        <v>63</v>
      </c>
    </row>
    <row r="68" spans="1:6" x14ac:dyDescent="0.3">
      <c r="A68" s="172"/>
      <c r="B68" s="13" t="s">
        <v>1122</v>
      </c>
      <c r="C68" s="14">
        <v>1395</v>
      </c>
      <c r="D68" s="14">
        <v>541</v>
      </c>
      <c r="E68" s="14">
        <v>81</v>
      </c>
      <c r="F68" s="23">
        <v>314</v>
      </c>
    </row>
    <row r="69" spans="1:6" x14ac:dyDescent="0.3">
      <c r="A69" s="172"/>
      <c r="B69" s="13" t="s">
        <v>1123</v>
      </c>
      <c r="C69" s="14">
        <v>121</v>
      </c>
      <c r="D69" s="14">
        <v>63</v>
      </c>
      <c r="E69" s="14">
        <v>32</v>
      </c>
      <c r="F69" s="23">
        <v>26</v>
      </c>
    </row>
    <row r="70" spans="1:6" x14ac:dyDescent="0.3">
      <c r="A70" s="172"/>
      <c r="B70" s="13" t="s">
        <v>1069</v>
      </c>
      <c r="C70" s="14">
        <v>8</v>
      </c>
      <c r="D70" s="14">
        <v>14</v>
      </c>
      <c r="E70" s="14">
        <v>4</v>
      </c>
      <c r="F70" s="23">
        <v>6</v>
      </c>
    </row>
    <row r="71" spans="1:6" x14ac:dyDescent="0.3">
      <c r="A71" s="172"/>
      <c r="B71" s="13" t="s">
        <v>1124</v>
      </c>
      <c r="C71" s="14">
        <v>0</v>
      </c>
      <c r="D71" s="14">
        <v>2</v>
      </c>
      <c r="E71" s="14">
        <v>0</v>
      </c>
      <c r="F71" s="23">
        <v>0</v>
      </c>
    </row>
    <row r="72" spans="1:6" x14ac:dyDescent="0.3">
      <c r="A72" s="172"/>
      <c r="B72" s="13" t="s">
        <v>1125</v>
      </c>
      <c r="C72" s="14">
        <v>112</v>
      </c>
      <c r="D72" s="14">
        <v>193</v>
      </c>
      <c r="E72" s="14">
        <v>40</v>
      </c>
      <c r="F72" s="23">
        <v>89</v>
      </c>
    </row>
    <row r="73" spans="1:6" x14ac:dyDescent="0.3">
      <c r="A73" s="172"/>
      <c r="B73" s="13" t="s">
        <v>1126</v>
      </c>
      <c r="C73" s="14">
        <v>24</v>
      </c>
      <c r="D73" s="14">
        <v>39</v>
      </c>
      <c r="E73" s="14">
        <v>11</v>
      </c>
      <c r="F73" s="23">
        <v>19</v>
      </c>
    </row>
    <row r="74" spans="1:6" x14ac:dyDescent="0.3">
      <c r="A74" s="172"/>
      <c r="B74" s="13" t="s">
        <v>1073</v>
      </c>
      <c r="C74" s="14">
        <v>1</v>
      </c>
      <c r="D74" s="14">
        <v>0</v>
      </c>
      <c r="E74" s="14">
        <v>0</v>
      </c>
      <c r="F74" s="23">
        <v>0</v>
      </c>
    </row>
    <row r="75" spans="1:6" x14ac:dyDescent="0.3">
      <c r="A75" s="172"/>
      <c r="B75" s="13" t="s">
        <v>405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3">
      <c r="A76" s="172"/>
      <c r="B76" s="13" t="s">
        <v>1074</v>
      </c>
      <c r="C76" s="14">
        <v>2</v>
      </c>
      <c r="D76" s="14">
        <v>0</v>
      </c>
      <c r="E76" s="14">
        <v>0</v>
      </c>
      <c r="F76" s="23">
        <v>0</v>
      </c>
    </row>
    <row r="77" spans="1:6" x14ac:dyDescent="0.3">
      <c r="A77" s="172"/>
      <c r="B77" s="13" t="s">
        <v>1075</v>
      </c>
      <c r="C77" s="14">
        <v>10</v>
      </c>
      <c r="D77" s="14">
        <v>2</v>
      </c>
      <c r="E77" s="14">
        <v>0</v>
      </c>
      <c r="F77" s="23">
        <v>0</v>
      </c>
    </row>
    <row r="78" spans="1:6" x14ac:dyDescent="0.3">
      <c r="A78" s="172"/>
      <c r="B78" s="13" t="s">
        <v>1076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3">
      <c r="A79" s="172"/>
      <c r="B79" s="13" t="s">
        <v>1077</v>
      </c>
      <c r="C79" s="14">
        <v>373</v>
      </c>
      <c r="D79" s="14">
        <v>273</v>
      </c>
      <c r="E79" s="14">
        <v>38</v>
      </c>
      <c r="F79" s="23">
        <v>74</v>
      </c>
    </row>
    <row r="80" spans="1:6" x14ac:dyDescent="0.3">
      <c r="A80" s="172"/>
      <c r="B80" s="13" t="s">
        <v>1078</v>
      </c>
      <c r="C80" s="14">
        <v>9</v>
      </c>
      <c r="D80" s="14">
        <v>0</v>
      </c>
      <c r="E80" s="14">
        <v>2</v>
      </c>
      <c r="F80" s="23">
        <v>1</v>
      </c>
    </row>
    <row r="81" spans="1:6" x14ac:dyDescent="0.3">
      <c r="A81" s="173"/>
      <c r="B81" s="13" t="s">
        <v>1079</v>
      </c>
      <c r="C81" s="14">
        <v>2</v>
      </c>
      <c r="D81" s="14">
        <v>2</v>
      </c>
      <c r="E81" s="14">
        <v>2</v>
      </c>
      <c r="F81" s="23">
        <v>0</v>
      </c>
    </row>
    <row r="82" spans="1:6" x14ac:dyDescent="0.3">
      <c r="A82" s="192" t="s">
        <v>1080</v>
      </c>
      <c r="B82" s="193"/>
      <c r="C82" s="30">
        <v>2254</v>
      </c>
      <c r="D82" s="30">
        <v>1273</v>
      </c>
      <c r="E82" s="30">
        <v>248</v>
      </c>
      <c r="F82" s="30">
        <v>592</v>
      </c>
    </row>
    <row r="83" spans="1:6" x14ac:dyDescent="0.3">
      <c r="A83" s="171" t="s">
        <v>1127</v>
      </c>
      <c r="B83" s="13" t="s">
        <v>1081</v>
      </c>
      <c r="C83" s="14">
        <v>4</v>
      </c>
      <c r="D83" s="14">
        <v>0</v>
      </c>
      <c r="E83" s="14">
        <v>0</v>
      </c>
      <c r="F83" s="23">
        <v>0</v>
      </c>
    </row>
    <row r="84" spans="1:6" x14ac:dyDescent="0.3">
      <c r="A84" s="172"/>
      <c r="B84" s="13" t="s">
        <v>1082</v>
      </c>
      <c r="C84" s="14">
        <v>3</v>
      </c>
      <c r="D84" s="14">
        <v>0</v>
      </c>
      <c r="E84" s="14">
        <v>0</v>
      </c>
      <c r="F84" s="23">
        <v>0</v>
      </c>
    </row>
    <row r="85" spans="1:6" x14ac:dyDescent="0.3">
      <c r="A85" s="173"/>
      <c r="B85" s="13" t="s">
        <v>111</v>
      </c>
      <c r="C85" s="14">
        <v>15</v>
      </c>
      <c r="D85" s="14">
        <v>0</v>
      </c>
      <c r="E85" s="14">
        <v>0</v>
      </c>
      <c r="F85" s="23">
        <v>0</v>
      </c>
    </row>
    <row r="86" spans="1:6" x14ac:dyDescent="0.3">
      <c r="A86" s="192" t="s">
        <v>1128</v>
      </c>
      <c r="B86" s="193"/>
      <c r="C86" s="30">
        <v>22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LlTecb0KwNHE/BfA6W62dy3P33rsKIKbGi+3V4SZRUjguxuhm7RsIiaguVtr7QHDWHvDQ59ka0d8RzPW+lYm/g==" saltValue="HfOAf4rKP3BAuGuOYMKRb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3</v>
      </c>
    </row>
    <row r="6" spans="1:3" x14ac:dyDescent="0.3">
      <c r="A6" s="12" t="s">
        <v>1132</v>
      </c>
      <c r="B6" s="16"/>
      <c r="C6" s="23">
        <v>68</v>
      </c>
    </row>
    <row r="7" spans="1:3" x14ac:dyDescent="0.3">
      <c r="A7" s="12" t="s">
        <v>1133</v>
      </c>
      <c r="B7" s="16"/>
      <c r="C7" s="23">
        <v>1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10</v>
      </c>
    </row>
    <row r="14" spans="1:3" x14ac:dyDescent="0.3">
      <c r="A14" s="12" t="s">
        <v>1132</v>
      </c>
      <c r="B14" s="16"/>
      <c r="C14" s="23">
        <v>113</v>
      </c>
    </row>
    <row r="15" spans="1:3" x14ac:dyDescent="0.3">
      <c r="A15" s="12" t="s">
        <v>1137</v>
      </c>
      <c r="B15" s="16"/>
      <c r="C15" s="23">
        <v>1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47</v>
      </c>
    </row>
    <row r="22" spans="1:3" x14ac:dyDescent="0.3">
      <c r="A22" s="12" t="s">
        <v>1139</v>
      </c>
      <c r="B22" s="16"/>
      <c r="C22" s="23">
        <v>47</v>
      </c>
    </row>
    <row r="23" spans="1:3" x14ac:dyDescent="0.3">
      <c r="A23" s="12" t="s">
        <v>1140</v>
      </c>
      <c r="B23" s="16"/>
      <c r="C23" s="23">
        <v>15</v>
      </c>
    </row>
    <row r="24" spans="1:3" x14ac:dyDescent="0.3">
      <c r="A24" s="12" t="s">
        <v>1141</v>
      </c>
      <c r="B24" s="16"/>
      <c r="C24" s="23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25</v>
      </c>
    </row>
    <row r="29" spans="1:3" x14ac:dyDescent="0.3">
      <c r="A29" s="12" t="s">
        <v>1144</v>
      </c>
      <c r="B29" s="16"/>
      <c r="C29" s="23">
        <v>5</v>
      </c>
    </row>
    <row r="30" spans="1:3" x14ac:dyDescent="0.3">
      <c r="A30" s="12" t="s">
        <v>1145</v>
      </c>
      <c r="B30" s="16"/>
      <c r="C30" s="23">
        <v>3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0</v>
      </c>
    </row>
    <row r="35" spans="1:3" x14ac:dyDescent="0.3">
      <c r="A35" s="12" t="s">
        <v>1148</v>
      </c>
      <c r="B35" s="16"/>
      <c r="C35" s="23">
        <v>4</v>
      </c>
    </row>
    <row r="36" spans="1:3" x14ac:dyDescent="0.3">
      <c r="A36" s="12" t="s">
        <v>1149</v>
      </c>
      <c r="B36" s="16"/>
      <c r="C36" s="23">
        <v>2</v>
      </c>
    </row>
    <row r="37" spans="1:3" x14ac:dyDescent="0.3">
      <c r="A37" s="6"/>
    </row>
  </sheetData>
  <sheetProtection algorithmName="SHA-512" hashValue="I6yu5P3vqEzsE+LS3S4Uw6tfyJATEXzci8mAJ7v/s5+PVP/DfzeSMddTHQ+wS+GTvDD56y7aKQhDX5RC1Fb+qg==" saltValue="YLII+7dLWCSSMhNaX8ybs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12</v>
      </c>
    </row>
    <row r="6" spans="1:3" x14ac:dyDescent="0.3">
      <c r="A6" s="12" t="s">
        <v>1153</v>
      </c>
      <c r="B6" s="16"/>
      <c r="C6" s="22"/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3</v>
      </c>
    </row>
    <row r="9" spans="1:3" x14ac:dyDescent="0.3">
      <c r="A9" s="12" t="s">
        <v>1156</v>
      </c>
      <c r="B9" s="16"/>
      <c r="C9" s="23">
        <v>2</v>
      </c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166</v>
      </c>
    </row>
    <row r="15" spans="1:3" x14ac:dyDescent="0.3">
      <c r="A15" s="12" t="s">
        <v>1160</v>
      </c>
      <c r="B15" s="16"/>
      <c r="C15" s="23">
        <v>5</v>
      </c>
    </row>
    <row r="16" spans="1:3" x14ac:dyDescent="0.3">
      <c r="A16" s="12" t="s">
        <v>1161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107</v>
      </c>
    </row>
    <row r="21" spans="1:3" x14ac:dyDescent="0.3">
      <c r="A21" s="12" t="s">
        <v>1164</v>
      </c>
      <c r="B21" s="16"/>
      <c r="C21" s="23">
        <v>224</v>
      </c>
    </row>
    <row r="22" spans="1:3" x14ac:dyDescent="0.3">
      <c r="A22" s="12" t="s">
        <v>1165</v>
      </c>
      <c r="B22" s="16"/>
      <c r="C22" s="23">
        <v>2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3">
        <v>1</v>
      </c>
    </row>
    <row r="27" spans="1:3" x14ac:dyDescent="0.3">
      <c r="A27" s="12" t="s">
        <v>1168</v>
      </c>
      <c r="B27" s="16"/>
      <c r="C27" s="23">
        <v>0</v>
      </c>
    </row>
    <row r="28" spans="1:3" x14ac:dyDescent="0.3">
      <c r="A28" s="12" t="s">
        <v>1169</v>
      </c>
      <c r="B28" s="16"/>
      <c r="C28" s="23">
        <v>0</v>
      </c>
    </row>
    <row r="29" spans="1:3" x14ac:dyDescent="0.3">
      <c r="A29" s="12" t="s">
        <v>1170</v>
      </c>
      <c r="B29" s="16"/>
      <c r="C29" s="23">
        <v>1</v>
      </c>
    </row>
    <row r="30" spans="1:3" x14ac:dyDescent="0.3">
      <c r="A30" s="12" t="s">
        <v>1171</v>
      </c>
      <c r="B30" s="16"/>
      <c r="C30" s="23">
        <v>1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3">
        <v>1</v>
      </c>
    </row>
    <row r="35" spans="1:3" x14ac:dyDescent="0.3">
      <c r="A35" s="12" t="s">
        <v>1174</v>
      </c>
      <c r="B35" s="16"/>
      <c r="C35" s="23">
        <v>0</v>
      </c>
    </row>
    <row r="36" spans="1:3" x14ac:dyDescent="0.3">
      <c r="A36" s="12" t="s">
        <v>1175</v>
      </c>
      <c r="B36" s="16"/>
      <c r="C36" s="23">
        <v>3</v>
      </c>
    </row>
    <row r="37" spans="1:3" x14ac:dyDescent="0.3">
      <c r="A37" s="12" t="s">
        <v>1093</v>
      </c>
      <c r="B37" s="16"/>
      <c r="C37" s="23">
        <v>0</v>
      </c>
    </row>
    <row r="38" spans="1:3" x14ac:dyDescent="0.3">
      <c r="A38" s="12" t="s">
        <v>1176</v>
      </c>
      <c r="B38" s="16"/>
      <c r="C38" s="23">
        <v>0</v>
      </c>
    </row>
    <row r="39" spans="1:3" x14ac:dyDescent="0.3">
      <c r="A39" s="12" t="s">
        <v>1177</v>
      </c>
      <c r="B39" s="16"/>
      <c r="C39" s="23">
        <v>19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3">
        <v>0</v>
      </c>
    </row>
    <row r="44" spans="1:3" x14ac:dyDescent="0.3">
      <c r="A44" s="12" t="s">
        <v>1174</v>
      </c>
      <c r="B44" s="16"/>
      <c r="C44" s="23">
        <v>0</v>
      </c>
    </row>
    <row r="45" spans="1:3" x14ac:dyDescent="0.3">
      <c r="A45" s="12" t="s">
        <v>1175</v>
      </c>
      <c r="B45" s="16"/>
      <c r="C45" s="23">
        <v>45</v>
      </c>
    </row>
    <row r="46" spans="1:3" x14ac:dyDescent="0.3">
      <c r="A46" s="12" t="s">
        <v>1093</v>
      </c>
      <c r="B46" s="16"/>
      <c r="C46" s="23">
        <v>26</v>
      </c>
    </row>
    <row r="47" spans="1:3" x14ac:dyDescent="0.3">
      <c r="A47" s="12" t="s">
        <v>1176</v>
      </c>
      <c r="B47" s="16"/>
      <c r="C47" s="23">
        <v>21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3">
        <v>6</v>
      </c>
    </row>
    <row r="52" spans="1:3" x14ac:dyDescent="0.3">
      <c r="A52" s="12" t="s">
        <v>1174</v>
      </c>
      <c r="B52" s="16"/>
      <c r="C52" s="23">
        <v>1</v>
      </c>
    </row>
    <row r="53" spans="1:3" x14ac:dyDescent="0.3">
      <c r="A53" s="12" t="s">
        <v>1175</v>
      </c>
      <c r="B53" s="16"/>
      <c r="C53" s="23">
        <v>3</v>
      </c>
    </row>
    <row r="54" spans="1:3" x14ac:dyDescent="0.3">
      <c r="A54" s="12" t="s">
        <v>1093</v>
      </c>
      <c r="B54" s="16"/>
      <c r="C54" s="23">
        <v>5</v>
      </c>
    </row>
    <row r="55" spans="1:3" x14ac:dyDescent="0.3">
      <c r="A55" s="12" t="s">
        <v>1176</v>
      </c>
      <c r="B55" s="16"/>
      <c r="C55" s="23">
        <v>2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3">
        <v>0</v>
      </c>
    </row>
    <row r="60" spans="1:3" x14ac:dyDescent="0.3">
      <c r="A60" s="12" t="s">
        <v>1174</v>
      </c>
      <c r="B60" s="16"/>
      <c r="C60" s="23">
        <v>0</v>
      </c>
    </row>
    <row r="61" spans="1:3" x14ac:dyDescent="0.3">
      <c r="A61" s="12" t="s">
        <v>1175</v>
      </c>
      <c r="B61" s="16"/>
      <c r="C61" s="23">
        <v>8</v>
      </c>
    </row>
    <row r="62" spans="1:3" x14ac:dyDescent="0.3">
      <c r="A62" s="12" t="s">
        <v>1093</v>
      </c>
      <c r="B62" s="16"/>
      <c r="C62" s="23">
        <v>2</v>
      </c>
    </row>
    <row r="63" spans="1:3" x14ac:dyDescent="0.3">
      <c r="A63" s="12" t="s">
        <v>1176</v>
      </c>
      <c r="B63" s="16"/>
      <c r="C63" s="23">
        <v>1</v>
      </c>
    </row>
    <row r="64" spans="1:3" x14ac:dyDescent="0.3">
      <c r="A64" s="6"/>
    </row>
  </sheetData>
  <sheetProtection algorithmName="SHA-512" hashValue="IykTmekbcEq6f6u1dpuk6s4qczWsKGwmbcZVfNMGYRAJPTLMOx2JXwVtAu8yb9EjD6fcNaJFqtiafnLMsiX5pA==" saltValue="JdAhnN9UiBZQ5hSawHt+W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4" t="s">
        <v>645</v>
      </c>
      <c r="B4" s="195"/>
      <c r="C4" s="30">
        <v>274</v>
      </c>
      <c r="D4" s="30">
        <v>211</v>
      </c>
      <c r="E4" s="31">
        <v>0</v>
      </c>
      <c r="F4" s="30">
        <v>1491</v>
      </c>
      <c r="G4" s="30">
        <v>1528</v>
      </c>
      <c r="H4" s="30">
        <v>271</v>
      </c>
      <c r="I4" s="30">
        <v>245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1704</v>
      </c>
    </row>
    <row r="5" spans="1:16" ht="40.799999999999997" x14ac:dyDescent="0.3">
      <c r="A5" s="45" t="s">
        <v>646</v>
      </c>
      <c r="B5" s="45" t="s">
        <v>647</v>
      </c>
      <c r="C5" s="14">
        <v>1</v>
      </c>
      <c r="D5" s="14">
        <v>1</v>
      </c>
      <c r="E5" s="29">
        <v>0</v>
      </c>
      <c r="F5" s="14">
        <v>2</v>
      </c>
      <c r="G5" s="14">
        <v>4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6</v>
      </c>
    </row>
    <row r="6" spans="1:16" ht="30.6" x14ac:dyDescent="0.3">
      <c r="A6" s="45" t="s">
        <v>648</v>
      </c>
      <c r="B6" s="45" t="s">
        <v>649</v>
      </c>
      <c r="C6" s="14">
        <v>92</v>
      </c>
      <c r="D6" s="14">
        <v>81</v>
      </c>
      <c r="E6" s="29">
        <v>0</v>
      </c>
      <c r="F6" s="14">
        <v>700</v>
      </c>
      <c r="G6" s="14">
        <v>695</v>
      </c>
      <c r="H6" s="14">
        <v>117</v>
      </c>
      <c r="I6" s="14">
        <v>89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777</v>
      </c>
    </row>
    <row r="7" spans="1:16" ht="20.399999999999999" x14ac:dyDescent="0.3">
      <c r="A7" s="45" t="s">
        <v>650</v>
      </c>
      <c r="B7" s="45" t="s">
        <v>651</v>
      </c>
      <c r="C7" s="14">
        <v>72</v>
      </c>
      <c r="D7" s="14">
        <v>23</v>
      </c>
      <c r="E7" s="29">
        <v>2</v>
      </c>
      <c r="F7" s="14">
        <v>30</v>
      </c>
      <c r="G7" s="14">
        <v>34</v>
      </c>
      <c r="H7" s="14">
        <v>32</v>
      </c>
      <c r="I7" s="14">
        <v>29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53</v>
      </c>
    </row>
    <row r="8" spans="1:16" ht="30.6" x14ac:dyDescent="0.3">
      <c r="A8" s="45" t="s">
        <v>652</v>
      </c>
      <c r="B8" s="45" t="s">
        <v>653</v>
      </c>
      <c r="C8" s="14">
        <v>0</v>
      </c>
      <c r="D8" s="14">
        <v>2</v>
      </c>
      <c r="E8" s="29">
        <v>-1</v>
      </c>
      <c r="F8" s="14">
        <v>0</v>
      </c>
      <c r="G8" s="14">
        <v>3</v>
      </c>
      <c r="H8" s="14">
        <v>0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0.799999999999997" x14ac:dyDescent="0.3">
      <c r="A9" s="45" t="s">
        <v>654</v>
      </c>
      <c r="B9" s="45" t="s">
        <v>655</v>
      </c>
      <c r="C9" s="14">
        <v>2</v>
      </c>
      <c r="D9" s="14">
        <v>3</v>
      </c>
      <c r="E9" s="29">
        <v>-1</v>
      </c>
      <c r="F9" s="14">
        <v>6</v>
      </c>
      <c r="G9" s="14">
        <v>30</v>
      </c>
      <c r="H9" s="14">
        <v>1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40</v>
      </c>
    </row>
    <row r="10" spans="1:16" ht="20.399999999999999" x14ac:dyDescent="0.3">
      <c r="A10" s="45" t="s">
        <v>656</v>
      </c>
      <c r="B10" s="45" t="s">
        <v>657</v>
      </c>
      <c r="C10" s="14">
        <v>104</v>
      </c>
      <c r="D10" s="14">
        <v>99</v>
      </c>
      <c r="E10" s="29">
        <v>0</v>
      </c>
      <c r="F10" s="14">
        <v>753</v>
      </c>
      <c r="G10" s="14">
        <v>762</v>
      </c>
      <c r="H10" s="14">
        <v>120</v>
      </c>
      <c r="I10" s="14">
        <v>119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827</v>
      </c>
    </row>
    <row r="11" spans="1:16" ht="30.6" x14ac:dyDescent="0.3">
      <c r="A11" s="45" t="s">
        <v>658</v>
      </c>
      <c r="B11" s="45" t="s">
        <v>659</v>
      </c>
      <c r="C11" s="14">
        <v>3</v>
      </c>
      <c r="D11" s="14">
        <v>2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HgipaNhbdJ5zc/k5y3b85Pe/6Xw959hmeMZgINZTiB/+gQEJBDJQqOo7qdAqbS5zU7Zp13u3theGzMWXdCg04A==" saltValue="qg7L4AhPzp8pL+/1/Sg5t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8</v>
      </c>
      <c r="D5" s="14">
        <v>0</v>
      </c>
      <c r="E5" s="23">
        <v>11</v>
      </c>
    </row>
    <row r="6" spans="1:5" x14ac:dyDescent="0.3">
      <c r="A6" s="21" t="s">
        <v>1185</v>
      </c>
      <c r="B6" s="16"/>
      <c r="C6" s="14">
        <v>8</v>
      </c>
      <c r="D6" s="14">
        <v>0</v>
      </c>
      <c r="E6" s="23">
        <v>4</v>
      </c>
    </row>
    <row r="7" spans="1:5" x14ac:dyDescent="0.3">
      <c r="A7" s="21" t="s">
        <v>1186</v>
      </c>
      <c r="B7" s="16"/>
      <c r="C7" s="14">
        <v>0</v>
      </c>
      <c r="D7" s="14">
        <v>0</v>
      </c>
      <c r="E7" s="23">
        <v>0</v>
      </c>
    </row>
    <row r="8" spans="1:5" x14ac:dyDescent="0.3">
      <c r="A8" s="21" t="s">
        <v>1187</v>
      </c>
      <c r="B8" s="16"/>
      <c r="C8" s="14">
        <v>2</v>
      </c>
      <c r="D8" s="14">
        <v>1</v>
      </c>
      <c r="E8" s="23">
        <v>0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3">
        <v>0</v>
      </c>
    </row>
    <row r="10" spans="1:5" x14ac:dyDescent="0.3">
      <c r="A10" s="21" t="s">
        <v>1188</v>
      </c>
      <c r="B10" s="16"/>
      <c r="C10" s="14">
        <v>8</v>
      </c>
      <c r="D10" s="14">
        <v>3</v>
      </c>
      <c r="E10" s="23">
        <v>3</v>
      </c>
    </row>
    <row r="11" spans="1:5" x14ac:dyDescent="0.3">
      <c r="A11" s="194" t="s">
        <v>956</v>
      </c>
      <c r="B11" s="195"/>
      <c r="C11" s="30">
        <v>26</v>
      </c>
      <c r="D11" s="30">
        <v>4</v>
      </c>
      <c r="E11" s="30">
        <v>18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3">
        <v>0</v>
      </c>
    </row>
    <row r="15" spans="1:5" x14ac:dyDescent="0.3">
      <c r="A15" s="21" t="s">
        <v>1191</v>
      </c>
      <c r="B15" s="16"/>
      <c r="C15" s="23">
        <v>0</v>
      </c>
    </row>
    <row r="16" spans="1:5" x14ac:dyDescent="0.3">
      <c r="A16" s="21" t="s">
        <v>1192</v>
      </c>
      <c r="B16" s="16"/>
      <c r="C16" s="23">
        <v>0</v>
      </c>
    </row>
    <row r="17" spans="1:3" x14ac:dyDescent="0.3">
      <c r="A17" s="194" t="s">
        <v>956</v>
      </c>
      <c r="B17" s="195"/>
      <c r="C17" s="30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2</v>
      </c>
    </row>
    <row r="22" spans="1:3" x14ac:dyDescent="0.3">
      <c r="A22" s="21" t="s">
        <v>1185</v>
      </c>
      <c r="B22" s="16"/>
      <c r="C22" s="23">
        <v>3</v>
      </c>
    </row>
    <row r="23" spans="1:3" x14ac:dyDescent="0.3">
      <c r="A23" s="21" t="s">
        <v>1186</v>
      </c>
      <c r="B23" s="16"/>
      <c r="C23" s="23">
        <v>7</v>
      </c>
    </row>
    <row r="24" spans="1:3" x14ac:dyDescent="0.3">
      <c r="A24" s="21" t="s">
        <v>1187</v>
      </c>
      <c r="B24" s="16"/>
      <c r="C24" s="23">
        <v>7</v>
      </c>
    </row>
    <row r="25" spans="1:3" x14ac:dyDescent="0.3">
      <c r="A25" s="21" t="s">
        <v>615</v>
      </c>
      <c r="B25" s="16"/>
      <c r="C25" s="23">
        <v>15</v>
      </c>
    </row>
    <row r="26" spans="1:3" x14ac:dyDescent="0.3">
      <c r="A26" s="21" t="s">
        <v>1188</v>
      </c>
      <c r="B26" s="16"/>
      <c r="C26" s="23">
        <v>6</v>
      </c>
    </row>
    <row r="27" spans="1:3" x14ac:dyDescent="0.3">
      <c r="A27" s="194" t="s">
        <v>956</v>
      </c>
      <c r="B27" s="195"/>
      <c r="C27" s="30">
        <v>40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1</v>
      </c>
    </row>
    <row r="32" spans="1:3" x14ac:dyDescent="0.3">
      <c r="A32" s="21" t="s">
        <v>1029</v>
      </c>
      <c r="B32" s="16"/>
      <c r="C32" s="23">
        <v>0</v>
      </c>
    </row>
    <row r="33" spans="1:3" x14ac:dyDescent="0.3">
      <c r="A33" s="21" t="s">
        <v>1194</v>
      </c>
      <c r="B33" s="16"/>
      <c r="C33" s="23">
        <v>72</v>
      </c>
    </row>
    <row r="34" spans="1:3" x14ac:dyDescent="0.3">
      <c r="A34" s="21" t="s">
        <v>1127</v>
      </c>
      <c r="B34" s="16"/>
      <c r="C34" s="23">
        <v>7</v>
      </c>
    </row>
    <row r="35" spans="1:3" x14ac:dyDescent="0.3">
      <c r="A35" s="21" t="s">
        <v>1195</v>
      </c>
      <c r="B35" s="16"/>
      <c r="C35" s="23">
        <v>30</v>
      </c>
    </row>
    <row r="36" spans="1:3" x14ac:dyDescent="0.3">
      <c r="A36" s="21" t="s">
        <v>1031</v>
      </c>
      <c r="B36" s="16"/>
      <c r="C36" s="23">
        <v>0</v>
      </c>
    </row>
    <row r="37" spans="1:3" x14ac:dyDescent="0.3">
      <c r="A37" s="21" t="s">
        <v>1032</v>
      </c>
      <c r="B37" s="16"/>
      <c r="C37" s="23">
        <v>0</v>
      </c>
    </row>
    <row r="38" spans="1:3" x14ac:dyDescent="0.3">
      <c r="A38" s="21" t="s">
        <v>1090</v>
      </c>
      <c r="B38" s="16"/>
      <c r="C38" s="23">
        <v>0</v>
      </c>
    </row>
    <row r="39" spans="1:3" x14ac:dyDescent="0.3">
      <c r="A39" s="21" t="s">
        <v>1091</v>
      </c>
      <c r="B39" s="16"/>
      <c r="C39" s="23">
        <v>0</v>
      </c>
    </row>
    <row r="40" spans="1:3" x14ac:dyDescent="0.3">
      <c r="A40" s="194" t="s">
        <v>956</v>
      </c>
      <c r="B40" s="195"/>
      <c r="C40" s="30">
        <v>110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1</v>
      </c>
    </row>
    <row r="45" spans="1:3" x14ac:dyDescent="0.3">
      <c r="A45" s="21" t="s">
        <v>1185</v>
      </c>
      <c r="B45" s="16"/>
      <c r="C45" s="23">
        <v>2</v>
      </c>
    </row>
    <row r="46" spans="1:3" x14ac:dyDescent="0.3">
      <c r="A46" s="21" t="s">
        <v>1186</v>
      </c>
      <c r="B46" s="16"/>
      <c r="C46" s="23">
        <v>0</v>
      </c>
    </row>
    <row r="47" spans="1:3" x14ac:dyDescent="0.3">
      <c r="A47" s="21" t="s">
        <v>1187</v>
      </c>
      <c r="B47" s="16"/>
      <c r="C47" s="23">
        <v>4</v>
      </c>
    </row>
    <row r="48" spans="1:3" x14ac:dyDescent="0.3">
      <c r="A48" s="21" t="s">
        <v>615</v>
      </c>
      <c r="B48" s="16"/>
      <c r="C48" s="23">
        <v>4</v>
      </c>
    </row>
    <row r="49" spans="1:3" x14ac:dyDescent="0.3">
      <c r="A49" s="21" t="s">
        <v>1188</v>
      </c>
      <c r="B49" s="16"/>
      <c r="C49" s="23">
        <v>2</v>
      </c>
    </row>
    <row r="50" spans="1:3" x14ac:dyDescent="0.3">
      <c r="A50" s="194" t="s">
        <v>956</v>
      </c>
      <c r="B50" s="195"/>
      <c r="C50" s="30">
        <v>13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1" t="s">
        <v>1184</v>
      </c>
      <c r="B53" s="13" t="s">
        <v>81</v>
      </c>
      <c r="C53" s="23">
        <v>14</v>
      </c>
    </row>
    <row r="54" spans="1:3" x14ac:dyDescent="0.3">
      <c r="A54" s="173"/>
      <c r="B54" s="13" t="s">
        <v>82</v>
      </c>
      <c r="C54" s="23">
        <v>0</v>
      </c>
    </row>
    <row r="55" spans="1:3" x14ac:dyDescent="0.3">
      <c r="A55" s="171" t="s">
        <v>1185</v>
      </c>
      <c r="B55" s="13" t="s">
        <v>81</v>
      </c>
      <c r="C55" s="23">
        <v>3</v>
      </c>
    </row>
    <row r="56" spans="1:3" x14ac:dyDescent="0.3">
      <c r="A56" s="173"/>
      <c r="B56" s="13" t="s">
        <v>82</v>
      </c>
      <c r="C56" s="23">
        <v>0</v>
      </c>
    </row>
    <row r="57" spans="1:3" x14ac:dyDescent="0.3">
      <c r="A57" s="171" t="s">
        <v>1186</v>
      </c>
      <c r="B57" s="13" t="s">
        <v>81</v>
      </c>
      <c r="C57" s="23">
        <v>1</v>
      </c>
    </row>
    <row r="58" spans="1:3" x14ac:dyDescent="0.3">
      <c r="A58" s="173"/>
      <c r="B58" s="13" t="s">
        <v>82</v>
      </c>
      <c r="C58" s="23">
        <v>0</v>
      </c>
    </row>
    <row r="59" spans="1:3" x14ac:dyDescent="0.3">
      <c r="A59" s="171" t="s">
        <v>1187</v>
      </c>
      <c r="B59" s="13" t="s">
        <v>81</v>
      </c>
      <c r="C59" s="23">
        <v>6</v>
      </c>
    </row>
    <row r="60" spans="1:3" x14ac:dyDescent="0.3">
      <c r="A60" s="173"/>
      <c r="B60" s="13" t="s">
        <v>82</v>
      </c>
      <c r="C60" s="23">
        <v>0</v>
      </c>
    </row>
    <row r="61" spans="1:3" x14ac:dyDescent="0.3">
      <c r="A61" s="171" t="s">
        <v>615</v>
      </c>
      <c r="B61" s="13" t="s">
        <v>81</v>
      </c>
      <c r="C61" s="23">
        <v>1</v>
      </c>
    </row>
    <row r="62" spans="1:3" x14ac:dyDescent="0.3">
      <c r="A62" s="173"/>
      <c r="B62" s="13" t="s">
        <v>82</v>
      </c>
      <c r="C62" s="23">
        <v>0</v>
      </c>
    </row>
    <row r="63" spans="1:3" x14ac:dyDescent="0.3">
      <c r="A63" s="171" t="s">
        <v>1188</v>
      </c>
      <c r="B63" s="13" t="s">
        <v>81</v>
      </c>
      <c r="C63" s="23">
        <v>3</v>
      </c>
    </row>
    <row r="64" spans="1:3" x14ac:dyDescent="0.3">
      <c r="A64" s="173"/>
      <c r="B64" s="13" t="s">
        <v>82</v>
      </c>
      <c r="C64" s="23">
        <v>0</v>
      </c>
    </row>
    <row r="65" spans="1:3" x14ac:dyDescent="0.3">
      <c r="A65" s="194" t="s">
        <v>956</v>
      </c>
      <c r="B65" s="195"/>
      <c r="C65" s="30">
        <v>28</v>
      </c>
    </row>
    <row r="66" spans="1:3" x14ac:dyDescent="0.3">
      <c r="A66" s="6"/>
    </row>
  </sheetData>
  <sheetProtection algorithmName="SHA-512" hashValue="cOBYeyrCoGOLumUxm9XD4UszyoOuHviXlcBlJndNfTCSFUR4sTt34wbatudPNx3cSctAoTEMvVhMQg5auyffWA==" saltValue="RTa6tIkyLHb1LW38pviWQ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27</v>
      </c>
      <c r="D5" s="42">
        <v>0</v>
      </c>
      <c r="E5" s="42">
        <v>0</v>
      </c>
      <c r="F5" s="37">
        <v>1</v>
      </c>
    </row>
    <row r="6" spans="1:6" x14ac:dyDescent="0.3">
      <c r="A6" s="188"/>
      <c r="B6" s="36" t="s">
        <v>1204</v>
      </c>
      <c r="C6" s="42">
        <v>0</v>
      </c>
      <c r="D6" s="42">
        <v>1</v>
      </c>
      <c r="E6" s="42">
        <v>0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0</v>
      </c>
      <c r="D7" s="42">
        <v>1</v>
      </c>
      <c r="E7" s="42">
        <v>0</v>
      </c>
      <c r="F7" s="37">
        <v>0</v>
      </c>
    </row>
    <row r="8" spans="1:6" ht="20.399999999999999" x14ac:dyDescent="0.3">
      <c r="A8" s="186" t="s">
        <v>1207</v>
      </c>
      <c r="B8" s="36" t="s">
        <v>1208</v>
      </c>
      <c r="C8" s="42">
        <v>16</v>
      </c>
      <c r="D8" s="42">
        <v>11</v>
      </c>
      <c r="E8" s="42">
        <v>7</v>
      </c>
      <c r="F8" s="37">
        <v>0</v>
      </c>
    </row>
    <row r="9" spans="1:6" x14ac:dyDescent="0.3">
      <c r="A9" s="187"/>
      <c r="B9" s="36" t="s">
        <v>1209</v>
      </c>
      <c r="C9" s="42">
        <v>2</v>
      </c>
      <c r="D9" s="42">
        <v>0</v>
      </c>
      <c r="E9" s="42">
        <v>0</v>
      </c>
      <c r="F9" s="37">
        <v>0</v>
      </c>
    </row>
    <row r="10" spans="1:6" x14ac:dyDescent="0.3">
      <c r="A10" s="188"/>
      <c r="B10" s="36" t="s">
        <v>1210</v>
      </c>
      <c r="C10" s="42">
        <v>0</v>
      </c>
      <c r="D10" s="42">
        <v>0</v>
      </c>
      <c r="E10" s="42">
        <v>0</v>
      </c>
      <c r="F10" s="37">
        <v>0</v>
      </c>
    </row>
    <row r="11" spans="1:6" ht="20.399999999999999" x14ac:dyDescent="0.3">
      <c r="A11" s="186" t="s">
        <v>1211</v>
      </c>
      <c r="B11" s="36" t="s">
        <v>1212</v>
      </c>
      <c r="C11" s="42">
        <v>0</v>
      </c>
      <c r="D11" s="42">
        <v>0</v>
      </c>
      <c r="E11" s="42">
        <v>0</v>
      </c>
      <c r="F11" s="37">
        <v>0</v>
      </c>
    </row>
    <row r="12" spans="1:6" x14ac:dyDescent="0.3">
      <c r="A12" s="187"/>
      <c r="B12" s="36" t="s">
        <v>1213</v>
      </c>
      <c r="C12" s="42">
        <v>5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8"/>
      <c r="B13" s="36" t="s">
        <v>1214</v>
      </c>
      <c r="C13" s="42">
        <v>31</v>
      </c>
      <c r="D13" s="42">
        <v>2</v>
      </c>
      <c r="E13" s="42">
        <v>1</v>
      </c>
      <c r="F13" s="37">
        <v>1</v>
      </c>
    </row>
    <row r="14" spans="1:6" ht="20.399999999999999" x14ac:dyDescent="0.3">
      <c r="A14" s="35" t="s">
        <v>1215</v>
      </c>
      <c r="B14" s="36" t="s">
        <v>1216</v>
      </c>
      <c r="C14" s="42">
        <v>1</v>
      </c>
      <c r="D14" s="42">
        <v>0</v>
      </c>
      <c r="E14" s="42">
        <v>0</v>
      </c>
      <c r="F14" s="37">
        <v>0</v>
      </c>
    </row>
    <row r="15" spans="1:6" x14ac:dyDescent="0.3">
      <c r="A15" s="186" t="s">
        <v>1217</v>
      </c>
      <c r="B15" s="36" t="s">
        <v>1218</v>
      </c>
      <c r="C15" s="42">
        <v>869</v>
      </c>
      <c r="D15" s="42">
        <v>47</v>
      </c>
      <c r="E15" s="42">
        <v>2</v>
      </c>
      <c r="F15" s="37">
        <v>1</v>
      </c>
    </row>
    <row r="16" spans="1:6" x14ac:dyDescent="0.3">
      <c r="A16" s="187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7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187"/>
      <c r="B18" s="36" t="s">
        <v>1221</v>
      </c>
      <c r="C18" s="42">
        <v>3</v>
      </c>
      <c r="D18" s="42">
        <v>0</v>
      </c>
      <c r="E18" s="42">
        <v>0</v>
      </c>
      <c r="F18" s="37">
        <v>0</v>
      </c>
    </row>
    <row r="19" spans="1:6" ht="20.399999999999999" x14ac:dyDescent="0.3">
      <c r="A19" s="188"/>
      <c r="B19" s="36" t="s">
        <v>1222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0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3">
      <c r="A22" s="184" t="s">
        <v>956</v>
      </c>
      <c r="B22" s="185"/>
      <c r="C22" s="43">
        <v>954</v>
      </c>
      <c r="D22" s="43">
        <v>62</v>
      </c>
      <c r="E22" s="43">
        <v>10</v>
      </c>
      <c r="F22" s="43">
        <v>3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1</v>
      </c>
    </row>
    <row r="26" spans="1:6" x14ac:dyDescent="0.3">
      <c r="A26" s="40" t="s">
        <v>114</v>
      </c>
      <c r="B26" s="16"/>
      <c r="C26" s="37">
        <v>1</v>
      </c>
    </row>
    <row r="27" spans="1:6" x14ac:dyDescent="0.3">
      <c r="A27" s="40" t="s">
        <v>1060</v>
      </c>
      <c r="B27" s="16"/>
      <c r="C27" s="37">
        <v>1</v>
      </c>
    </row>
    <row r="28" spans="1:6" x14ac:dyDescent="0.3">
      <c r="A28" s="184" t="s">
        <v>956</v>
      </c>
      <c r="B28" s="185"/>
      <c r="C28" s="43">
        <v>3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0</v>
      </c>
    </row>
    <row r="33" spans="1:3" x14ac:dyDescent="0.3">
      <c r="A33" s="40" t="s">
        <v>1229</v>
      </c>
      <c r="B33" s="16"/>
      <c r="C33" s="37">
        <v>8</v>
      </c>
    </row>
    <row r="34" spans="1:3" x14ac:dyDescent="0.3">
      <c r="A34" s="40" t="s">
        <v>82</v>
      </c>
      <c r="B34" s="16"/>
      <c r="C34" s="37">
        <v>1</v>
      </c>
    </row>
    <row r="35" spans="1:3" x14ac:dyDescent="0.3">
      <c r="A35" s="184" t="s">
        <v>956</v>
      </c>
      <c r="B35" s="185"/>
      <c r="C35" s="43">
        <v>9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84</v>
      </c>
    </row>
    <row r="40" spans="1:3" x14ac:dyDescent="0.3">
      <c r="A40" s="40" t="s">
        <v>1232</v>
      </c>
      <c r="B40" s="16"/>
      <c r="C40" s="37">
        <v>10</v>
      </c>
    </row>
    <row r="41" spans="1:3" x14ac:dyDescent="0.3">
      <c r="A41" s="184" t="s">
        <v>956</v>
      </c>
      <c r="B41" s="185"/>
      <c r="C41" s="43">
        <v>94</v>
      </c>
    </row>
    <row r="42" spans="1:3" x14ac:dyDescent="0.3">
      <c r="A42" s="6"/>
    </row>
  </sheetData>
  <sheetProtection algorithmName="SHA-512" hashValue="PRD/gbMQurTxqRpfut9eJ/3zpUaypMiBvVCxu88FGmEFZ7xrB1LUaIxogJcXfEpue5GSbIw+fTSkIGbte2VKnw==" saltValue="JUNznfvfJFfbIHu9Acbq9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1235</v>
      </c>
      <c r="B5" s="13" t="s">
        <v>1236</v>
      </c>
      <c r="C5" s="14">
        <v>2811</v>
      </c>
      <c r="D5" s="14">
        <v>2549</v>
      </c>
      <c r="E5" s="15">
        <v>0.102785406041585</v>
      </c>
    </row>
    <row r="6" spans="1:5" x14ac:dyDescent="0.3">
      <c r="A6" s="176"/>
      <c r="B6" s="13" t="s">
        <v>1237</v>
      </c>
      <c r="C6" s="14">
        <v>1512</v>
      </c>
      <c r="D6" s="14">
        <v>1110</v>
      </c>
      <c r="E6" s="15">
        <v>0.36216216216216202</v>
      </c>
    </row>
    <row r="7" spans="1:5" x14ac:dyDescent="0.3">
      <c r="A7" s="175"/>
      <c r="B7" s="13" t="s">
        <v>1238</v>
      </c>
      <c r="C7" s="14">
        <v>846</v>
      </c>
      <c r="D7" s="14">
        <v>752</v>
      </c>
      <c r="E7" s="15">
        <v>0.125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4" t="s">
        <v>1240</v>
      </c>
      <c r="B11" s="13" t="s">
        <v>1241</v>
      </c>
      <c r="C11" s="14">
        <v>224</v>
      </c>
      <c r="D11" s="14">
        <v>216</v>
      </c>
      <c r="E11" s="15">
        <v>3.7037037037037E-2</v>
      </c>
    </row>
    <row r="12" spans="1:5" x14ac:dyDescent="0.3">
      <c r="A12" s="176"/>
      <c r="B12" s="13" t="s">
        <v>1242</v>
      </c>
      <c r="C12" s="14">
        <v>1</v>
      </c>
      <c r="D12" s="14">
        <v>1</v>
      </c>
      <c r="E12" s="15">
        <v>0</v>
      </c>
    </row>
    <row r="13" spans="1:5" x14ac:dyDescent="0.3">
      <c r="A13" s="176"/>
      <c r="B13" s="13" t="s">
        <v>1243</v>
      </c>
      <c r="C13" s="14">
        <v>1134</v>
      </c>
      <c r="D13" s="14">
        <v>1000</v>
      </c>
      <c r="E13" s="15">
        <v>0.13400000000000001</v>
      </c>
    </row>
    <row r="14" spans="1:5" x14ac:dyDescent="0.3">
      <c r="A14" s="176"/>
      <c r="B14" s="13" t="s">
        <v>1244</v>
      </c>
      <c r="C14" s="14">
        <v>123</v>
      </c>
      <c r="D14" s="14">
        <v>115</v>
      </c>
      <c r="E14" s="15">
        <v>6.9565217391304293E-2</v>
      </c>
    </row>
    <row r="15" spans="1:5" x14ac:dyDescent="0.3">
      <c r="A15" s="176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6"/>
      <c r="B16" s="13" t="s">
        <v>1246</v>
      </c>
      <c r="C16" s="14">
        <v>27</v>
      </c>
      <c r="D16" s="14">
        <v>17</v>
      </c>
      <c r="E16" s="15">
        <v>0.58823529411764697</v>
      </c>
    </row>
    <row r="17" spans="1:5" x14ac:dyDescent="0.3">
      <c r="A17" s="176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6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5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4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6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6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5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4" t="s">
        <v>1256</v>
      </c>
      <c r="B30" s="13" t="s">
        <v>1257</v>
      </c>
      <c r="C30" s="14">
        <v>331</v>
      </c>
      <c r="D30" s="14">
        <v>140</v>
      </c>
      <c r="E30" s="15">
        <v>1.3642857142857101</v>
      </c>
    </row>
    <row r="31" spans="1:5" x14ac:dyDescent="0.3">
      <c r="A31" s="176"/>
      <c r="B31" s="13" t="s">
        <v>1258</v>
      </c>
      <c r="C31" s="14">
        <v>224</v>
      </c>
      <c r="D31" s="14">
        <v>68</v>
      </c>
      <c r="E31" s="15">
        <v>2.2941176470588198</v>
      </c>
    </row>
    <row r="32" spans="1:5" x14ac:dyDescent="0.3">
      <c r="A32" s="175"/>
      <c r="B32" s="13" t="s">
        <v>1259</v>
      </c>
      <c r="C32" s="14">
        <v>107</v>
      </c>
      <c r="D32" s="14">
        <v>69</v>
      </c>
      <c r="E32" s="15">
        <v>0.55072463768115898</v>
      </c>
    </row>
    <row r="33" spans="1:1" x14ac:dyDescent="0.3">
      <c r="A33" s="6"/>
    </row>
  </sheetData>
  <sheetProtection algorithmName="SHA-512" hashValue="uCxZIHpj/iQGf4gBFp55ATfCY0+cpF8a5T2/K/4bchTf+8riQjiZdbxwzdG0vbGPKfSpjIjKPMzInJLuTy4eyQ==" saltValue="SfFc8lDJOPtUTqZPDai+x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6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4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6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6"/>
      <c r="B7" s="13" t="s">
        <v>1266</v>
      </c>
      <c r="C7" s="14">
        <v>0</v>
      </c>
      <c r="D7" s="14">
        <v>1</v>
      </c>
      <c r="E7" s="15">
        <v>-1</v>
      </c>
    </row>
    <row r="8" spans="1:5" x14ac:dyDescent="0.3">
      <c r="A8" s="176"/>
      <c r="B8" s="13" t="s">
        <v>1267</v>
      </c>
      <c r="C8" s="14">
        <v>7</v>
      </c>
      <c r="D8" s="14">
        <v>21</v>
      </c>
      <c r="E8" s="15">
        <v>-0.66666666666666696</v>
      </c>
    </row>
    <row r="9" spans="1:5" x14ac:dyDescent="0.3">
      <c r="A9" s="176"/>
      <c r="B9" s="13" t="s">
        <v>1268</v>
      </c>
      <c r="C9" s="14">
        <v>5</v>
      </c>
      <c r="D9" s="14">
        <v>1</v>
      </c>
      <c r="E9" s="15">
        <v>4</v>
      </c>
    </row>
    <row r="10" spans="1:5" x14ac:dyDescent="0.3">
      <c r="A10" s="176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6"/>
      <c r="B11" s="13" t="s">
        <v>1270</v>
      </c>
      <c r="C11" s="14">
        <v>10</v>
      </c>
      <c r="D11" s="14">
        <v>4</v>
      </c>
      <c r="E11" s="15">
        <v>1.5</v>
      </c>
    </row>
    <row r="12" spans="1:5" x14ac:dyDescent="0.3">
      <c r="A12" s="176"/>
      <c r="B12" s="13" t="s">
        <v>1271</v>
      </c>
      <c r="C12" s="14">
        <v>0</v>
      </c>
      <c r="D12" s="14">
        <v>0</v>
      </c>
      <c r="E12" s="15">
        <v>0</v>
      </c>
    </row>
    <row r="13" spans="1:5" x14ac:dyDescent="0.3">
      <c r="A13" s="176"/>
      <c r="B13" s="13" t="s">
        <v>1272</v>
      </c>
      <c r="C13" s="14">
        <v>1</v>
      </c>
      <c r="D13" s="14">
        <v>1</v>
      </c>
      <c r="E13" s="15">
        <v>0</v>
      </c>
    </row>
    <row r="14" spans="1:5" x14ac:dyDescent="0.3">
      <c r="A14" s="176"/>
      <c r="B14" s="13" t="s">
        <v>1273</v>
      </c>
      <c r="C14" s="14">
        <v>4</v>
      </c>
      <c r="D14" s="14">
        <v>38</v>
      </c>
      <c r="E14" s="15">
        <v>-0.89473684210526305</v>
      </c>
    </row>
    <row r="15" spans="1:5" x14ac:dyDescent="0.3">
      <c r="A15" s="176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5"/>
      <c r="B16" s="13" t="s">
        <v>111</v>
      </c>
      <c r="C16" s="14">
        <v>419</v>
      </c>
      <c r="D16" s="14">
        <v>301</v>
      </c>
      <c r="E16" s="15">
        <v>0.39202657807308999</v>
      </c>
    </row>
    <row r="17" spans="1:1" x14ac:dyDescent="0.3">
      <c r="A17" s="6"/>
    </row>
  </sheetData>
  <sheetProtection algorithmName="SHA-512" hashValue="l1gPpQj0r2Ab2Ow4x771ui7WYus6hgXr2/PoDQo8DgL+rViIiE4E4ZZobDZhMZmXAaxbE5N/na4kREdARACXyQ==" saltValue="GuO+epfCV0eqUJ+7SDNST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1</v>
      </c>
      <c r="D5" s="42">
        <v>17</v>
      </c>
      <c r="E5" s="48">
        <v>-0.94117647058823495</v>
      </c>
    </row>
    <row r="6" spans="1:5" x14ac:dyDescent="0.3">
      <c r="A6" s="35" t="s">
        <v>1279</v>
      </c>
      <c r="B6" s="41" t="s">
        <v>1280</v>
      </c>
      <c r="C6" s="42">
        <v>13</v>
      </c>
      <c r="D6" s="17"/>
      <c r="E6" s="48">
        <v>0</v>
      </c>
    </row>
    <row r="7" spans="1:5" ht="20.399999999999999" x14ac:dyDescent="0.3">
      <c r="A7" s="35" t="s">
        <v>1281</v>
      </c>
      <c r="B7" s="41" t="s">
        <v>1282</v>
      </c>
      <c r="C7" s="42">
        <v>44</v>
      </c>
      <c r="D7" s="42">
        <v>83</v>
      </c>
      <c r="E7" s="48">
        <v>-0.469879518072289</v>
      </c>
    </row>
    <row r="8" spans="1:5" ht="20.399999999999999" x14ac:dyDescent="0.3">
      <c r="A8" s="35" t="s">
        <v>1283</v>
      </c>
      <c r="B8" s="41" t="s">
        <v>1284</v>
      </c>
      <c r="C8" s="42">
        <v>0</v>
      </c>
      <c r="D8" s="42">
        <v>26</v>
      </c>
      <c r="E8" s="48">
        <v>-1</v>
      </c>
    </row>
    <row r="9" spans="1:5" ht="20.399999999999999" x14ac:dyDescent="0.3">
      <c r="A9" s="35" t="s">
        <v>1285</v>
      </c>
      <c r="B9" s="41" t="s">
        <v>1286</v>
      </c>
      <c r="C9" s="42">
        <v>42</v>
      </c>
      <c r="D9" s="17"/>
      <c r="E9" s="48">
        <v>0</v>
      </c>
    </row>
    <row r="10" spans="1:5" ht="20.399999999999999" x14ac:dyDescent="0.3">
      <c r="A10" s="35" t="s">
        <v>1287</v>
      </c>
      <c r="B10" s="41" t="s">
        <v>1288</v>
      </c>
      <c r="C10" s="42">
        <v>10</v>
      </c>
      <c r="D10" s="42">
        <v>5</v>
      </c>
      <c r="E10" s="48">
        <v>1</v>
      </c>
    </row>
    <row r="11" spans="1:5" ht="20.399999999999999" x14ac:dyDescent="0.3">
      <c r="A11" s="35" t="s">
        <v>1289</v>
      </c>
      <c r="B11" s="16"/>
      <c r="C11" s="42">
        <v>131</v>
      </c>
      <c r="D11" s="42">
        <v>120</v>
      </c>
      <c r="E11" s="48">
        <v>9.1666666666666702E-2</v>
      </c>
    </row>
    <row r="12" spans="1:5" x14ac:dyDescent="0.3">
      <c r="A12" s="35" t="s">
        <v>1290</v>
      </c>
      <c r="B12" s="16"/>
      <c r="C12" s="42">
        <v>48</v>
      </c>
      <c r="D12" s="42">
        <v>45</v>
      </c>
      <c r="E12" s="48">
        <v>6.6666666666666693E-2</v>
      </c>
    </row>
    <row r="13" spans="1:5" x14ac:dyDescent="0.3">
      <c r="A13" s="186" t="s">
        <v>1291</v>
      </c>
      <c r="B13" s="41" t="s">
        <v>1292</v>
      </c>
      <c r="C13" s="42">
        <v>9</v>
      </c>
      <c r="D13" s="42">
        <v>4</v>
      </c>
      <c r="E13" s="48">
        <v>1.25</v>
      </c>
    </row>
    <row r="14" spans="1:5" x14ac:dyDescent="0.3">
      <c r="A14" s="188"/>
      <c r="B14" s="41" t="s">
        <v>1293</v>
      </c>
      <c r="C14" s="42">
        <v>0</v>
      </c>
      <c r="D14" s="17"/>
      <c r="E14" s="48">
        <v>0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1295</v>
      </c>
      <c r="B17" s="41" t="s">
        <v>1296</v>
      </c>
      <c r="C17" s="42">
        <v>0</v>
      </c>
      <c r="D17" s="42">
        <v>0</v>
      </c>
      <c r="E17" s="37">
        <v>0</v>
      </c>
    </row>
    <row r="18" spans="1:5" x14ac:dyDescent="0.3">
      <c r="A18" s="190"/>
      <c r="B18" s="41" t="s">
        <v>1297</v>
      </c>
      <c r="C18" s="42">
        <v>30</v>
      </c>
      <c r="D18" s="42">
        <v>15</v>
      </c>
      <c r="E18" s="37">
        <v>15</v>
      </c>
    </row>
    <row r="19" spans="1:5" x14ac:dyDescent="0.3">
      <c r="A19" s="190"/>
      <c r="B19" s="41" t="s">
        <v>1298</v>
      </c>
      <c r="C19" s="42">
        <v>0</v>
      </c>
      <c r="D19" s="42">
        <v>0</v>
      </c>
      <c r="E19" s="37">
        <v>0</v>
      </c>
    </row>
    <row r="20" spans="1:5" x14ac:dyDescent="0.3">
      <c r="A20" s="190"/>
      <c r="B20" s="41" t="s">
        <v>1299</v>
      </c>
      <c r="C20" s="42">
        <v>0</v>
      </c>
      <c r="D20" s="42">
        <v>0</v>
      </c>
      <c r="E20" s="37">
        <v>0</v>
      </c>
    </row>
    <row r="21" spans="1:5" x14ac:dyDescent="0.3">
      <c r="A21" s="190"/>
      <c r="B21" s="41" t="s">
        <v>1300</v>
      </c>
      <c r="C21" s="42">
        <v>11</v>
      </c>
      <c r="D21" s="42">
        <v>5</v>
      </c>
      <c r="E21" s="37">
        <v>0</v>
      </c>
    </row>
    <row r="22" spans="1:5" x14ac:dyDescent="0.3">
      <c r="A22" s="190"/>
      <c r="B22" s="41" t="s">
        <v>980</v>
      </c>
      <c r="C22" s="42">
        <v>1160</v>
      </c>
      <c r="D22" s="42">
        <v>1531</v>
      </c>
      <c r="E22" s="37">
        <v>0</v>
      </c>
    </row>
    <row r="23" spans="1:5" x14ac:dyDescent="0.3">
      <c r="A23" s="190"/>
      <c r="B23" s="41" t="s">
        <v>1301</v>
      </c>
      <c r="C23" s="42">
        <v>0</v>
      </c>
      <c r="D23" s="42">
        <v>0</v>
      </c>
      <c r="E23" s="37">
        <v>0</v>
      </c>
    </row>
    <row r="24" spans="1:5" x14ac:dyDescent="0.3">
      <c r="A24" s="190"/>
      <c r="B24" s="41" t="s">
        <v>1302</v>
      </c>
      <c r="C24" s="42">
        <v>0</v>
      </c>
      <c r="D24" s="42">
        <v>0</v>
      </c>
      <c r="E24" s="37">
        <v>0</v>
      </c>
    </row>
    <row r="25" spans="1:5" x14ac:dyDescent="0.3">
      <c r="A25" s="190"/>
      <c r="B25" s="41" t="s">
        <v>1303</v>
      </c>
      <c r="C25" s="42">
        <v>3</v>
      </c>
      <c r="D25" s="42">
        <v>1</v>
      </c>
      <c r="E25" s="37">
        <v>0</v>
      </c>
    </row>
    <row r="26" spans="1:5" x14ac:dyDescent="0.3">
      <c r="A26" s="190"/>
      <c r="B26" s="41" t="s">
        <v>1304</v>
      </c>
      <c r="C26" s="42">
        <v>300</v>
      </c>
      <c r="D26" s="42">
        <v>150</v>
      </c>
      <c r="E26" s="37">
        <v>0</v>
      </c>
    </row>
    <row r="27" spans="1:5" x14ac:dyDescent="0.3">
      <c r="A27" s="190"/>
      <c r="B27" s="41" t="s">
        <v>1305</v>
      </c>
      <c r="C27" s="42">
        <v>0</v>
      </c>
      <c r="D27" s="42">
        <v>0</v>
      </c>
      <c r="E27" s="37">
        <v>0</v>
      </c>
    </row>
    <row r="28" spans="1:5" x14ac:dyDescent="0.3">
      <c r="A28" s="190"/>
      <c r="B28" s="41" t="s">
        <v>1306</v>
      </c>
      <c r="C28" s="42">
        <v>165</v>
      </c>
      <c r="D28" s="42">
        <v>216</v>
      </c>
      <c r="E28" s="37">
        <v>104</v>
      </c>
    </row>
    <row r="29" spans="1:5" x14ac:dyDescent="0.3">
      <c r="A29" s="190"/>
      <c r="B29" s="41" t="s">
        <v>1307</v>
      </c>
      <c r="C29" s="42">
        <v>131</v>
      </c>
      <c r="D29" s="42">
        <v>11</v>
      </c>
      <c r="E29" s="37">
        <v>5</v>
      </c>
    </row>
    <row r="30" spans="1:5" x14ac:dyDescent="0.3">
      <c r="A30" s="191"/>
      <c r="B30" s="41" t="s">
        <v>1308</v>
      </c>
      <c r="C30" s="42">
        <v>0</v>
      </c>
      <c r="D30" s="42">
        <v>0</v>
      </c>
      <c r="E30" s="37">
        <v>0</v>
      </c>
    </row>
    <row r="31" spans="1:5" x14ac:dyDescent="0.3">
      <c r="A31" s="6"/>
    </row>
  </sheetData>
  <sheetProtection algorithmName="SHA-512" hashValue="74gsYBtIoe1cWbRhWQS26+/GIOUO8oHVKUN0uRpFUGK1h/0BI1VqUFUJJlqO/nFnO42ejqmAMc+YYcBFMjtuqw==" saltValue="KrXshC2/zxy+WDqVNPI9X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35F0-A0B3-4BFE-87F8-2C4AC6A247AA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1431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1432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1433</v>
      </c>
      <c r="AA3" s="196"/>
      <c r="AB3" s="196"/>
      <c r="AC3" s="196"/>
      <c r="AH3" s="196" t="s">
        <v>1434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1435</v>
      </c>
      <c r="R4" s="196"/>
      <c r="S4" s="196"/>
      <c r="T4" s="196"/>
      <c r="U4" s="196"/>
      <c r="V4" s="196"/>
      <c r="AP4" s="196" t="s">
        <v>1436</v>
      </c>
      <c r="AQ4" s="196"/>
      <c r="AR4" s="196"/>
      <c r="BE4" s="196" t="s">
        <v>1059</v>
      </c>
      <c r="BF4" s="196"/>
      <c r="BG4" s="196"/>
      <c r="BK4" s="200" t="s">
        <v>1437</v>
      </c>
      <c r="BL4" s="199" t="s">
        <v>1438</v>
      </c>
      <c r="BM4" s="199" t="s">
        <v>1439</v>
      </c>
      <c r="BN4" s="199" t="s">
        <v>174</v>
      </c>
      <c r="BO4" s="199" t="s">
        <v>1440</v>
      </c>
      <c r="BP4" s="199" t="s">
        <v>1441</v>
      </c>
      <c r="BQ4" s="199" t="s">
        <v>1442</v>
      </c>
      <c r="BR4" s="199" t="s">
        <v>209</v>
      </c>
      <c r="BS4" s="201" t="s">
        <v>1443</v>
      </c>
      <c r="BT4" s="201" t="s">
        <v>1444</v>
      </c>
      <c r="BU4" s="201" t="s">
        <v>289</v>
      </c>
      <c r="BV4" s="202"/>
      <c r="BY4" s="203" t="s">
        <v>168</v>
      </c>
      <c r="BZ4" s="203"/>
      <c r="CA4" s="203"/>
      <c r="CF4" s="196" t="s">
        <v>1445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200" t="s">
        <v>1448</v>
      </c>
      <c r="AW5" s="199" t="s">
        <v>1449</v>
      </c>
      <c r="AX5" s="199" t="s">
        <v>1450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32159</v>
      </c>
      <c r="D7" s="120">
        <f>SUM(DatosGenerales!C15:C19)</f>
        <v>3193</v>
      </c>
      <c r="E7" s="119">
        <f>SUM(DatosGenerales!C12:C14)</f>
        <v>18636</v>
      </c>
      <c r="I7" s="121">
        <f>DatosGenerales!C31</f>
        <v>5366</v>
      </c>
      <c r="J7" s="120">
        <f>DatosGenerales!C32</f>
        <v>332</v>
      </c>
      <c r="K7" s="119">
        <f>SUM(DatosGenerales!C33:C34)</f>
        <v>111</v>
      </c>
      <c r="L7" s="120">
        <f>DatosGenerales!C36</f>
        <v>3654</v>
      </c>
      <c r="M7" s="119">
        <f>DatosGenerales!C95</f>
        <v>2502</v>
      </c>
      <c r="N7" s="122">
        <f>L7-M7</f>
        <v>1152</v>
      </c>
      <c r="O7" s="122"/>
      <c r="Q7" s="121">
        <f>DatosGenerales!C36</f>
        <v>3654</v>
      </c>
      <c r="R7" s="120">
        <f>DatosGenerales!C49</f>
        <v>2231</v>
      </c>
      <c r="S7" s="120">
        <f>DatosGenerales!C50</f>
        <v>154</v>
      </c>
      <c r="T7" s="120">
        <f>DatosGenerales!C62</f>
        <v>63</v>
      </c>
      <c r="U7" s="120">
        <f>DatosGenerales!C78</f>
        <v>9</v>
      </c>
      <c r="V7" s="123">
        <f>SUM(Q7:U7)</f>
        <v>6111</v>
      </c>
      <c r="Z7" s="121">
        <f>SUM(DatosGenerales!C106,DatosGenerales!C107,DatosGenerales!C109)</f>
        <v>1330</v>
      </c>
      <c r="AA7" s="120">
        <f>SUM(DatosGenerales!C108,DatosGenerales!C110)</f>
        <v>1120</v>
      </c>
      <c r="AB7" s="120">
        <f>DatosGenerales!C106</f>
        <v>1041</v>
      </c>
      <c r="AC7" s="123">
        <f>DatosGenerales!C107</f>
        <v>213</v>
      </c>
      <c r="AH7" s="121">
        <f>SUM(DatosGenerales!C115,DatosGenerales!C116,DatosGenerales!C118)</f>
        <v>89</v>
      </c>
      <c r="AI7" s="120">
        <f>SUM(DatosGenerales!C117,DatosGenerales!C119)</f>
        <v>131</v>
      </c>
      <c r="AJ7" s="120">
        <f>DatosGenerales!C115</f>
        <v>59</v>
      </c>
      <c r="AK7" s="123">
        <f>DatosGenerales!C116</f>
        <v>24</v>
      </c>
      <c r="AP7" s="121">
        <f>SUM(DatosGenerales!C135:C136)</f>
        <v>254</v>
      </c>
      <c r="AQ7" s="120">
        <f>SUM(DatosGenerales!C137:C138)</f>
        <v>1</v>
      </c>
      <c r="AR7" s="123">
        <f>SUM(DatosGenerales!C139:C140)</f>
        <v>1</v>
      </c>
      <c r="AV7" s="121">
        <f>DatosGenerales!C145</f>
        <v>11</v>
      </c>
      <c r="AW7" s="120">
        <f>DatosGenerales!C146</f>
        <v>79</v>
      </c>
      <c r="AX7" s="120">
        <f>DatosGenerales!C147</f>
        <v>13</v>
      </c>
      <c r="AY7" s="120">
        <f>DatosGenerales!C148</f>
        <v>34</v>
      </c>
      <c r="AZ7" s="120">
        <f>DatosGenerales!C149</f>
        <v>52</v>
      </c>
      <c r="BA7" s="123">
        <f>DatosGenerales!C150</f>
        <v>12</v>
      </c>
      <c r="BE7" s="121">
        <f>DatosGenerales!C151</f>
        <v>52</v>
      </c>
      <c r="BF7" s="120">
        <f>DatosGenerales!C152</f>
        <v>154</v>
      </c>
      <c r="BG7" s="123">
        <f>DatosGenerales!C154</f>
        <v>59</v>
      </c>
      <c r="BK7" s="121">
        <f>SUM(DatosGenerales!C297:C311)</f>
        <v>2287</v>
      </c>
      <c r="BL7" s="120">
        <f>SUM(DatosGenerales!C294:C296)</f>
        <v>28</v>
      </c>
      <c r="BM7" s="120">
        <f>SUM(DatosGenerales!C312:C344)</f>
        <v>267</v>
      </c>
      <c r="BN7" s="120">
        <f>SUM(DatosGenerales!C289)</f>
        <v>54</v>
      </c>
      <c r="BO7" s="120">
        <f>SUM(DatosGenerales!C356:C364)</f>
        <v>17</v>
      </c>
      <c r="BP7" s="120">
        <f>SUM(DatosGenerales!C286:C288)</f>
        <v>0</v>
      </c>
      <c r="BQ7" s="120">
        <f>SUM(DatosGenerales!C345:C355)</f>
        <v>4</v>
      </c>
      <c r="BR7" s="120">
        <f>SUM(DatosGenerales!C290:C292)</f>
        <v>31</v>
      </c>
      <c r="BS7" s="123">
        <f>SUM(DatosGenerales!C283:C285)</f>
        <v>524</v>
      </c>
      <c r="BT7" s="123">
        <f>SUM(DatosGenerales!C293)</f>
        <v>0</v>
      </c>
      <c r="BU7" s="123">
        <f>SUM(DatosGenerales!C365:C377)</f>
        <v>35</v>
      </c>
      <c r="BY7" s="121">
        <f>DatosGenerales!C246</f>
        <v>4</v>
      </c>
      <c r="BZ7" s="120">
        <f>DatosGenerales!C247</f>
        <v>0</v>
      </c>
      <c r="CA7" s="123">
        <f>DatosGenerales!C248</f>
        <v>22</v>
      </c>
      <c r="CF7" s="121">
        <f>DatosDiscapacidad!C5</f>
        <v>1</v>
      </c>
      <c r="CG7" s="123">
        <f>DatosDiscapacidad!C11</f>
        <v>131</v>
      </c>
      <c r="CM7" s="121">
        <f>DatosGenerales!C40</f>
        <v>6310</v>
      </c>
      <c r="CN7" s="123">
        <f>DatosGenerales!C41</f>
        <v>1538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795</v>
      </c>
      <c r="BL53" s="131">
        <f>SUM(DatosGenerales!C311,DatosGenerales!C300,DatosGenerales!C309)</f>
        <v>690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14</v>
      </c>
      <c r="BL66" s="131">
        <f>SUM(DatosGenerales!C299:C300)</f>
        <v>716</v>
      </c>
      <c r="BM66" s="131">
        <f>SUM(DatosGenerales!C308:C309)</f>
        <v>755</v>
      </c>
      <c r="BN66" s="131"/>
      <c r="BO66" s="118"/>
      <c r="BP66" s="118"/>
      <c r="BQ66" s="118"/>
      <c r="BR66" s="118"/>
      <c r="BS66" s="118"/>
    </row>
  </sheetData>
  <sheetProtection algorithmName="SHA-512" hashValue="muKhea1aD6UVZyoIhkYcmVPyf1OmIeh14pE9f+gJQedd4JANHpE3XcoGzuFopbIxFShcUoXelCzI+8DF4c4L5w==" saltValue="vKeV1E02UCOMglv28xx0N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FD70-510E-40ED-8010-96B852E2E86B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OkA7uPzUA7B6N1zWoj6ZMKeC1WaQJ8ykkl1cH5vjXMf9xUFR4Gbo71nMNNqDN/vph7YMo9IhwxCllXx6HIyNEQ==" saltValue="4/n8MXKcDi2fhmQM6Y3x2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8C7F-CBF3-4A01-9CC9-5A6C4636BFA7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1357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123</v>
      </c>
    </row>
    <row r="8" spans="1:50" s="118" customFormat="1" ht="14.85" customHeight="1" x14ac:dyDescent="0.3">
      <c r="C8" s="204"/>
      <c r="D8" s="120">
        <f>DatosMenores!C56</f>
        <v>1011</v>
      </c>
      <c r="E8" s="120">
        <f>DatosMenores!C57</f>
        <v>148</v>
      </c>
      <c r="F8" s="120">
        <f>DatosMenores!C58</f>
        <v>7</v>
      </c>
      <c r="G8" s="120">
        <f>DatosMenores!C59</f>
        <v>232</v>
      </c>
      <c r="H8" s="119">
        <f>DatosMenores!C60</f>
        <v>10</v>
      </c>
      <c r="I8" s="99"/>
      <c r="L8" s="119">
        <f>DatosMenores!C48</f>
        <v>16</v>
      </c>
      <c r="M8" s="120">
        <f>DatosMenores!C49</f>
        <v>18</v>
      </c>
      <c r="N8" s="120">
        <f>DatosMenores!C50</f>
        <v>190</v>
      </c>
      <c r="O8" s="120">
        <f>DatosMenores!C51</f>
        <v>2</v>
      </c>
      <c r="P8" s="119">
        <f>DatosMenores!C52</f>
        <v>0</v>
      </c>
      <c r="S8" s="119">
        <f>DatosMenores!C28</f>
        <v>136</v>
      </c>
      <c r="T8" s="120">
        <f>SUM(DatosMenores!C29:C32)</f>
        <v>72</v>
      </c>
      <c r="U8" s="120">
        <f>DatosMenores!C33</f>
        <v>9</v>
      </c>
      <c r="V8" s="120">
        <f>DatosMenores!C34</f>
        <v>99</v>
      </c>
      <c r="W8" s="120">
        <f>DatosMenores!C35</f>
        <v>34</v>
      </c>
      <c r="X8" s="120">
        <f>DatosMenores!C36</f>
        <v>0</v>
      </c>
      <c r="Y8" s="120">
        <f>DatosMenores!C38</f>
        <v>18</v>
      </c>
      <c r="Z8" s="120">
        <f>DatosMenores!C37</f>
        <v>57</v>
      </c>
      <c r="AA8" s="119">
        <f>DatosMenores!C39</f>
        <v>21</v>
      </c>
      <c r="AC8" s="101"/>
      <c r="AE8" s="121">
        <f>DatosMenores!C5</f>
        <v>2</v>
      </c>
      <c r="AF8" s="120">
        <f>DatosMenores!C6</f>
        <v>329</v>
      </c>
      <c r="AG8" s="120">
        <f>DatosMenores!C7</f>
        <v>23</v>
      </c>
      <c r="AH8" s="120">
        <f>DatosMenores!C8</f>
        <v>27</v>
      </c>
      <c r="AI8" s="120">
        <f>DatosMenores!C9</f>
        <v>25</v>
      </c>
      <c r="AJ8" s="119">
        <f>DatosMenores!C10</f>
        <v>21</v>
      </c>
      <c r="AK8" s="120">
        <f>DatosMenores!C11</f>
        <v>166</v>
      </c>
      <c r="AL8" s="120">
        <f>DatosMenores!C12</f>
        <v>38</v>
      </c>
      <c r="AM8" s="119">
        <f>DatosMenores!C13</f>
        <v>4</v>
      </c>
      <c r="AN8" s="101"/>
      <c r="AP8" s="121">
        <f>DatosMenores!C69</f>
        <v>123</v>
      </c>
      <c r="AQ8" s="121">
        <f>DatosMenores!C70</f>
        <v>0</v>
      </c>
      <c r="AR8" s="120">
        <f>DatosMenores!C71</f>
        <v>1134</v>
      </c>
      <c r="AS8" s="120">
        <f>DatosMenores!C74</f>
        <v>12</v>
      </c>
      <c r="AT8" s="120">
        <f>DatosMenores!C75</f>
        <v>11</v>
      </c>
      <c r="AU8" s="119">
        <f>DatosMenores!C76</f>
        <v>24</v>
      </c>
      <c r="AW8" s="139" t="s">
        <v>1359</v>
      </c>
      <c r="AX8" s="140">
        <f>DatosMenores!C70</f>
        <v>0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1134</v>
      </c>
    </row>
    <row r="10" spans="1:50" ht="29.85" customHeight="1" x14ac:dyDescent="0.3">
      <c r="C10" s="204"/>
      <c r="D10" s="119">
        <f>DatosMenores!C61</f>
        <v>584</v>
      </c>
      <c r="E10" s="120">
        <f>DatosMenores!C62</f>
        <v>223</v>
      </c>
      <c r="F10" s="123">
        <f>DatosMenores!C63</f>
        <v>33</v>
      </c>
      <c r="G10" s="123">
        <f>DatosMenores!C64</f>
        <v>256</v>
      </c>
      <c r="H10" s="123">
        <f>DatosMenores!C65</f>
        <v>10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0</v>
      </c>
      <c r="AF11" s="120">
        <f>DatosMenores!C15</f>
        <v>4</v>
      </c>
      <c r="AG11" s="120">
        <f>DatosMenores!C16</f>
        <v>33</v>
      </c>
      <c r="AH11" s="120">
        <f>DatosMenores!C17</f>
        <v>82</v>
      </c>
      <c r="AI11" s="120">
        <f>DatosMenores!C18</f>
        <v>4</v>
      </c>
      <c r="AJ11" s="120">
        <f>DatosMenores!C20</f>
        <v>21</v>
      </c>
      <c r="AK11" s="120">
        <f>DatosMenores!C21</f>
        <v>15</v>
      </c>
      <c r="AL11" s="119">
        <f>DatosMenores!C19</f>
        <v>76</v>
      </c>
      <c r="AP11" s="121">
        <f>DatosMenores!C78</f>
        <v>0</v>
      </c>
      <c r="AQ11" s="120">
        <f>DatosMenores!C77</f>
        <v>27</v>
      </c>
      <c r="AR11" s="120">
        <f>DatosMenores!C79</f>
        <v>0</v>
      </c>
      <c r="AS11" s="121">
        <f>DatosMenores!C72</f>
        <v>0</v>
      </c>
      <c r="AT11" s="119">
        <f>DatosMenores!C73</f>
        <v>13</v>
      </c>
      <c r="AW11" s="139" t="s">
        <v>1500</v>
      </c>
      <c r="AX11" s="140">
        <f>DatosMenores!C73</f>
        <v>13</v>
      </c>
    </row>
    <row r="12" spans="1:50" ht="12.75" customHeight="1" x14ac:dyDescent="0.3">
      <c r="AW12" s="139" t="s">
        <v>1361</v>
      </c>
      <c r="AX12" s="140">
        <f>DatosMenores!C74</f>
        <v>12</v>
      </c>
    </row>
    <row r="13" spans="1:50" ht="12.75" customHeight="1" x14ac:dyDescent="0.3">
      <c r="AW13" s="139" t="s">
        <v>1021</v>
      </c>
      <c r="AX13" s="140">
        <f>DatosMenores!C75</f>
        <v>11</v>
      </c>
    </row>
    <row r="14" spans="1:50" ht="12.75" customHeight="1" x14ac:dyDescent="0.3">
      <c r="AW14" s="139" t="s">
        <v>1362</v>
      </c>
      <c r="AX14" s="140">
        <f>DatosMenores!C76</f>
        <v>24</v>
      </c>
    </row>
    <row r="15" spans="1:50" ht="12.75" customHeight="1" x14ac:dyDescent="0.3">
      <c r="AW15" s="139" t="s">
        <v>1363</v>
      </c>
      <c r="AX15" s="140">
        <f>DatosMenores!C77</f>
        <v>27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1364</v>
      </c>
      <c r="AX17" s="140">
        <f>DatosMenores!C79</f>
        <v>0</v>
      </c>
    </row>
  </sheetData>
  <sheetProtection algorithmName="SHA-512" hashValue="gwLd6aFs3jj7Gx/zIdNPurgyIyV4ccRdbxfS/hUDt5rrzJUsFZEJxc/CIfxskj9cOUJy19m8TQwuIlVEFH05lA==" saltValue="Z5JQzjbuCAnoOfBghNdEi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595E-E26F-4D51-86C5-3A9AD44037DE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33</v>
      </c>
      <c r="F4" s="153" t="s">
        <v>1508</v>
      </c>
      <c r="G4" s="155">
        <f>DatosViolenciaDoméstica!E67</f>
        <v>27</v>
      </c>
      <c r="H4" s="156"/>
    </row>
    <row r="5" spans="1:30" x14ac:dyDescent="0.25">
      <c r="C5" s="153" t="s">
        <v>13</v>
      </c>
      <c r="D5" s="154">
        <f>DatosViolenciaDoméstica!C6</f>
        <v>121</v>
      </c>
      <c r="F5" s="153" t="s">
        <v>1509</v>
      </c>
      <c r="G5" s="157">
        <f>DatosViolenciaDoméstica!F67</f>
        <v>81</v>
      </c>
      <c r="H5" s="156"/>
    </row>
    <row r="6" spans="1:30" ht="26.4" x14ac:dyDescent="0.25">
      <c r="C6" s="153" t="s">
        <v>1510</v>
      </c>
      <c r="D6" s="154">
        <f>DatosViolenciaDoméstica!C7</f>
        <v>25</v>
      </c>
    </row>
    <row r="7" spans="1:30" x14ac:dyDescent="0.25">
      <c r="C7" s="153" t="s">
        <v>60</v>
      </c>
      <c r="D7" s="154">
        <f>DatosViolenciaDoméstica!C8</f>
        <v>1</v>
      </c>
    </row>
    <row r="8" spans="1:30" x14ac:dyDescent="0.25">
      <c r="C8" s="153" t="s">
        <v>1511</v>
      </c>
      <c r="D8" s="154">
        <f>DatosViolenciaDoméstica!C9</f>
        <v>1</v>
      </c>
    </row>
    <row r="9" spans="1:30" x14ac:dyDescent="0.25">
      <c r="C9" s="153" t="s">
        <v>1512</v>
      </c>
      <c r="D9" s="154">
        <f>SUM(DatosViolenciaDoméstica!C10:C11)</f>
        <v>0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4UCelAo7GQx56enhPbQ8KAs8jNUgKHZQxeGq2xli6id6Yy2w2mWJXokrnSzwYq1vWYRD+IaZvIp8ywE9uijXeQ==" saltValue="2yaQBcSl4Ptm9fC3PJOrY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4500-3028-45DC-841F-7505CA202A4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1138</v>
      </c>
      <c r="F4" s="153" t="s">
        <v>1508</v>
      </c>
      <c r="G4" s="155">
        <f>DatosViolenciaGénero!E82</f>
        <v>248</v>
      </c>
      <c r="H4" s="156"/>
    </row>
    <row r="5" spans="1:30" x14ac:dyDescent="0.25">
      <c r="C5" s="153" t="s">
        <v>40</v>
      </c>
      <c r="D5" s="154">
        <f>DatosViolenciaGénero!C5</f>
        <v>1267</v>
      </c>
      <c r="F5" s="153" t="s">
        <v>1509</v>
      </c>
      <c r="G5" s="155">
        <f>DatosViolenciaGénero!F82</f>
        <v>592</v>
      </c>
      <c r="H5" s="156"/>
    </row>
    <row r="6" spans="1:30" ht="26.4" x14ac:dyDescent="0.25">
      <c r="C6" s="153" t="s">
        <v>1510</v>
      </c>
      <c r="D6" s="163">
        <f>DatosViolenciaGénero!C8</f>
        <v>312</v>
      </c>
    </row>
    <row r="7" spans="1:30" x14ac:dyDescent="0.25">
      <c r="C7" s="153" t="s">
        <v>60</v>
      </c>
      <c r="D7" s="163">
        <f>DatosViolenciaGénero!C9</f>
        <v>9</v>
      </c>
    </row>
    <row r="8" spans="1:30" x14ac:dyDescent="0.25">
      <c r="C8" s="153" t="s">
        <v>1514</v>
      </c>
      <c r="D8" s="154">
        <f>DatosViolenciaGénero!C11</f>
        <v>1</v>
      </c>
    </row>
    <row r="9" spans="1:30" x14ac:dyDescent="0.25">
      <c r="C9" s="153" t="s">
        <v>1515</v>
      </c>
      <c r="D9" s="154">
        <f>DatosViolenciaGénero!C12</f>
        <v>1</v>
      </c>
    </row>
    <row r="10" spans="1:30" x14ac:dyDescent="0.25">
      <c r="C10" s="153" t="s">
        <v>1507</v>
      </c>
      <c r="D10" s="163">
        <f>DatosViolenciaGénero!C6</f>
        <v>393</v>
      </c>
    </row>
    <row r="11" spans="1:30" x14ac:dyDescent="0.25">
      <c r="C11" s="153" t="s">
        <v>1511</v>
      </c>
      <c r="D11" s="163">
        <f>DatosViolenciaGénero!C10</f>
        <v>9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ky8OaPt7Ryqz2HJFbR1bMU2N034ulmpSRg7t5hwUKz4EDn0dVOcaqScOx2STu+WnPkzl4tum9YANwYw0NKNKrA==" saltValue="KEZblVSdyv5PSiW4M9j1u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B8D1-C423-44AE-B0F6-2981C1C46DDD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7rWz4GhgQXVYYVx3TMI8MThcFj8wGKtHoflm1ma4ggIF4DyjxVgnuf399DfT9H4jJ8tTPjxzXORctxzYHvhBuw==" saltValue="OXgTuYoacXojzEsVBQv8k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8749-F52C-472B-945D-935F186B742C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yBt/xxhriruYICTbLSQzORbkkrPHQhJ4DGGtR4aE7ZX6K0Fb4Dj5HuKX2DxM0F7VwgoV3TzIoRHPUTY1xP0eug==" saltValue="nJ6x25262NNiLwcky6M55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3EAC-1FFF-4727-83E8-DC9EC7FCCF7D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14</v>
      </c>
      <c r="N6" s="168">
        <f>DatosMedioAmbiente!C55</f>
        <v>3</v>
      </c>
      <c r="O6" s="168">
        <f>DatosMedioAmbiente!C57</f>
        <v>1</v>
      </c>
      <c r="P6" s="168">
        <f>DatosMedioAmbiente!C59</f>
        <v>6</v>
      </c>
      <c r="Q6" s="168">
        <f>DatosMedioAmbiente!C61</f>
        <v>1</v>
      </c>
      <c r="R6" s="168">
        <f>DatosMedioAmbiente!C63</f>
        <v>3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ciDKKRvJuFj+JsaEpAU9JEagLsv71LlcgOv59niiZHXHu7t3hBrjCC7/dSUG3ECKtiTel30+/2gp2CEPPw0pyQ==" saltValue="fUDiiVDS9AhO0HdNZCpzg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7872-407D-453E-8496-A0BBD6821819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5">
      <c r="A2" s="83" t="s">
        <v>1260</v>
      </c>
      <c r="B2" s="83" t="s">
        <v>1448</v>
      </c>
      <c r="C2" s="83" t="s">
        <v>1437</v>
      </c>
      <c r="D2" s="83" t="s">
        <v>1320</v>
      </c>
      <c r="E2" s="83" t="s">
        <v>1320</v>
      </c>
      <c r="F2" s="83" t="s">
        <v>1320</v>
      </c>
      <c r="G2" s="83" t="s">
        <v>1349</v>
      </c>
      <c r="H2" s="83" t="s">
        <v>1349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1320</v>
      </c>
      <c r="N2" s="83" t="s">
        <v>1320</v>
      </c>
      <c r="O2" s="83" t="s">
        <v>1320</v>
      </c>
      <c r="P2" s="83" t="s">
        <v>1367</v>
      </c>
      <c r="Q2" s="83" t="s">
        <v>1367</v>
      </c>
      <c r="R2" s="83" t="s">
        <v>1040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V2" s="83" t="s">
        <v>647</v>
      </c>
      <c r="AW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1358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1449</v>
      </c>
      <c r="C3" s="83" t="s">
        <v>1438</v>
      </c>
      <c r="D3" s="83" t="s">
        <v>1321</v>
      </c>
      <c r="E3" s="83" t="s">
        <v>1321</v>
      </c>
      <c r="F3" s="83" t="s">
        <v>1354</v>
      </c>
      <c r="G3" s="83" t="s">
        <v>1321</v>
      </c>
      <c r="H3" s="83" t="s">
        <v>1321</v>
      </c>
      <c r="I3" s="83" t="s">
        <v>1321</v>
      </c>
      <c r="J3" s="83" t="s">
        <v>1321</v>
      </c>
      <c r="K3" s="83" t="s">
        <v>1321</v>
      </c>
      <c r="L3" s="83" t="s">
        <v>1321</v>
      </c>
      <c r="M3" s="83" t="s">
        <v>1322</v>
      </c>
      <c r="N3" s="83" t="s">
        <v>1321</v>
      </c>
      <c r="O3" s="83" t="s">
        <v>1321</v>
      </c>
      <c r="P3" s="83" t="s">
        <v>1322</v>
      </c>
      <c r="Q3" s="83" t="s">
        <v>1322</v>
      </c>
      <c r="R3" s="83" t="s">
        <v>1041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V3" s="83" t="s">
        <v>649</v>
      </c>
      <c r="AW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1360</v>
      </c>
      <c r="BG3" s="83" t="s">
        <v>114</v>
      </c>
      <c r="BH3" s="83" t="s">
        <v>1144</v>
      </c>
      <c r="BI3" s="83" t="s">
        <v>1149</v>
      </c>
    </row>
    <row r="4" spans="1:61" x14ac:dyDescent="0.25">
      <c r="A4" s="83" t="s">
        <v>1456</v>
      </c>
      <c r="B4" s="83" t="s">
        <v>1450</v>
      </c>
      <c r="C4" s="83" t="s">
        <v>1439</v>
      </c>
      <c r="D4" s="83" t="s">
        <v>1322</v>
      </c>
      <c r="E4" s="83" t="s">
        <v>1322</v>
      </c>
      <c r="F4" s="83" t="s">
        <v>1328</v>
      </c>
      <c r="G4" s="83" t="s">
        <v>1322</v>
      </c>
      <c r="H4" s="83" t="s">
        <v>1322</v>
      </c>
      <c r="I4" s="83" t="s">
        <v>1322</v>
      </c>
      <c r="J4" s="83" t="s">
        <v>1322</v>
      </c>
      <c r="K4" s="83" t="s">
        <v>1324</v>
      </c>
      <c r="L4" s="83" t="s">
        <v>1322</v>
      </c>
      <c r="M4" s="83" t="s">
        <v>1324</v>
      </c>
      <c r="N4" s="83" t="s">
        <v>1322</v>
      </c>
      <c r="O4" s="83" t="s">
        <v>1322</v>
      </c>
      <c r="P4" s="83" t="s">
        <v>1372</v>
      </c>
      <c r="Q4" s="83" t="s">
        <v>1372</v>
      </c>
      <c r="R4" s="83" t="s">
        <v>1042</v>
      </c>
      <c r="S4" s="83" t="s">
        <v>1368</v>
      </c>
      <c r="T4" s="83" t="s">
        <v>1369</v>
      </c>
      <c r="V4" s="83" t="s">
        <v>31</v>
      </c>
      <c r="W4" s="83" t="s">
        <v>1463</v>
      </c>
      <c r="AA4" s="83" t="s">
        <v>1133</v>
      </c>
      <c r="AB4" s="83" t="s">
        <v>1137</v>
      </c>
      <c r="AC4" s="83" t="s">
        <v>1140</v>
      </c>
      <c r="AD4" s="83" t="s">
        <v>651</v>
      </c>
      <c r="AE4" s="83" t="s">
        <v>1187</v>
      </c>
      <c r="AF4" s="83" t="s">
        <v>1127</v>
      </c>
      <c r="AI4" s="83" t="s">
        <v>238</v>
      </c>
      <c r="AL4" s="83" t="s">
        <v>651</v>
      </c>
      <c r="AM4" s="83" t="s">
        <v>651</v>
      </c>
      <c r="AN4" s="83" t="s">
        <v>651</v>
      </c>
      <c r="AO4" s="83" t="s">
        <v>651</v>
      </c>
      <c r="AV4" s="83" t="s">
        <v>651</v>
      </c>
      <c r="AW4" s="83" t="s">
        <v>1186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1500</v>
      </c>
      <c r="BG4" s="83" t="s">
        <v>1060</v>
      </c>
      <c r="BH4" s="83" t="s">
        <v>1145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1324</v>
      </c>
      <c r="E5" s="83" t="s">
        <v>1324</v>
      </c>
      <c r="F5" s="83" t="s">
        <v>1184</v>
      </c>
      <c r="G5" s="83" t="s">
        <v>975</v>
      </c>
      <c r="H5" s="83" t="s">
        <v>1327</v>
      </c>
      <c r="I5" s="83" t="s">
        <v>1324</v>
      </c>
      <c r="J5" s="83" t="s">
        <v>1328</v>
      </c>
      <c r="K5" s="83" t="s">
        <v>1331</v>
      </c>
      <c r="L5" s="83" t="s">
        <v>1324</v>
      </c>
      <c r="N5" s="83" t="s">
        <v>1324</v>
      </c>
      <c r="O5" s="83" t="s">
        <v>1324</v>
      </c>
      <c r="R5" s="83" t="s">
        <v>1043</v>
      </c>
      <c r="S5" s="83" t="s">
        <v>1369</v>
      </c>
      <c r="T5" s="83" t="s">
        <v>1370</v>
      </c>
      <c r="V5" s="83" t="s">
        <v>32</v>
      </c>
      <c r="AD5" s="83" t="s">
        <v>655</v>
      </c>
      <c r="AE5" s="83" t="s">
        <v>1188</v>
      </c>
      <c r="AF5" s="83" t="s">
        <v>1195</v>
      </c>
      <c r="AI5" s="83" t="s">
        <v>241</v>
      </c>
      <c r="AL5" s="83" t="s">
        <v>655</v>
      </c>
      <c r="AM5" s="83" t="s">
        <v>653</v>
      </c>
      <c r="AN5" s="83" t="s">
        <v>655</v>
      </c>
      <c r="AO5" s="83" t="s">
        <v>653</v>
      </c>
      <c r="AV5" s="83" t="s">
        <v>653</v>
      </c>
      <c r="AW5" s="83" t="s">
        <v>1187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1361</v>
      </c>
    </row>
    <row r="6" spans="1:61" x14ac:dyDescent="0.25">
      <c r="A6" s="83" t="s">
        <v>1457</v>
      </c>
      <c r="B6" s="83" t="s">
        <v>110</v>
      </c>
      <c r="C6" s="83" t="s">
        <v>1440</v>
      </c>
      <c r="D6" s="83" t="s">
        <v>1328</v>
      </c>
      <c r="E6" s="83" t="s">
        <v>975</v>
      </c>
      <c r="F6" s="83" t="s">
        <v>1336</v>
      </c>
      <c r="G6" s="83" t="s">
        <v>1335</v>
      </c>
      <c r="H6" s="83" t="s">
        <v>1328</v>
      </c>
      <c r="I6" s="83" t="s">
        <v>1328</v>
      </c>
      <c r="J6" s="83" t="s">
        <v>975</v>
      </c>
      <c r="K6" s="83" t="s">
        <v>1340</v>
      </c>
      <c r="L6" s="83" t="s">
        <v>1326</v>
      </c>
      <c r="N6" s="83" t="s">
        <v>1326</v>
      </c>
      <c r="O6" s="83" t="s">
        <v>1328</v>
      </c>
      <c r="R6" s="83" t="s">
        <v>1044</v>
      </c>
      <c r="S6" s="83" t="s">
        <v>1370</v>
      </c>
      <c r="T6" s="83" t="s">
        <v>1372</v>
      </c>
      <c r="V6" s="83" t="s">
        <v>33</v>
      </c>
      <c r="AD6" s="83" t="s">
        <v>657</v>
      </c>
      <c r="AI6" s="83" t="s">
        <v>111</v>
      </c>
      <c r="AL6" s="83" t="s">
        <v>657</v>
      </c>
      <c r="AM6" s="83" t="s">
        <v>655</v>
      </c>
      <c r="AN6" s="83" t="s">
        <v>657</v>
      </c>
      <c r="AO6" s="83" t="s">
        <v>655</v>
      </c>
      <c r="AV6" s="83" t="s">
        <v>655</v>
      </c>
      <c r="AW6" s="83" t="s">
        <v>615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1021</v>
      </c>
    </row>
    <row r="7" spans="1:61" x14ac:dyDescent="0.25">
      <c r="B7" s="83" t="s">
        <v>111</v>
      </c>
      <c r="C7" s="83" t="s">
        <v>1442</v>
      </c>
      <c r="D7" s="83" t="s">
        <v>975</v>
      </c>
      <c r="E7" s="83" t="s">
        <v>1331</v>
      </c>
      <c r="F7" s="83" t="s">
        <v>1344</v>
      </c>
      <c r="G7" s="83" t="s">
        <v>1338</v>
      </c>
      <c r="H7" s="83" t="s">
        <v>975</v>
      </c>
      <c r="I7" s="83" t="s">
        <v>975</v>
      </c>
      <c r="J7" s="83" t="s">
        <v>1334</v>
      </c>
      <c r="K7" s="83" t="s">
        <v>1344</v>
      </c>
      <c r="L7" s="83" t="s">
        <v>975</v>
      </c>
      <c r="N7" s="83" t="s">
        <v>975</v>
      </c>
      <c r="O7" s="83" t="s">
        <v>975</v>
      </c>
      <c r="R7" s="83" t="s">
        <v>1045</v>
      </c>
      <c r="S7" s="83" t="s">
        <v>1372</v>
      </c>
      <c r="AD7" s="83" t="s">
        <v>659</v>
      </c>
      <c r="AM7" s="83" t="s">
        <v>657</v>
      </c>
      <c r="AO7" s="83" t="s">
        <v>657</v>
      </c>
      <c r="AV7" s="83" t="s">
        <v>657</v>
      </c>
      <c r="AW7" s="83" t="s">
        <v>1188</v>
      </c>
      <c r="BC7" s="83" t="s">
        <v>1497</v>
      </c>
      <c r="BD7" s="83" t="s">
        <v>964</v>
      </c>
      <c r="BE7" s="83" t="s">
        <v>1362</v>
      </c>
    </row>
    <row r="8" spans="1:61" x14ac:dyDescent="0.25">
      <c r="C8" s="83" t="s">
        <v>209</v>
      </c>
      <c r="D8" s="83" t="s">
        <v>1331</v>
      </c>
      <c r="E8" s="83" t="s">
        <v>1334</v>
      </c>
      <c r="F8" s="83" t="s">
        <v>111</v>
      </c>
      <c r="G8" s="83" t="s">
        <v>1340</v>
      </c>
      <c r="H8" s="83" t="s">
        <v>1334</v>
      </c>
      <c r="I8" s="83" t="s">
        <v>1331</v>
      </c>
      <c r="J8" s="83" t="s">
        <v>1335</v>
      </c>
      <c r="L8" s="83" t="s">
        <v>1333</v>
      </c>
      <c r="N8" s="83" t="s">
        <v>1338</v>
      </c>
      <c r="O8" s="83" t="s">
        <v>1334</v>
      </c>
      <c r="R8" s="83" t="s">
        <v>1046</v>
      </c>
      <c r="BC8" s="83" t="s">
        <v>989</v>
      </c>
      <c r="BD8" s="83" t="s">
        <v>965</v>
      </c>
      <c r="BE8" s="83" t="s">
        <v>1363</v>
      </c>
    </row>
    <row r="9" spans="1:61" x14ac:dyDescent="0.25">
      <c r="C9" s="83" t="s">
        <v>1443</v>
      </c>
      <c r="D9" s="83" t="s">
        <v>1334</v>
      </c>
      <c r="E9" s="83" t="s">
        <v>1337</v>
      </c>
      <c r="G9" s="83" t="s">
        <v>1344</v>
      </c>
      <c r="H9" s="83" t="s">
        <v>1335</v>
      </c>
      <c r="I9" s="83" t="s">
        <v>1334</v>
      </c>
      <c r="J9" s="83" t="s">
        <v>1336</v>
      </c>
      <c r="L9" s="83" t="s">
        <v>1334</v>
      </c>
      <c r="O9" s="83" t="s">
        <v>1335</v>
      </c>
      <c r="R9" s="83" t="s">
        <v>1047</v>
      </c>
      <c r="BC9" s="83" t="s">
        <v>977</v>
      </c>
      <c r="BD9" s="83" t="s">
        <v>518</v>
      </c>
    </row>
    <row r="10" spans="1:61" x14ac:dyDescent="0.25">
      <c r="C10" s="83" t="s">
        <v>289</v>
      </c>
      <c r="D10" s="83" t="s">
        <v>1335</v>
      </c>
      <c r="E10" s="83" t="s">
        <v>1338</v>
      </c>
      <c r="G10" s="83" t="s">
        <v>111</v>
      </c>
      <c r="H10" s="83" t="s">
        <v>1336</v>
      </c>
      <c r="I10" s="83" t="s">
        <v>1335</v>
      </c>
      <c r="J10" s="83" t="s">
        <v>1338</v>
      </c>
      <c r="L10" s="83" t="s">
        <v>1340</v>
      </c>
      <c r="O10" s="83" t="s">
        <v>1336</v>
      </c>
      <c r="R10" s="83" t="s">
        <v>1048</v>
      </c>
      <c r="BD10" s="83" t="s">
        <v>966</v>
      </c>
    </row>
    <row r="11" spans="1:61" x14ac:dyDescent="0.25">
      <c r="D11" s="83" t="s">
        <v>1336</v>
      </c>
      <c r="E11" s="83" t="s">
        <v>1339</v>
      </c>
      <c r="H11" s="83" t="s">
        <v>1337</v>
      </c>
      <c r="I11" s="83" t="s">
        <v>1336</v>
      </c>
      <c r="J11" s="83" t="s">
        <v>1340</v>
      </c>
      <c r="O11" s="83" t="s">
        <v>1337</v>
      </c>
      <c r="R11" s="83" t="s">
        <v>1049</v>
      </c>
      <c r="BD11" s="83" t="s">
        <v>651</v>
      </c>
    </row>
    <row r="12" spans="1:61" x14ac:dyDescent="0.25">
      <c r="D12" s="83" t="s">
        <v>1338</v>
      </c>
      <c r="E12" s="83" t="s">
        <v>1340</v>
      </c>
      <c r="H12" s="83" t="s">
        <v>1338</v>
      </c>
      <c r="I12" s="83" t="s">
        <v>1338</v>
      </c>
      <c r="J12" s="83" t="s">
        <v>111</v>
      </c>
      <c r="O12" s="83" t="s">
        <v>1338</v>
      </c>
      <c r="BD12" s="83" t="s">
        <v>968</v>
      </c>
    </row>
    <row r="13" spans="1:61" x14ac:dyDescent="0.25">
      <c r="D13" s="83" t="s">
        <v>1344</v>
      </c>
      <c r="E13" s="83" t="s">
        <v>1343</v>
      </c>
      <c r="H13" s="83" t="s">
        <v>1340</v>
      </c>
      <c r="I13" s="83" t="s">
        <v>1340</v>
      </c>
      <c r="O13" s="83" t="s">
        <v>1340</v>
      </c>
      <c r="BD13" s="83" t="s">
        <v>969</v>
      </c>
    </row>
    <row r="14" spans="1:61" x14ac:dyDescent="0.25">
      <c r="D14" s="83" t="s">
        <v>111</v>
      </c>
      <c r="E14" s="83" t="s">
        <v>1344</v>
      </c>
      <c r="H14" s="83" t="s">
        <v>111</v>
      </c>
      <c r="I14" s="83" t="s">
        <v>1344</v>
      </c>
      <c r="O14" s="83" t="s">
        <v>111</v>
      </c>
      <c r="BD14" s="83" t="s">
        <v>970</v>
      </c>
    </row>
    <row r="15" spans="1:61" x14ac:dyDescent="0.25">
      <c r="I15" s="83" t="s">
        <v>111</v>
      </c>
      <c r="BD15" s="83" t="s">
        <v>111</v>
      </c>
    </row>
    <row r="16" spans="1:61" x14ac:dyDescent="0.25">
      <c r="BD16" s="83" t="s">
        <v>972</v>
      </c>
    </row>
    <row r="17" spans="56:56" x14ac:dyDescent="0.25">
      <c r="BD17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3F69-9ABE-4D0E-8D83-A1D754D324CE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SUM(DatosViolenciaGénero!C63:C69)</f>
        <v>1713</v>
      </c>
      <c r="D4" s="91">
        <f>SUM(DatosViolenciaGénero!D63:D69)</f>
        <v>747</v>
      </c>
    </row>
    <row r="5" spans="2:4" x14ac:dyDescent="0.25">
      <c r="B5" s="90" t="s">
        <v>1322</v>
      </c>
      <c r="C5" s="91">
        <f>SUM(DatosViolenciaGénero!C70:C73)</f>
        <v>144</v>
      </c>
      <c r="D5" s="91">
        <f>SUM(DatosViolenciaGénero!D70:D73)</f>
        <v>248</v>
      </c>
    </row>
    <row r="6" spans="2:4" ht="12.75" customHeight="1" x14ac:dyDescent="0.25">
      <c r="B6" s="90" t="s">
        <v>1368</v>
      </c>
      <c r="C6" s="91">
        <f>DatosViolenciaGénero!C74</f>
        <v>1</v>
      </c>
      <c r="D6" s="91">
        <f>DatosViolenciaGénero!D74</f>
        <v>0</v>
      </c>
    </row>
    <row r="7" spans="2:4" ht="12.75" customHeight="1" x14ac:dyDescent="0.25">
      <c r="B7" s="90" t="s">
        <v>1369</v>
      </c>
      <c r="C7" s="91">
        <f>SUM(DatosViolenciaGénero!C75:C77)</f>
        <v>12</v>
      </c>
      <c r="D7" s="91">
        <f>SUM(DatosViolenciaGénero!D75:D77)</f>
        <v>3</v>
      </c>
    </row>
    <row r="8" spans="2:4" ht="12.75" customHeight="1" x14ac:dyDescent="0.25">
      <c r="B8" s="90" t="s">
        <v>1370</v>
      </c>
      <c r="C8" s="91">
        <f>DatosViolenciaGénero!C81</f>
        <v>2</v>
      </c>
      <c r="D8" s="91">
        <f>DatosViolenciaGénero!D81</f>
        <v>2</v>
      </c>
    </row>
    <row r="9" spans="2:4" ht="12.75" customHeight="1" x14ac:dyDescent="0.25">
      <c r="B9" s="90" t="s">
        <v>1371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5">
      <c r="B10" s="90" t="s">
        <v>1372</v>
      </c>
      <c r="C10" s="91">
        <f>SUM(DatosViolenciaGénero!C79:C80)</f>
        <v>382</v>
      </c>
      <c r="D10" s="91">
        <f>SUM(DatosViolenciaGénero!D79:D80)</f>
        <v>273</v>
      </c>
    </row>
    <row r="14" spans="2:4" ht="12.9" customHeight="1" thickTop="1" thickBot="1" x14ac:dyDescent="0.3">
      <c r="B14" s="211" t="s">
        <v>1376</v>
      </c>
      <c r="C14" s="211"/>
    </row>
    <row r="15" spans="2:4" ht="13.8" thickTop="1" x14ac:dyDescent="0.25">
      <c r="B15" s="92" t="s">
        <v>1374</v>
      </c>
      <c r="C15" s="93">
        <f>DatosViolenciaGénero!C38</f>
        <v>603</v>
      </c>
    </row>
    <row r="16" spans="2:4" ht="13.8" thickBot="1" x14ac:dyDescent="0.3">
      <c r="B16" s="94" t="s">
        <v>1375</v>
      </c>
      <c r="C16" s="95">
        <f>DatosViolenciaGénero!C39</f>
        <v>745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6127-AFCF-49A2-9872-F58DA8CB49E6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SUM(DatosViolenciaDoméstica!C48:C54)</f>
        <v>239</v>
      </c>
      <c r="D4" s="91">
        <f>SUM(DatosViolenciaDoméstica!D48:D54)</f>
        <v>135</v>
      </c>
    </row>
    <row r="5" spans="2:4" x14ac:dyDescent="0.25">
      <c r="B5" s="90" t="s">
        <v>1322</v>
      </c>
      <c r="C5" s="91">
        <f>SUM(DatosViolenciaDoméstica!C55:C58)</f>
        <v>7</v>
      </c>
      <c r="D5" s="91">
        <f>SUM(DatosViolenciaDoméstica!D55:D58)</f>
        <v>11</v>
      </c>
    </row>
    <row r="6" spans="2:4" ht="12.75" customHeight="1" x14ac:dyDescent="0.25">
      <c r="B6" s="90" t="s">
        <v>1368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1369</v>
      </c>
      <c r="C7" s="91">
        <f>SUM(DatosViolenciaDoméstica!C60:C62)</f>
        <v>0</v>
      </c>
      <c r="D7" s="91">
        <f>SUM(DatosViolenciaDoméstica!D60:D62)</f>
        <v>0</v>
      </c>
    </row>
    <row r="8" spans="2:4" ht="12.75" customHeight="1" x14ac:dyDescent="0.25">
      <c r="B8" s="90" t="s">
        <v>1370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1371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1372</v>
      </c>
      <c r="C10" s="91">
        <f>SUM(DatosViolenciaDoméstica!C64:C65)</f>
        <v>17</v>
      </c>
      <c r="D10" s="91">
        <f>SUM(DatosViolenciaDoméstica!D64:D65)</f>
        <v>15</v>
      </c>
    </row>
    <row r="14" spans="2:4" ht="12.9" customHeight="1" thickTop="1" thickBot="1" x14ac:dyDescent="0.3">
      <c r="B14" s="211" t="s">
        <v>1373</v>
      </c>
      <c r="C14" s="211"/>
    </row>
    <row r="15" spans="2:4" ht="13.8" thickTop="1" x14ac:dyDescent="0.25">
      <c r="B15" s="92" t="s">
        <v>1374</v>
      </c>
      <c r="C15" s="93">
        <f>DatosViolenciaDoméstica!C33</f>
        <v>56</v>
      </c>
    </row>
    <row r="16" spans="2:4" ht="13.8" thickBot="1" x14ac:dyDescent="0.3">
      <c r="B16" s="94" t="s">
        <v>1375</v>
      </c>
      <c r="C16" s="95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5A4D-8BC1-4E63-AB59-3887BEF6BF9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1357</v>
      </c>
      <c r="C3" s="212"/>
    </row>
    <row r="4" spans="2:3" x14ac:dyDescent="0.25">
      <c r="B4" s="84" t="s">
        <v>1358</v>
      </c>
      <c r="C4" s="85">
        <f>DatosMenores!C69</f>
        <v>123</v>
      </c>
    </row>
    <row r="5" spans="2:3" x14ac:dyDescent="0.25">
      <c r="B5" s="84" t="s">
        <v>1359</v>
      </c>
      <c r="C5" s="86">
        <f>DatosMenores!C70</f>
        <v>0</v>
      </c>
    </row>
    <row r="6" spans="2:3" x14ac:dyDescent="0.25">
      <c r="B6" s="84" t="s">
        <v>1360</v>
      </c>
      <c r="C6" s="86">
        <f>DatosMenores!C71</f>
        <v>1134</v>
      </c>
    </row>
    <row r="7" spans="2:3" ht="26.4" x14ac:dyDescent="0.25">
      <c r="B7" s="84" t="s">
        <v>1361</v>
      </c>
      <c r="C7" s="86">
        <f>DatosMenores!C74</f>
        <v>12</v>
      </c>
    </row>
    <row r="8" spans="2:3" ht="26.4" x14ac:dyDescent="0.25">
      <c r="B8" s="84" t="s">
        <v>1021</v>
      </c>
      <c r="C8" s="86">
        <f>DatosMenores!C75</f>
        <v>11</v>
      </c>
    </row>
    <row r="9" spans="2:3" ht="26.4" x14ac:dyDescent="0.25">
      <c r="B9" s="84" t="s">
        <v>1362</v>
      </c>
      <c r="C9" s="86">
        <f>DatosMenores!C76</f>
        <v>24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1363</v>
      </c>
      <c r="C11" s="86">
        <f>DatosMenores!C77</f>
        <v>27</v>
      </c>
    </row>
    <row r="12" spans="2:3" x14ac:dyDescent="0.25">
      <c r="B12" s="84" t="s">
        <v>1364</v>
      </c>
      <c r="C12" s="86">
        <f>DatosMenores!C79</f>
        <v>0</v>
      </c>
    </row>
    <row r="13" spans="2:3" ht="26.4" x14ac:dyDescent="0.25">
      <c r="B13" s="84" t="s">
        <v>1365</v>
      </c>
      <c r="C13" s="86">
        <f>DatosMenores!C72</f>
        <v>0</v>
      </c>
    </row>
    <row r="14" spans="2:3" ht="26.4" x14ac:dyDescent="0.25">
      <c r="B14" s="84" t="s">
        <v>1366</v>
      </c>
      <c r="C14" s="86">
        <f>DatosMenores!C73</f>
        <v>13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FE36-BBFD-4B74-B7AA-28739BC9DD48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1309</v>
      </c>
    </row>
    <row r="4" spans="2:13" ht="40.200000000000003" thickBot="1" x14ac:dyDescent="0.3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2" customHeight="1" x14ac:dyDescent="0.25">
      <c r="B11" s="213" t="s">
        <v>1320</v>
      </c>
      <c r="C11" s="213"/>
      <c r="D11" s="68">
        <f>DatosDelitos!C5+DatosDelitos!C13-DatosDelitos!C17</f>
        <v>6866</v>
      </c>
      <c r="E11" s="69">
        <f>DatosDelitos!H5+DatosDelitos!H13-DatosDelitos!H17</f>
        <v>235</v>
      </c>
      <c r="F11" s="69">
        <f>DatosDelitos!I5+DatosDelitos!I13-DatosDelitos!I17</f>
        <v>275</v>
      </c>
      <c r="G11" s="69">
        <f>DatosDelitos!J5+DatosDelitos!J13-DatosDelitos!J17</f>
        <v>23</v>
      </c>
      <c r="H11" s="70">
        <f>DatosDelitos!K5+DatosDelitos!K13-DatosDelitos!K17</f>
        <v>20</v>
      </c>
      <c r="I11" s="70">
        <f>DatosDelitos!L5+DatosDelitos!L13-DatosDelitos!L17</f>
        <v>7</v>
      </c>
      <c r="J11" s="70">
        <f>DatosDelitos!M5+DatosDelitos!M13-DatosDelitos!M17</f>
        <v>7</v>
      </c>
      <c r="K11" s="70">
        <f>DatosDelitos!O5+DatosDelitos!O13-DatosDelitos!O17</f>
        <v>25</v>
      </c>
      <c r="L11" s="71">
        <f>DatosDelitos!P5+DatosDelitos!P13-DatosDelitos!P17</f>
        <v>622</v>
      </c>
    </row>
    <row r="12" spans="2:13" ht="13.2" customHeight="1" x14ac:dyDescent="0.25">
      <c r="B12" s="214" t="s">
        <v>329</v>
      </c>
      <c r="C12" s="214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2</v>
      </c>
    </row>
    <row r="13" spans="2:13" ht="13.2" customHeight="1" x14ac:dyDescent="0.25">
      <c r="B13" s="214" t="s">
        <v>347</v>
      </c>
      <c r="C13" s="214"/>
      <c r="D13" s="72">
        <f>DatosDelitos!C20</f>
        <v>1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1321</v>
      </c>
      <c r="C15" s="214"/>
      <c r="D15" s="72">
        <f>DatosDelitos!C17+DatosDelitos!C44</f>
        <v>1046</v>
      </c>
      <c r="E15" s="73">
        <f>DatosDelitos!H17+DatosDelitos!H44</f>
        <v>200</v>
      </c>
      <c r="F15" s="73">
        <f>DatosDelitos!I16+DatosDelitos!I44</f>
        <v>60</v>
      </c>
      <c r="G15" s="73">
        <f>DatosDelitos!J17+DatosDelitos!J44</f>
        <v>2</v>
      </c>
      <c r="H15" s="73">
        <f>DatosDelitos!K17+DatosDelitos!K44</f>
        <v>4</v>
      </c>
      <c r="I15" s="73">
        <f>DatosDelitos!L17+DatosDelitos!L44</f>
        <v>0</v>
      </c>
      <c r="J15" s="73">
        <f>DatosDelitos!M17+DatosDelitos!M44</f>
        <v>1</v>
      </c>
      <c r="K15" s="73">
        <f>DatosDelitos!O17+DatosDelitos!O44</f>
        <v>13</v>
      </c>
      <c r="L15" s="74">
        <f>DatosDelitos!P17+DatosDelitos!P44</f>
        <v>541</v>
      </c>
    </row>
    <row r="16" spans="2:13" ht="13.2" customHeight="1" x14ac:dyDescent="0.25">
      <c r="B16" s="214" t="s">
        <v>1322</v>
      </c>
      <c r="C16" s="214"/>
      <c r="D16" s="72">
        <f>DatosDelitos!C30</f>
        <v>598</v>
      </c>
      <c r="E16" s="73">
        <f>DatosDelitos!H30</f>
        <v>130</v>
      </c>
      <c r="F16" s="73">
        <f>DatosDelitos!I30</f>
        <v>221</v>
      </c>
      <c r="G16" s="73">
        <f>DatosDelitos!J30</f>
        <v>0</v>
      </c>
      <c r="H16" s="73">
        <f>DatosDelitos!K30</f>
        <v>6</v>
      </c>
      <c r="I16" s="73">
        <f>DatosDelitos!L30</f>
        <v>1</v>
      </c>
      <c r="J16" s="73">
        <f>DatosDelitos!M30</f>
        <v>1</v>
      </c>
      <c r="K16" s="73">
        <f>DatosDelitos!O30</f>
        <v>4</v>
      </c>
      <c r="L16" s="74">
        <f>DatosDelitos!P30</f>
        <v>497</v>
      </c>
    </row>
    <row r="17" spans="2:12" ht="13.2" customHeight="1" x14ac:dyDescent="0.25">
      <c r="B17" s="215" t="s">
        <v>1323</v>
      </c>
      <c r="C17" s="215"/>
      <c r="D17" s="72">
        <f>DatosDelitos!C42-DatosDelitos!C44</f>
        <v>22</v>
      </c>
      <c r="E17" s="73">
        <f>DatosDelitos!H42-DatosDelitos!H44</f>
        <v>2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2" customHeight="1" x14ac:dyDescent="0.25">
      <c r="B18" s="214" t="s">
        <v>1324</v>
      </c>
      <c r="C18" s="214"/>
      <c r="D18" s="72">
        <f>DatosDelitos!C50</f>
        <v>302</v>
      </c>
      <c r="E18" s="73">
        <f>DatosDelitos!H50</f>
        <v>76</v>
      </c>
      <c r="F18" s="73">
        <f>DatosDelitos!I50</f>
        <v>47</v>
      </c>
      <c r="G18" s="73">
        <f>DatosDelitos!J50</f>
        <v>46</v>
      </c>
      <c r="H18" s="73">
        <f>DatosDelitos!K50</f>
        <v>45</v>
      </c>
      <c r="I18" s="73">
        <f>DatosDelitos!L50</f>
        <v>1</v>
      </c>
      <c r="J18" s="73">
        <f>DatosDelitos!M50</f>
        <v>1</v>
      </c>
      <c r="K18" s="73">
        <f>DatosDelitos!O50</f>
        <v>19</v>
      </c>
      <c r="L18" s="74">
        <f>DatosDelitos!P50</f>
        <v>67</v>
      </c>
    </row>
    <row r="19" spans="2:12" ht="13.2" customHeight="1" x14ac:dyDescent="0.25">
      <c r="B19" s="214" t="s">
        <v>1325</v>
      </c>
      <c r="C19" s="214"/>
      <c r="D19" s="72">
        <f>DatosDelitos!C72</f>
        <v>4</v>
      </c>
      <c r="E19" s="73">
        <f>DatosDelitos!H72</f>
        <v>3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3</v>
      </c>
    </row>
    <row r="20" spans="2:12" ht="27" customHeight="1" x14ac:dyDescent="0.25">
      <c r="B20" s="214" t="s">
        <v>1326</v>
      </c>
      <c r="C20" s="214"/>
      <c r="D20" s="72">
        <f>DatosDelitos!C74</f>
        <v>20</v>
      </c>
      <c r="E20" s="73">
        <f>DatosDelitos!H74</f>
        <v>4</v>
      </c>
      <c r="F20" s="73">
        <f>DatosDelitos!I74</f>
        <v>7</v>
      </c>
      <c r="G20" s="73">
        <f>DatosDelitos!J74</f>
        <v>0</v>
      </c>
      <c r="H20" s="73">
        <f>DatosDelitos!K74</f>
        <v>1</v>
      </c>
      <c r="I20" s="73">
        <f>DatosDelitos!L74</f>
        <v>0</v>
      </c>
      <c r="J20" s="73">
        <f>DatosDelitos!M74</f>
        <v>1</v>
      </c>
      <c r="K20" s="73">
        <f>DatosDelitos!O74</f>
        <v>0</v>
      </c>
      <c r="L20" s="74">
        <f>DatosDelitos!P74</f>
        <v>11</v>
      </c>
    </row>
    <row r="21" spans="2:12" ht="13.2" customHeight="1" x14ac:dyDescent="0.25">
      <c r="B21" s="215" t="s">
        <v>1327</v>
      </c>
      <c r="C21" s="215"/>
      <c r="D21" s="72">
        <f>DatosDelitos!C82</f>
        <v>69</v>
      </c>
      <c r="E21" s="73">
        <f>DatosDelitos!H82</f>
        <v>4</v>
      </c>
      <c r="F21" s="73">
        <f>DatosDelitos!I82</f>
        <v>43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41</v>
      </c>
    </row>
    <row r="22" spans="2:12" ht="13.2" customHeight="1" x14ac:dyDescent="0.25">
      <c r="B22" s="214" t="s">
        <v>1328</v>
      </c>
      <c r="C22" s="214"/>
      <c r="D22" s="72">
        <f>DatosDelitos!C85</f>
        <v>391</v>
      </c>
      <c r="E22" s="73">
        <f>DatosDelitos!H85</f>
        <v>248</v>
      </c>
      <c r="F22" s="73">
        <f>DatosDelitos!I85</f>
        <v>177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112</v>
      </c>
    </row>
    <row r="23" spans="2:12" ht="13.2" customHeight="1" x14ac:dyDescent="0.25">
      <c r="B23" s="214" t="s">
        <v>975</v>
      </c>
      <c r="C23" s="214"/>
      <c r="D23" s="72">
        <f>DatosDelitos!C97</f>
        <v>3526</v>
      </c>
      <c r="E23" s="73">
        <f>DatosDelitos!H97</f>
        <v>998</v>
      </c>
      <c r="F23" s="73">
        <f>DatosDelitos!I97</f>
        <v>747</v>
      </c>
      <c r="G23" s="73">
        <f>DatosDelitos!J97</f>
        <v>0</v>
      </c>
      <c r="H23" s="73">
        <f>DatosDelitos!K97</f>
        <v>4</v>
      </c>
      <c r="I23" s="73">
        <f>DatosDelitos!L97</f>
        <v>0</v>
      </c>
      <c r="J23" s="73">
        <f>DatosDelitos!M97</f>
        <v>2</v>
      </c>
      <c r="K23" s="73">
        <f>DatosDelitos!O97</f>
        <v>51</v>
      </c>
      <c r="L23" s="74">
        <f>DatosDelitos!P97</f>
        <v>802</v>
      </c>
    </row>
    <row r="24" spans="2:12" ht="27" customHeight="1" x14ac:dyDescent="0.25">
      <c r="B24" s="214" t="s">
        <v>1329</v>
      </c>
      <c r="C24" s="214"/>
      <c r="D24" s="72">
        <f>DatosDelitos!C131</f>
        <v>9</v>
      </c>
      <c r="E24" s="73">
        <f>DatosDelitos!H131</f>
        <v>5</v>
      </c>
      <c r="F24" s="73">
        <f>DatosDelitos!I131</f>
        <v>6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8</v>
      </c>
    </row>
    <row r="25" spans="2:12" ht="13.2" customHeight="1" x14ac:dyDescent="0.25">
      <c r="B25" s="214" t="s">
        <v>1330</v>
      </c>
      <c r="C25" s="214"/>
      <c r="D25" s="72">
        <f>DatosDelitos!C137</f>
        <v>33</v>
      </c>
      <c r="E25" s="73">
        <f>DatosDelitos!H137</f>
        <v>3</v>
      </c>
      <c r="F25" s="73">
        <f>DatosDelitos!I137</f>
        <v>12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7</v>
      </c>
    </row>
    <row r="26" spans="2:12" ht="13.2" customHeight="1" x14ac:dyDescent="0.25">
      <c r="B26" s="215" t="s">
        <v>1331</v>
      </c>
      <c r="C26" s="215"/>
      <c r="D26" s="72">
        <f>DatosDelitos!C144</f>
        <v>143</v>
      </c>
      <c r="E26" s="73">
        <f>DatosDelitos!H144</f>
        <v>68</v>
      </c>
      <c r="F26" s="73">
        <f>DatosDelitos!I144</f>
        <v>42</v>
      </c>
      <c r="G26" s="73">
        <f>DatosDelitos!J144</f>
        <v>2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35</v>
      </c>
      <c r="L26" s="74">
        <f>DatosDelitos!P144</f>
        <v>47</v>
      </c>
    </row>
    <row r="27" spans="2:12" ht="38.25" customHeight="1" x14ac:dyDescent="0.25">
      <c r="B27" s="214" t="s">
        <v>1332</v>
      </c>
      <c r="C27" s="214"/>
      <c r="D27" s="72">
        <f>DatosDelitos!C147</f>
        <v>26</v>
      </c>
      <c r="E27" s="73">
        <f>DatosDelitos!H147</f>
        <v>7</v>
      </c>
      <c r="F27" s="73">
        <f>DatosDelitos!I147</f>
        <v>8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15</v>
      </c>
    </row>
    <row r="28" spans="2:12" ht="13.2" customHeight="1" x14ac:dyDescent="0.25">
      <c r="B28" s="214" t="s">
        <v>1333</v>
      </c>
      <c r="C28" s="214"/>
      <c r="D28" s="72">
        <f>DatosDelitos!C156+SUM(DatosDelitos!C167:C172)</f>
        <v>31</v>
      </c>
      <c r="E28" s="73">
        <f>DatosDelitos!H156+SUM(DatosDelitos!H167:H172)</f>
        <v>15</v>
      </c>
      <c r="F28" s="73">
        <f>DatosDelitos!I156+SUM(DatosDelitos!I167:I172)</f>
        <v>10</v>
      </c>
      <c r="G28" s="73">
        <f>DatosDelitos!J156+SUM(DatosDelitos!J167:J172)</f>
        <v>0</v>
      </c>
      <c r="H28" s="73">
        <f>DatosDelitos!K156+SUM(DatosDelitos!K167:K172)</f>
        <v>3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8</v>
      </c>
    </row>
    <row r="29" spans="2:12" ht="13.2" customHeight="1" x14ac:dyDescent="0.25">
      <c r="B29" s="214" t="s">
        <v>1334</v>
      </c>
      <c r="C29" s="214"/>
      <c r="D29" s="72">
        <f>SUM(DatosDelitos!C173:C177)</f>
        <v>353</v>
      </c>
      <c r="E29" s="73">
        <f>SUM(DatosDelitos!H173:H177)</f>
        <v>339</v>
      </c>
      <c r="F29" s="73">
        <f>SUM(DatosDelitos!I173:I177)</f>
        <v>255</v>
      </c>
      <c r="G29" s="73">
        <f>SUM(DatosDelitos!J173:J177)</f>
        <v>0</v>
      </c>
      <c r="H29" s="73">
        <f>SUM(DatosDelitos!K173:K177)</f>
        <v>1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87</v>
      </c>
      <c r="L29" s="73">
        <f>SUM(DatosDelitos!P173:P177)</f>
        <v>189</v>
      </c>
    </row>
    <row r="30" spans="2:12" ht="13.2" customHeight="1" x14ac:dyDescent="0.25">
      <c r="B30" s="214" t="s">
        <v>1335</v>
      </c>
      <c r="C30" s="214"/>
      <c r="D30" s="72">
        <f>DatosDelitos!C178</f>
        <v>274</v>
      </c>
      <c r="E30" s="73">
        <f>DatosDelitos!H178</f>
        <v>271</v>
      </c>
      <c r="F30" s="73">
        <f>DatosDelitos!I178</f>
        <v>245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1704</v>
      </c>
    </row>
    <row r="31" spans="2:12" ht="13.2" customHeight="1" x14ac:dyDescent="0.25">
      <c r="B31" s="214" t="s">
        <v>1336</v>
      </c>
      <c r="C31" s="214"/>
      <c r="D31" s="72">
        <f>DatosDelitos!C186</f>
        <v>203</v>
      </c>
      <c r="E31" s="73">
        <f>DatosDelitos!H186</f>
        <v>80</v>
      </c>
      <c r="F31" s="73">
        <f>DatosDelitos!I186</f>
        <v>78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73</v>
      </c>
    </row>
    <row r="32" spans="2:12" ht="13.2" customHeight="1" x14ac:dyDescent="0.25">
      <c r="B32" s="214" t="s">
        <v>1337</v>
      </c>
      <c r="C32" s="214"/>
      <c r="D32" s="72">
        <f>DatosDelitos!C201</f>
        <v>53</v>
      </c>
      <c r="E32" s="73">
        <f>DatosDelitos!H201</f>
        <v>34</v>
      </c>
      <c r="F32" s="73">
        <f>DatosDelitos!I201</f>
        <v>26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1</v>
      </c>
      <c r="L32" s="73">
        <f>DatosDelitos!P201</f>
        <v>60</v>
      </c>
    </row>
    <row r="33" spans="2:13" ht="13.2" customHeight="1" x14ac:dyDescent="0.25">
      <c r="B33" s="214" t="s">
        <v>1338</v>
      </c>
      <c r="C33" s="214"/>
      <c r="D33" s="72">
        <f>DatosDelitos!C223</f>
        <v>670</v>
      </c>
      <c r="E33" s="73">
        <f>DatosDelitos!H223</f>
        <v>284</v>
      </c>
      <c r="F33" s="73">
        <f>DatosDelitos!I223</f>
        <v>199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1</v>
      </c>
      <c r="K33" s="73">
        <f>DatosDelitos!O223</f>
        <v>13</v>
      </c>
      <c r="L33" s="73">
        <f>DatosDelitos!P223</f>
        <v>355</v>
      </c>
    </row>
    <row r="34" spans="2:13" ht="13.2" customHeight="1" x14ac:dyDescent="0.25">
      <c r="B34" s="214" t="s">
        <v>1339</v>
      </c>
      <c r="C34" s="214"/>
      <c r="D34" s="72">
        <f>DatosDelitos!C244</f>
        <v>3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1</v>
      </c>
      <c r="L34" s="73">
        <f>DatosDelitos!P244</f>
        <v>2</v>
      </c>
    </row>
    <row r="35" spans="2:13" ht="13.2" customHeight="1" x14ac:dyDescent="0.25">
      <c r="B35" s="214" t="s">
        <v>1340</v>
      </c>
      <c r="C35" s="214"/>
      <c r="D35" s="72">
        <f>DatosDelitos!C271</f>
        <v>98</v>
      </c>
      <c r="E35" s="73">
        <f>DatosDelitos!H271</f>
        <v>97</v>
      </c>
      <c r="F35" s="73">
        <f>DatosDelitos!I271</f>
        <v>92</v>
      </c>
      <c r="G35" s="73">
        <f>DatosDelitos!J271</f>
        <v>1</v>
      </c>
      <c r="H35" s="73">
        <f>DatosDelitos!K271</f>
        <v>3</v>
      </c>
      <c r="I35" s="73">
        <f>DatosDelitos!L271</f>
        <v>0</v>
      </c>
      <c r="J35" s="73">
        <f>DatosDelitos!M271</f>
        <v>0</v>
      </c>
      <c r="K35" s="73">
        <f>DatosDelitos!O271</f>
        <v>1</v>
      </c>
      <c r="L35" s="73">
        <f>DatosDelitos!P271</f>
        <v>387</v>
      </c>
    </row>
    <row r="36" spans="2:13" ht="38.25" customHeight="1" x14ac:dyDescent="0.25">
      <c r="B36" s="214" t="s">
        <v>1341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1</v>
      </c>
    </row>
    <row r="37" spans="2:13" ht="13.2" customHeight="1" x14ac:dyDescent="0.25">
      <c r="B37" s="214" t="s">
        <v>1342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1343</v>
      </c>
      <c r="C38" s="214"/>
      <c r="D38" s="72">
        <f>DatosDelitos!C312+DatosDelitos!C318+DatosDelitos!C320</f>
        <v>11</v>
      </c>
      <c r="E38" s="73">
        <f>DatosDelitos!H312+DatosDelitos!H318+DatosDelitos!H320</f>
        <v>6</v>
      </c>
      <c r="F38" s="73">
        <f>DatosDelitos!I312+DatosDelitos!I318+DatosDelitos!I320</f>
        <v>2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1</v>
      </c>
      <c r="L38" s="73">
        <f>DatosDelitos!P312+DatosDelitos!P318+DatosDelitos!P320</f>
        <v>1</v>
      </c>
    </row>
    <row r="39" spans="2:13" ht="13.2" customHeight="1" x14ac:dyDescent="0.25">
      <c r="B39" s="214" t="s">
        <v>1344</v>
      </c>
      <c r="C39" s="214"/>
      <c r="D39" s="72">
        <f>DatosDelitos!C323</f>
        <v>5484</v>
      </c>
      <c r="E39" s="73">
        <f>DatosDelitos!H323</f>
        <v>97</v>
      </c>
      <c r="F39" s="73">
        <f>DatosDelitos!I323</f>
        <v>0</v>
      </c>
      <c r="G39" s="73">
        <f>DatosDelitos!J323</f>
        <v>4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2</v>
      </c>
      <c r="L39" s="73">
        <f>DatosDelitos!P323</f>
        <v>5</v>
      </c>
    </row>
    <row r="40" spans="2:13" ht="13.2" customHeight="1" x14ac:dyDescent="0.25">
      <c r="B40" s="214" t="s">
        <v>1345</v>
      </c>
      <c r="C40" s="214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1346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20236</v>
      </c>
      <c r="E43" s="75">
        <f t="shared" ref="E43:L43" si="0">SUM(E11:E42)</f>
        <v>3206</v>
      </c>
      <c r="F43" s="75">
        <f t="shared" si="0"/>
        <v>2552</v>
      </c>
      <c r="G43" s="75">
        <f t="shared" si="0"/>
        <v>78</v>
      </c>
      <c r="H43" s="75">
        <f t="shared" si="0"/>
        <v>87</v>
      </c>
      <c r="I43" s="75">
        <f t="shared" si="0"/>
        <v>9</v>
      </c>
      <c r="J43" s="75">
        <f t="shared" si="0"/>
        <v>14</v>
      </c>
      <c r="K43" s="75">
        <f t="shared" si="0"/>
        <v>253</v>
      </c>
      <c r="L43" s="75">
        <f t="shared" si="0"/>
        <v>5561</v>
      </c>
    </row>
    <row r="46" spans="2:13" ht="15.6" x14ac:dyDescent="0.3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1310</v>
      </c>
      <c r="E48" s="54" t="s">
        <v>1311</v>
      </c>
    </row>
    <row r="49" spans="2:5" ht="13.2" customHeight="1" x14ac:dyDescent="0.3">
      <c r="B49" s="216" t="s">
        <v>1348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1349</v>
      </c>
      <c r="C50" s="216"/>
      <c r="D50" s="78">
        <f>DatosDelitos!F13-DatosDelitos!F17</f>
        <v>245</v>
      </c>
      <c r="E50" s="78">
        <f>DatosDelitos!G13-DatosDelitos!G17</f>
        <v>421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1</v>
      </c>
    </row>
    <row r="54" spans="2:5" ht="13.2" customHeight="1" x14ac:dyDescent="0.3">
      <c r="B54" s="216" t="s">
        <v>1321</v>
      </c>
      <c r="C54" s="216"/>
      <c r="D54" s="78">
        <f>DatosDelitos!F17+DatosDelitos!F44</f>
        <v>865</v>
      </c>
      <c r="E54" s="78">
        <f>DatosDelitos!G17+DatosDelitos!G44</f>
        <v>580</v>
      </c>
    </row>
    <row r="55" spans="2:5" ht="13.2" customHeight="1" x14ac:dyDescent="0.3">
      <c r="B55" s="216" t="s">
        <v>1322</v>
      </c>
      <c r="C55" s="216"/>
      <c r="D55" s="78">
        <f>DatosDelitos!F30</f>
        <v>349</v>
      </c>
      <c r="E55" s="78">
        <f>DatosDelitos!G30</f>
        <v>447</v>
      </c>
    </row>
    <row r="56" spans="2:5" ht="13.2" customHeight="1" x14ac:dyDescent="0.3">
      <c r="B56" s="216" t="s">
        <v>1323</v>
      </c>
      <c r="C56" s="216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216" t="s">
        <v>1324</v>
      </c>
      <c r="C57" s="216"/>
      <c r="D57" s="78">
        <f>DatosDelitos!F50</f>
        <v>9</v>
      </c>
      <c r="E57" s="78">
        <f>DatosDelitos!G50</f>
        <v>4</v>
      </c>
    </row>
    <row r="58" spans="2:5" ht="13.2" customHeight="1" x14ac:dyDescent="0.3">
      <c r="B58" s="216" t="s">
        <v>1325</v>
      </c>
      <c r="C58" s="216"/>
      <c r="D58" s="78">
        <f>DatosDelitos!F72</f>
        <v>1</v>
      </c>
      <c r="E58" s="78">
        <f>DatosDelitos!G72</f>
        <v>2</v>
      </c>
    </row>
    <row r="59" spans="2:5" ht="27" customHeight="1" x14ac:dyDescent="0.3">
      <c r="B59" s="216" t="s">
        <v>1350</v>
      </c>
      <c r="C59" s="216"/>
      <c r="D59" s="78">
        <f>DatosDelitos!F74</f>
        <v>4</v>
      </c>
      <c r="E59" s="78">
        <f>DatosDelitos!G74</f>
        <v>4</v>
      </c>
    </row>
    <row r="60" spans="2:5" ht="13.2" customHeight="1" x14ac:dyDescent="0.3">
      <c r="B60" s="216" t="s">
        <v>1327</v>
      </c>
      <c r="C60" s="216"/>
      <c r="D60" s="78">
        <f>DatosDelitos!F82</f>
        <v>3</v>
      </c>
      <c r="E60" s="78">
        <f>DatosDelitos!G82</f>
        <v>29</v>
      </c>
    </row>
    <row r="61" spans="2:5" ht="13.2" customHeight="1" x14ac:dyDescent="0.3">
      <c r="B61" s="216" t="s">
        <v>1328</v>
      </c>
      <c r="C61" s="216"/>
      <c r="D61" s="78">
        <f>DatosDelitos!F85</f>
        <v>15</v>
      </c>
      <c r="E61" s="78">
        <f>DatosDelitos!G85</f>
        <v>11</v>
      </c>
    </row>
    <row r="62" spans="2:5" ht="13.2" customHeight="1" x14ac:dyDescent="0.3">
      <c r="B62" s="216" t="s">
        <v>975</v>
      </c>
      <c r="C62" s="216"/>
      <c r="D62" s="78">
        <f>DatosDelitos!F97</f>
        <v>468</v>
      </c>
      <c r="E62" s="78">
        <f>DatosDelitos!G97</f>
        <v>483</v>
      </c>
    </row>
    <row r="63" spans="2:5" ht="27" customHeight="1" x14ac:dyDescent="0.3">
      <c r="B63" s="216" t="s">
        <v>1351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1330</v>
      </c>
      <c r="C64" s="216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6" t="s">
        <v>1331</v>
      </c>
      <c r="C65" s="216"/>
      <c r="D65" s="78">
        <f>DatosDelitos!F144</f>
        <v>0</v>
      </c>
      <c r="E65" s="78">
        <f>DatosDelitos!G144</f>
        <v>1</v>
      </c>
    </row>
    <row r="66" spans="2:5" ht="40.5" customHeight="1" x14ac:dyDescent="0.3">
      <c r="B66" s="216" t="s">
        <v>1332</v>
      </c>
      <c r="C66" s="216"/>
      <c r="D66" s="78">
        <f>DatosDelitos!F147</f>
        <v>0</v>
      </c>
      <c r="E66" s="78">
        <f>DatosDelitos!G147</f>
        <v>1</v>
      </c>
    </row>
    <row r="67" spans="2:5" ht="13.2" customHeight="1" x14ac:dyDescent="0.3">
      <c r="B67" s="216" t="s">
        <v>1333</v>
      </c>
      <c r="C67" s="216"/>
      <c r="D67" s="78">
        <f>DatosDelitos!F156+SUM(DatosDelitos!F167:G172)</f>
        <v>0</v>
      </c>
      <c r="E67" s="78">
        <f>DatosDelitos!G156+SUM(DatosDelitos!G167:H172)</f>
        <v>1</v>
      </c>
    </row>
    <row r="68" spans="2:5" ht="13.2" customHeight="1" x14ac:dyDescent="0.3">
      <c r="B68" s="216" t="s">
        <v>1334</v>
      </c>
      <c r="C68" s="216"/>
      <c r="D68" s="78">
        <f>SUM(DatosDelitos!F173:G177)</f>
        <v>26</v>
      </c>
      <c r="E68" s="78">
        <f>SUM(DatosDelitos!G173:H177)</f>
        <v>350</v>
      </c>
    </row>
    <row r="69" spans="2:5" ht="13.2" customHeight="1" x14ac:dyDescent="0.3">
      <c r="B69" s="216" t="s">
        <v>1335</v>
      </c>
      <c r="C69" s="216"/>
      <c r="D69" s="78">
        <f>DatosDelitos!F178</f>
        <v>1491</v>
      </c>
      <c r="E69" s="78">
        <f>DatosDelitos!G178</f>
        <v>1528</v>
      </c>
    </row>
    <row r="70" spans="2:5" ht="13.2" customHeight="1" x14ac:dyDescent="0.3">
      <c r="B70" s="216" t="s">
        <v>1336</v>
      </c>
      <c r="C70" s="216"/>
      <c r="D70" s="78">
        <f>DatosDelitos!F186</f>
        <v>8</v>
      </c>
      <c r="E70" s="78">
        <f>DatosDelitos!G186</f>
        <v>19</v>
      </c>
    </row>
    <row r="71" spans="2:5" ht="13.2" customHeight="1" x14ac:dyDescent="0.3">
      <c r="B71" s="216" t="s">
        <v>1337</v>
      </c>
      <c r="C71" s="216"/>
      <c r="D71" s="78">
        <f>DatosDelitos!F201</f>
        <v>44</v>
      </c>
      <c r="E71" s="78">
        <f>DatosDelitos!G201</f>
        <v>47</v>
      </c>
    </row>
    <row r="72" spans="2:5" ht="13.2" customHeight="1" x14ac:dyDescent="0.3">
      <c r="B72" s="216" t="s">
        <v>1338</v>
      </c>
      <c r="C72" s="216"/>
      <c r="D72" s="78">
        <f>DatosDelitos!F223</f>
        <v>382</v>
      </c>
      <c r="E72" s="78">
        <f>DatosDelitos!G223</f>
        <v>345</v>
      </c>
    </row>
    <row r="73" spans="2:5" ht="13.2" customHeight="1" x14ac:dyDescent="0.3">
      <c r="B73" s="216" t="s">
        <v>1339</v>
      </c>
      <c r="C73" s="216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6" t="s">
        <v>1340</v>
      </c>
      <c r="C74" s="216"/>
      <c r="D74" s="78">
        <f>DatosDelitos!F271</f>
        <v>298</v>
      </c>
      <c r="E74" s="78">
        <f>DatosDelitos!G271</f>
        <v>323</v>
      </c>
    </row>
    <row r="75" spans="2:5" ht="38.25" customHeight="1" x14ac:dyDescent="0.3">
      <c r="B75" s="216" t="s">
        <v>1341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1342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1343</v>
      </c>
      <c r="C77" s="216"/>
      <c r="D77" s="78">
        <f>DatosDelitos!F312+DatosDelitos!F318+DatosDelitos!F320</f>
        <v>1</v>
      </c>
      <c r="E77" s="78">
        <f>DatosDelitos!G312+DatosDelitos!G318+DatosDelitos!G320</f>
        <v>0</v>
      </c>
    </row>
    <row r="78" spans="2:5" ht="13.95" customHeight="1" x14ac:dyDescent="0.3">
      <c r="B78" s="216" t="s">
        <v>1344</v>
      </c>
      <c r="C78" s="216"/>
      <c r="D78" s="78">
        <f>DatosDelitos!F323</f>
        <v>82</v>
      </c>
      <c r="E78" s="78">
        <f>DatosDelitos!G323</f>
        <v>0</v>
      </c>
    </row>
    <row r="79" spans="2:5" ht="15" customHeight="1" x14ac:dyDescent="0.3">
      <c r="B79" s="218" t="s">
        <v>1345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1346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1352</v>
      </c>
      <c r="C82" s="218"/>
      <c r="D82" s="78">
        <f>SUM(D49:D81)</f>
        <v>4291</v>
      </c>
      <c r="E82" s="78">
        <f>SUM(E49:E81)</f>
        <v>4597</v>
      </c>
    </row>
    <row r="84" spans="2:13" s="81" customFormat="1" ht="15.6" x14ac:dyDescent="0.3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1320</v>
      </c>
      <c r="C87" s="216"/>
      <c r="D87" s="78">
        <f>DatosDelitos!N5+DatosDelitos!N13-DatosDelitos!N17</f>
        <v>44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1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1354</v>
      </c>
      <c r="C91" s="216"/>
      <c r="D91" s="78">
        <f>SUM(DatosDelitos!N17,DatosDelitos!N44)</f>
        <v>18</v>
      </c>
    </row>
    <row r="92" spans="2:13" ht="13.2" customHeight="1" x14ac:dyDescent="0.3">
      <c r="B92" s="216" t="s">
        <v>1322</v>
      </c>
      <c r="C92" s="216"/>
      <c r="D92" s="78">
        <f>DatosDelitos!N30</f>
        <v>6</v>
      </c>
    </row>
    <row r="93" spans="2:13" ht="13.2" customHeight="1" x14ac:dyDescent="0.3">
      <c r="B93" s="216" t="s">
        <v>1323</v>
      </c>
      <c r="C93" s="216"/>
      <c r="D93" s="78">
        <f>DatosDelitos!N42-DatosDelitos!N44</f>
        <v>1</v>
      </c>
    </row>
    <row r="94" spans="2:13" ht="13.2" customHeight="1" x14ac:dyDescent="0.3">
      <c r="B94" s="216" t="s">
        <v>1324</v>
      </c>
      <c r="C94" s="216"/>
      <c r="D94" s="78">
        <f>DatosDelitos!N50</f>
        <v>5</v>
      </c>
    </row>
    <row r="95" spans="2:13" ht="13.2" customHeight="1" x14ac:dyDescent="0.3">
      <c r="B95" s="216" t="s">
        <v>1325</v>
      </c>
      <c r="C95" s="216"/>
      <c r="D95" s="78">
        <f>DatosDelitos!N72</f>
        <v>0</v>
      </c>
    </row>
    <row r="96" spans="2:13" ht="27" customHeight="1" x14ac:dyDescent="0.3">
      <c r="B96" s="216" t="s">
        <v>1350</v>
      </c>
      <c r="C96" s="216"/>
      <c r="D96" s="78">
        <f>DatosDelitos!N74</f>
        <v>0</v>
      </c>
    </row>
    <row r="97" spans="2:4" ht="13.2" customHeight="1" x14ac:dyDescent="0.3">
      <c r="B97" s="216" t="s">
        <v>1327</v>
      </c>
      <c r="C97" s="216"/>
      <c r="D97" s="78">
        <f>DatosDelitos!N82</f>
        <v>0</v>
      </c>
    </row>
    <row r="98" spans="2:4" ht="13.2" customHeight="1" x14ac:dyDescent="0.3">
      <c r="B98" s="216" t="s">
        <v>1328</v>
      </c>
      <c r="C98" s="216"/>
      <c r="D98" s="78">
        <f>DatosDelitos!N85</f>
        <v>23</v>
      </c>
    </row>
    <row r="99" spans="2:4" ht="13.2" customHeight="1" x14ac:dyDescent="0.3">
      <c r="B99" s="216" t="s">
        <v>975</v>
      </c>
      <c r="C99" s="216"/>
      <c r="D99" s="78">
        <f>DatosDelitos!N97</f>
        <v>8</v>
      </c>
    </row>
    <row r="100" spans="2:4" ht="27" customHeight="1" x14ac:dyDescent="0.3">
      <c r="B100" s="216" t="s">
        <v>1351</v>
      </c>
      <c r="C100" s="216"/>
      <c r="D100" s="78">
        <f>DatosDelitos!N131</f>
        <v>9</v>
      </c>
    </row>
    <row r="101" spans="2:4" ht="13.2" customHeight="1" x14ac:dyDescent="0.3">
      <c r="B101" s="216" t="s">
        <v>1330</v>
      </c>
      <c r="C101" s="216"/>
      <c r="D101" s="78">
        <f>DatosDelitos!N137</f>
        <v>2</v>
      </c>
    </row>
    <row r="102" spans="2:4" ht="13.2" customHeight="1" x14ac:dyDescent="0.3">
      <c r="B102" s="216" t="s">
        <v>1331</v>
      </c>
      <c r="C102" s="216"/>
      <c r="D102" s="78">
        <f>DatosDelitos!N144</f>
        <v>0</v>
      </c>
    </row>
    <row r="103" spans="2:4" ht="13.2" customHeight="1" x14ac:dyDescent="0.3">
      <c r="B103" s="216" t="s">
        <v>1355</v>
      </c>
      <c r="C103" s="216"/>
      <c r="D103" s="78">
        <f>DatosDelitos!N148</f>
        <v>8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0</v>
      </c>
    </row>
    <row r="105" spans="2:4" ht="13.2" customHeight="1" x14ac:dyDescent="0.3">
      <c r="B105" s="216" t="s">
        <v>1184</v>
      </c>
      <c r="C105" s="216"/>
      <c r="D105" s="78">
        <f>SUM(DatosDelitos!N151:N155)</f>
        <v>18</v>
      </c>
    </row>
    <row r="106" spans="2:4" ht="13.2" customHeight="1" x14ac:dyDescent="0.3">
      <c r="B106" s="216" t="s">
        <v>1333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1356</v>
      </c>
      <c r="C107" s="216"/>
      <c r="D107" s="78">
        <f>SUM(DatosDelitos!N161:N165)</f>
        <v>0</v>
      </c>
    </row>
    <row r="108" spans="2:4" ht="13.2" customHeight="1" x14ac:dyDescent="0.3">
      <c r="B108" s="216" t="s">
        <v>1334</v>
      </c>
      <c r="C108" s="216"/>
      <c r="D108" s="78">
        <f>SUM(DatosDelitos!N173:N177)</f>
        <v>1</v>
      </c>
    </row>
    <row r="109" spans="2:4" ht="13.2" customHeight="1" x14ac:dyDescent="0.3">
      <c r="B109" s="216" t="s">
        <v>1335</v>
      </c>
      <c r="C109" s="216"/>
      <c r="D109" s="78">
        <f>DatosDelitos!N178</f>
        <v>0</v>
      </c>
    </row>
    <row r="110" spans="2:4" ht="13.2" customHeight="1" x14ac:dyDescent="0.3">
      <c r="B110" s="216" t="s">
        <v>1336</v>
      </c>
      <c r="C110" s="216"/>
      <c r="D110" s="78">
        <f>DatosDelitos!N186</f>
        <v>12</v>
      </c>
    </row>
    <row r="111" spans="2:4" ht="13.2" customHeight="1" x14ac:dyDescent="0.3">
      <c r="B111" s="216" t="s">
        <v>1337</v>
      </c>
      <c r="C111" s="216"/>
      <c r="D111" s="78">
        <f>DatosDelitos!N201</f>
        <v>10</v>
      </c>
    </row>
    <row r="112" spans="2:4" ht="13.2" customHeight="1" x14ac:dyDescent="0.3">
      <c r="B112" s="216" t="s">
        <v>1338</v>
      </c>
      <c r="C112" s="216"/>
      <c r="D112" s="78">
        <f>DatosDelitos!N223</f>
        <v>2</v>
      </c>
    </row>
    <row r="113" spans="2:4" ht="13.2" customHeight="1" x14ac:dyDescent="0.3">
      <c r="B113" s="216" t="s">
        <v>1339</v>
      </c>
      <c r="C113" s="216"/>
      <c r="D113" s="78">
        <f>DatosDelitos!N244</f>
        <v>1</v>
      </c>
    </row>
    <row r="114" spans="2:4" ht="13.2" customHeight="1" x14ac:dyDescent="0.3">
      <c r="B114" s="216" t="s">
        <v>1340</v>
      </c>
      <c r="C114" s="216"/>
      <c r="D114" s="78">
        <f>DatosDelitos!N271</f>
        <v>0</v>
      </c>
    </row>
    <row r="115" spans="2:4" ht="38.25" customHeight="1" x14ac:dyDescent="0.3">
      <c r="B115" s="216" t="s">
        <v>1341</v>
      </c>
      <c r="C115" s="216"/>
      <c r="D115" s="78">
        <f>DatosDelitos!N301</f>
        <v>0</v>
      </c>
    </row>
    <row r="116" spans="2:4" ht="13.2" customHeight="1" x14ac:dyDescent="0.3">
      <c r="B116" s="216" t="s">
        <v>1342</v>
      </c>
      <c r="C116" s="216"/>
      <c r="D116" s="78">
        <f>DatosDelitos!N305</f>
        <v>0</v>
      </c>
    </row>
    <row r="117" spans="2:4" ht="13.2" customHeight="1" x14ac:dyDescent="0.3">
      <c r="B117" s="216" t="s">
        <v>1343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3</v>
      </c>
    </row>
    <row r="119" spans="2:4" ht="13.95" customHeight="1" x14ac:dyDescent="0.3">
      <c r="B119" s="216" t="s">
        <v>1344</v>
      </c>
      <c r="C119" s="216"/>
      <c r="D119" s="78">
        <f>DatosDelitos!N323</f>
        <v>28</v>
      </c>
    </row>
    <row r="120" spans="2:4" ht="12.75" customHeight="1" x14ac:dyDescent="0.3">
      <c r="B120" s="218" t="s">
        <v>1345</v>
      </c>
      <c r="C120" s="218"/>
      <c r="D120" s="78">
        <f>DatosDelitos!N325</f>
        <v>0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1346</v>
      </c>
      <c r="C122" s="218"/>
      <c r="D122" s="78">
        <f>DatosDelitos!N339</f>
        <v>0</v>
      </c>
    </row>
    <row r="123" spans="2:4" ht="15" customHeight="1" x14ac:dyDescent="0.3">
      <c r="B123" s="216" t="s">
        <v>1352</v>
      </c>
      <c r="C123" s="216"/>
      <c r="D123" s="78">
        <f>SUM(D87:D122)</f>
        <v>200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2024-05-08T11:14:52Z</dcterms:created>
  <dcterms:modified xsi:type="dcterms:W3CDTF">2024-06-03T08:14:11Z</dcterms:modified>
</cp:coreProperties>
</file>