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0" documentId="13_ncr:1_{295A1DD4-47E5-445A-AD86-D3E74E457489}" xr6:coauthVersionLast="47" xr6:coauthVersionMax="47" xr10:uidLastSave="{B88E6BBA-DCCE-445F-BEA9-7096E7CD2775}"/>
  <workbookProtection workbookAlgorithmName="SHA-512" workbookHashValue="Mad9+/7qB5LUVA9s4sm8QwARjrCUCdg75AQyTFDbP3I7uRvWx1/hgnnjX69KRJsuAeRQqSLjd99J8asd7mf47A==" workbookSaltValue="+EmidlcjifIVsok5vy2H1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23" i="17" s="1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4DFEF2D-E215-4119-9728-E00DEF33A7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16539F2-6B1D-4C56-8288-E27DFEB866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C1F1759-D703-43EC-B157-8A4A9B1F1A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CF62D36-90E4-4862-A27D-80C27D9CEB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A976755-75BA-4C6B-A058-46497D4B25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43814DE-9300-4D82-83E5-108DA226ED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74F55AA-9D9B-4C3D-9EC4-2136405988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76E1C0F-E73A-459B-BBCE-BD53401929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676ADD7-73A0-4A91-884C-73976233BB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C6E31C4-3AA0-4729-8B16-03EC5A896F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71A580E-7C68-4ADC-8BA2-8F2E10D9A0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9A21274-AA48-43B5-B060-D310D20856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126AC59-0B9F-4CDB-ACF8-57959CA58D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2597A0-4863-437A-A330-D2F174EEAD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0C91F2B-871B-442F-A998-73C4011261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C7ED963-37E2-4D69-924E-7E91AFD6E6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CCB0647-49D1-4A8C-9276-1784F05B33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2AFC2E2-6980-40DB-8F45-F7F17958BB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BE02A81-E051-4427-9628-F58A91F4CA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D80A2E6-FF55-4FBC-8750-2D3F091B97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B4BF0FC-CE7D-4BBF-BEF5-3B5FCC1F5E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A17AC05-30B6-4417-9D98-96C80D012F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EFDD094-E0E1-441C-A902-0EB3E43DBA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11E5A47-D34C-4524-A455-B3B4990980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42B2569-BA75-407E-9550-08E60E4D4D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FD282E6-FCFD-432A-9C19-27F9B39A75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A7735FC-FC44-407E-9621-7828F3EB31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8F475BF-AF97-4B23-82F2-83E3FCF1A5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0811FA2-226A-4FE5-B9C4-E4F6485616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37E3129-B7FE-45EC-9CE5-6653BBB47D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6BCCECB-5288-49F8-9776-6C17C15B60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7EBF55F-1590-400D-8AE5-B1187154D6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<sst xmlns="http://schemas.openxmlformats.org/spreadsheetml/2006/main" count="2567" uniqueCount="1527">
  <si>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</si>
  <si>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</si>
  <si>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</si>
  <si>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</si>
  <si>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</si>
  <si>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</si>
  <si>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</si>
  <si>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Albacete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</si>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</sst>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05E86EB4-6449-40B3-A9E1-9FD4077BD503}"/>
    <cellStyle name="Normal" xfId="0" builtinId="0"/>
    <cellStyle name="Normal 2" xfId="1" xr:uid="{487E3C7E-1EE1-4406-B2BF-2A0F8AA530B9}"/>
    <cellStyle name="Normal 3" xfId="3" xr:uid="{6C19C052-4821-43FE-8447-2DF94F4229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1-4A08-9D1A-61DD7FB1AD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11-4A08-9D1A-61DD7FB1A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1868</c:v>
                </c:pt>
                <c:pt idx="1">
                  <c:v>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1-4A08-9D1A-61DD7FB1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03-4DD5-98E3-0BD8C933FE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03-4DD5-98E3-0BD8C933FE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03-4DD5-98E3-0BD8C933FE9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</c:v>
                </c:pt>
                <c:pt idx="1">
                  <c:v>403</c:v>
                </c:pt>
                <c:pt idx="2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03-4DD5-98E3-0BD8C933F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7-4742-9C33-227862EC68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7-4742-9C33-227862EC68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E7-4742-9C33-227862EC68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524</c:v>
                </c:pt>
                <c:pt idx="1">
                  <c:v>43</c:v>
                </c:pt>
                <c:pt idx="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E7-4742-9C33-227862EC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D0-4F62-9402-0F378F32AE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D0-4F62-9402-0F378F32AE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0-4F62-9402-0F378F32A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E0-43F4-99F9-C290B32D6F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E0-43F4-99F9-C290B32D6F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2514</c:v>
                </c:pt>
                <c:pt idx="1">
                  <c:v>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0-43F4-99F9-C290B32D6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334</c:v>
              </c:pt>
              <c:pt idx="1">
                <c:v>1457</c:v>
              </c:pt>
              <c:pt idx="2">
                <c:v>27</c:v>
              </c:pt>
              <c:pt idx="3">
                <c:v>3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250F-4A13-B174-6850EC1CB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698</c:v>
              </c:pt>
              <c:pt idx="1">
                <c:v>995</c:v>
              </c:pt>
              <c:pt idx="2">
                <c:v>55</c:v>
              </c:pt>
              <c:pt idx="3">
                <c:v>21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A28-48DE-BB15-994CEC264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4</c:v>
              </c:pt>
              <c:pt idx="2">
                <c:v>2</c:v>
              </c:pt>
              <c:pt idx="3">
                <c:v>24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208-4495-957F-6B1B73E5B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28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2F5-452D-BEE4-5D2C95A8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1097</c:v>
              </c:pt>
              <c:pt idx="1">
                <c:v>13</c:v>
              </c:pt>
              <c:pt idx="2">
                <c:v>361</c:v>
              </c:pt>
              <c:pt idx="3">
                <c:v>23</c:v>
              </c:pt>
              <c:pt idx="4">
                <c:v>41</c:v>
              </c:pt>
              <c:pt idx="5">
                <c:v>12</c:v>
              </c:pt>
              <c:pt idx="6">
                <c:v>3</c:v>
              </c:pt>
              <c:pt idx="7">
                <c:v>8</c:v>
              </c:pt>
              <c:pt idx="8">
                <c:v>214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A4D-4D86-9B9A-E96B73861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Defensor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149</c:v>
              </c:pt>
              <c:pt idx="1">
                <c:v>160</c:v>
              </c:pt>
              <c:pt idx="2">
                <c:v>213</c:v>
              </c:pt>
              <c:pt idx="3">
                <c:v>14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ECED-4B85-9415-630C6F9B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2A-412D-BBFB-E08AAC0876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2A-412D-BBFB-E08AAC0876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2A-412D-BBFB-E08AAC087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184</c:v>
                </c:pt>
                <c:pt idx="1">
                  <c:v>296</c:v>
                </c:pt>
                <c:pt idx="2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A-412D-BBFB-E08AAC087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2517</c:v>
              </c:pt>
              <c:pt idx="1">
                <c:v>717</c:v>
              </c:pt>
              <c:pt idx="2">
                <c:v>367</c:v>
              </c:pt>
              <c:pt idx="3">
                <c:v>202</c:v>
              </c:pt>
              <c:pt idx="4">
                <c:v>157</c:v>
              </c:pt>
              <c:pt idx="5">
                <c:v>2154</c:v>
              </c:pt>
              <c:pt idx="6">
                <c:v>101</c:v>
              </c:pt>
              <c:pt idx="7">
                <c:v>231</c:v>
              </c:pt>
              <c:pt idx="8">
                <c:v>136</c:v>
              </c:pt>
              <c:pt idx="9">
                <c:v>338</c:v>
              </c:pt>
              <c:pt idx="10">
                <c:v>126</c:v>
              </c:pt>
              <c:pt idx="11">
                <c:v>3119</c:v>
              </c:pt>
              <c:pt idx="12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E06F-496E-9231-D60B2D6E5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609</c:v>
              </c:pt>
              <c:pt idx="1">
                <c:v>402</c:v>
              </c:pt>
              <c:pt idx="2">
                <c:v>109</c:v>
              </c:pt>
              <c:pt idx="3">
                <c:v>120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C094-4060-8C2F-F79FD7059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147</c:v>
              </c:pt>
              <c:pt idx="1">
                <c:v>102</c:v>
              </c:pt>
              <c:pt idx="2">
                <c:v>14</c:v>
              </c:pt>
              <c:pt idx="3">
                <c:v>13</c:v>
              </c:pt>
              <c:pt idx="4">
                <c:v>38</c:v>
              </c:pt>
              <c:pt idx="5">
                <c:v>383</c:v>
              </c:pt>
              <c:pt idx="6">
                <c:v>99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0792-47F4-850A-E2A837924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110</c:v>
              </c:pt>
              <c:pt idx="1">
                <c:v>198</c:v>
              </c:pt>
              <c:pt idx="2">
                <c:v>57</c:v>
              </c:pt>
              <c:pt idx="3">
                <c:v>430</c:v>
              </c:pt>
              <c:pt idx="4">
                <c:v>120</c:v>
              </c:pt>
              <c:pt idx="5">
                <c:v>104</c:v>
              </c:pt>
              <c:pt idx="6">
                <c:v>87</c:v>
              </c:pt>
              <c:pt idx="7">
                <c:v>122</c:v>
              </c:pt>
              <c:pt idx="8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E467-4A59-BD16-33CA98F4D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153</c:v>
              </c:pt>
              <c:pt idx="1">
                <c:v>103</c:v>
              </c:pt>
              <c:pt idx="2">
                <c:v>342</c:v>
              </c:pt>
              <c:pt idx="3">
                <c:v>137</c:v>
              </c:pt>
              <c:pt idx="4">
                <c:v>106</c:v>
              </c:pt>
              <c:pt idx="5">
                <c:v>120</c:v>
              </c:pt>
              <c:pt idx="6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0-4068-45D3-A10F-67D17F466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</c:v>
              </c:pt>
              <c:pt idx="2">
                <c:v>18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3E-43B4-8CE1-21642C7A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Seguridad colectiva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18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D35-4135-BBC2-026E44591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E56-4844-98B5-C91D62691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40-4709-B81F-79344A845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4F85-4363-ABF4-3498DAF7F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75-4592-AADA-DFF0ABF378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75-4592-AADA-DFF0ABF378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404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5-4592-AADA-DFF0ABF37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</c:v>
              </c:pt>
              <c:pt idx="1">
                <c:v>8</c:v>
              </c:pt>
              <c:pt idx="2">
                <c:v>1</c:v>
              </c:pt>
              <c:pt idx="3">
                <c:v>8</c:v>
              </c:pt>
              <c:pt idx="4">
                <c:v>36</c:v>
              </c:pt>
              <c:pt idx="5">
                <c:v>1</c:v>
              </c:pt>
              <c:pt idx="6">
                <c:v>17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C69-4E74-A5D4-E1F7E4D7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130</c:v>
              </c:pt>
              <c:pt idx="1">
                <c:v>134</c:v>
              </c:pt>
              <c:pt idx="2">
                <c:v>114</c:v>
              </c:pt>
              <c:pt idx="3">
                <c:v>167</c:v>
              </c:pt>
              <c:pt idx="4">
                <c:v>485</c:v>
              </c:pt>
              <c:pt idx="5">
                <c:v>334</c:v>
              </c:pt>
              <c:pt idx="6">
                <c:v>63</c:v>
              </c:pt>
              <c:pt idx="7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5673-4CFA-A9F7-F697E05C7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AA-4BA5-8B3F-9F4EC202EC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AA-4BA5-8B3F-9F4EC202EC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AA-4BA5-8B3F-9F4EC202EC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AA-4BA5-8B3F-9F4EC202EC0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A-4BA5-8B3F-9F4EC202EC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A-4BA5-8B3F-9F4EC202EC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AA-4BA5-8B3F-9F4EC202E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AA-4C6F-BCC3-F17B61DA35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AA-4C6F-BCC3-F17B61DA35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AA-4C6F-BCC3-F17B61DA35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AA-4C6F-BCC3-F17B61DA35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AA-4C6F-BCC3-F17B61DA35A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AA-4C6F-BCC3-F17B61DA35A8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AA-4C6F-BCC3-F17B61DA35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AA-4C6F-BCC3-F17B61DA35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AA-4C6F-BCC3-F17B61DA3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A-4C6F-BCC3-F17B61DA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772</c:v>
              </c:pt>
              <c:pt idx="1">
                <c:v>94</c:v>
              </c:pt>
              <c:pt idx="2">
                <c:v>58</c:v>
              </c:pt>
              <c:pt idx="3">
                <c:v>676</c:v>
              </c:pt>
              <c:pt idx="4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F03E-4C05-A22A-D5EBEA8B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185</c:v>
              </c:pt>
              <c:pt idx="1">
                <c:v>40</c:v>
              </c:pt>
              <c:pt idx="2">
                <c:v>144</c:v>
              </c:pt>
              <c:pt idx="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0FB1-457A-90AF-6BDEBCF1D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24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6B51-4FEF-A377-CE5E35DC3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63</c:v>
              </c:pt>
              <c:pt idx="1">
                <c:v>13</c:v>
              </c:pt>
              <c:pt idx="2">
                <c:v>38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6D3-4813-B3FC-F4E4073B4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16</c:v>
              </c:pt>
              <c:pt idx="1">
                <c:v>9</c:v>
              </c:pt>
              <c:pt idx="2">
                <c:v>2</c:v>
              </c:pt>
              <c:pt idx="3">
                <c:v>25</c:v>
              </c:pt>
              <c:pt idx="4">
                <c:v>10</c:v>
              </c:pt>
              <c:pt idx="5">
                <c:v>17</c:v>
              </c:pt>
              <c:pt idx="6">
                <c:v>6</c:v>
              </c:pt>
              <c:pt idx="7">
                <c:v>8</c:v>
              </c:pt>
              <c:pt idx="8">
                <c:v>1</c:v>
              </c:pt>
              <c:pt idx="9">
                <c:v>1</c:v>
              </c:pt>
              <c:pt idx="10">
                <c:v>6</c:v>
              </c:pt>
              <c:pt idx="11">
                <c:v>11</c:v>
              </c:pt>
              <c:pt idx="12">
                <c:v>55</c:v>
              </c:pt>
              <c:pt idx="1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5C0-42B4-9BB1-3E8AC7693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</c:v>
              </c:pt>
              <c:pt idx="1">
                <c:v>59</c:v>
              </c:pt>
              <c:pt idx="2">
                <c:v>29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C262-4D97-B818-4DFEA255F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0D-47FD-9F9E-D1822BF3FF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0D-47FD-9F9E-D1822BF3FF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589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D-47FD-9F9E-D1822BF3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EA-46A0-ABB8-66B11AC4E9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EA-46A0-ABB8-66B11AC4E9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A-46A0-ABB8-66B11AC4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2C-4563-AF12-E10C2CF028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2C-4563-AF12-E10C2CF028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2C-4563-AF12-E10C2CF028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F2C-4563-AF12-E10C2CF0289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C-4563-AF12-E10C2CF0289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12</c:v>
                </c:pt>
                <c:pt idx="1">
                  <c:v>46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2C-4563-AF12-E10C2CF028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257</c:v>
              </c:pt>
              <c:pt idx="1">
                <c:v>37</c:v>
              </c:pt>
              <c:pt idx="2">
                <c:v>7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0A5D-49EF-92ED-C9DD6DEC8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</c:v>
              </c:pt>
              <c:pt idx="1">
                <c:v>13</c:v>
              </c:pt>
              <c:pt idx="2">
                <c:v>1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8155-43FE-9CAD-E107C00A4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3</c:v>
              </c:pt>
              <c:pt idx="2">
                <c:v>26</c:v>
              </c:pt>
              <c:pt idx="3">
                <c:v>23</c:v>
              </c:pt>
              <c:pt idx="4">
                <c:v>102</c:v>
              </c:pt>
              <c:pt idx="5">
                <c:v>124</c:v>
              </c:pt>
              <c:pt idx="6">
                <c:v>6</c:v>
              </c:pt>
              <c:pt idx="7">
                <c:v>9</c:v>
              </c:pt>
              <c:pt idx="8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C37F-4DAC-AC17-FCC197AF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2B-4E92-928F-EBABB57752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2B-4E92-928F-EBABB57752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43</c:v>
                </c:pt>
                <c:pt idx="1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B-4E92-928F-EBABB5775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57-46C9-8283-24642CEADC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57-46C9-8283-24642CEADC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57-46C9-8283-24642CEAD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57-46C9-8283-24642CEADC2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57-46C9-8283-24642CEAD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67</c:v>
                </c:pt>
                <c:pt idx="1">
                  <c:v>186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7-46C9-8283-24642CEA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903</c:v>
              </c:pt>
              <c:pt idx="1">
                <c:v>207</c:v>
              </c:pt>
              <c:pt idx="2">
                <c:v>1</c:v>
              </c:pt>
              <c:pt idx="3">
                <c:v>6</c:v>
              </c:pt>
              <c:pt idx="4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C475-4052-A1FD-80B1A63E2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244</c:v>
              </c:pt>
              <c:pt idx="1">
                <c:v>140</c:v>
              </c:pt>
              <c:pt idx="2">
                <c:v>1</c:v>
              </c:pt>
              <c:pt idx="3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C888-4FF5-8612-D18E3B1A5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A8E-4041-9D9E-A3173A0EC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27-492F-BB91-AD0761EA34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27-492F-BB91-AD0761EA34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365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27-492F-BB91-AD0761EA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39-44D9-8955-6D0C00E60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6B9A-4640-82D8-759A45D2B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C6C-4EC3-A386-2E1ED5614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8E0-40E9-9A49-9235013A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E68-42B2-B46B-3F6BF59CD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125</c:v>
              </c:pt>
              <c:pt idx="2">
                <c:v>11</c:v>
              </c:pt>
              <c:pt idx="3">
                <c:v>3</c:v>
              </c:pt>
              <c:pt idx="4">
                <c:v>86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FA0-4216-8FF9-3C5ACD55F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213</c:v>
              </c:pt>
              <c:pt idx="2">
                <c:v>1</c:v>
              </c:pt>
              <c:pt idx="3">
                <c:v>1</c:v>
              </c:pt>
              <c:pt idx="4">
                <c:v>5</c:v>
              </c:pt>
              <c:pt idx="5">
                <c:v>174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86B-4E29-955F-B0886F6A4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218</c:v>
              </c:pt>
              <c:pt idx="2">
                <c:v>3</c:v>
              </c:pt>
              <c:pt idx="3">
                <c:v>10</c:v>
              </c:pt>
              <c:pt idx="4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AD22-4D2B-9339-7060EC29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4E-4F68-9588-053B266CA7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4E-4F68-9588-053B266CA7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4E-4F68-9588-053B266CA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80</c:v>
              </c:pt>
              <c:pt idx="2">
                <c:v>4</c:v>
              </c:pt>
              <c:pt idx="3">
                <c:v>2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2B2-464D-BF38-CEFB1B4A4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80</c:v>
              </c:pt>
              <c:pt idx="2">
                <c:v>6</c:v>
              </c:pt>
              <c:pt idx="3">
                <c:v>1</c:v>
              </c:pt>
              <c:pt idx="4">
                <c:v>6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EE0E-4CC3-A84B-E30BBDDFB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270</c:v>
              </c:pt>
              <c:pt idx="2">
                <c:v>12</c:v>
              </c:pt>
              <c:pt idx="3">
                <c:v>1</c:v>
              </c:pt>
              <c:pt idx="4">
                <c:v>16</c:v>
              </c:pt>
              <c:pt idx="5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96A5-4B49-ACC9-AE79698E0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E800-48FA-8F85-EADE7EA99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3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1897-4E9C-A550-9F132D54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FC7-49A9-A006-B07D22A7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26D-45D9-9B44-AC23EC75E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F7-43E3-A5AB-B52A48ECF6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F7-43E3-A5AB-B52A48ECF6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7-43E3-A5AB-B52A48ECF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F9-491E-B502-19AA1C82E5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F9-491E-B502-19AA1C82E5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F9-491E-B502-19AA1C82E5F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97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9-491E-B502-19AA1C82E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2A-476B-97EF-ED5E63C839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2A-476B-97EF-ED5E63C839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297</c:v>
                </c:pt>
                <c:pt idx="1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A-476B-97EF-ED5E63C83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87CA717-FF8B-44FF-866C-418DC0DB7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98FB5A8-FAF6-47F1-9D7C-8AEB88FE7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0D7B342-037E-45F4-8E7B-9E5CFE6E1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1546BC2-CFBA-43AE-A9DF-DB994FD04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1E4146A-BED6-4E87-98D3-19F4D78C5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ADC796C-00FC-43D9-B223-B0B59CAB4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4356353-B567-491E-8535-680401A05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390036E-0497-4B5E-B2A5-9E970E51F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C76C783-0C84-453D-8751-97DE4E4E8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5BF9D70-08AD-4800-AF4F-AD836074F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AEF503D-BD27-42FF-9F90-B9AD8C7CA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823E994-6D7B-41EE-AB91-22D49C946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EA03BD4-D61D-41BC-B6F2-A2FA7F4B2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E285D81-51F4-7712-73B1-399B6919F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111760</xdr:colOff>
      <xdr:row>6</xdr:row>
      <xdr:rowOff>260985</xdr:rowOff>
    </xdr:from>
    <xdr:to>
      <xdr:col>21</xdr:col>
      <xdr:colOff>556260</xdr:colOff>
      <xdr:row>18</xdr:row>
      <xdr:rowOff>106680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7BEA9E1-DB4F-1511-7EFC-11ED7570E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54610</xdr:colOff>
      <xdr:row>7</xdr:row>
      <xdr:rowOff>102870</xdr:rowOff>
    </xdr:from>
    <xdr:to>
      <xdr:col>53</xdr:col>
      <xdr:colOff>178435</xdr:colOff>
      <xdr:row>17</xdr:row>
      <xdr:rowOff>7620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5AC8E59-5448-0E38-313A-E08A89333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371475</xdr:colOff>
      <xdr:row>6</xdr:row>
      <xdr:rowOff>146050</xdr:rowOff>
    </xdr:from>
    <xdr:to>
      <xdr:col>60</xdr:col>
      <xdr:colOff>266700</xdr:colOff>
      <xdr:row>15</xdr:row>
      <xdr:rowOff>107950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C51B6FE-6E30-721A-107D-7871F940D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D074CCC-8AD1-1B2F-4A68-382156E16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00FD400-F138-CBC1-FB1B-0AA9EA6D8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84BA211-77EC-54EA-9884-689E607AA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CC15197-59C0-0BF9-F376-3D6B00E6B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5C2BE14-7195-2995-5DCC-71EABEC7B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F14D568-2877-B8A1-96FB-0E91F48AA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935F4A5-497D-48AB-B6D7-BD7351926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474D7F0-00E5-1765-E2D6-8CDBA4521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EA3312E-8A57-639E-F7DB-C9507179E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78CE73C-1B5F-C5C4-C0BD-CBA4E3DA7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8166955-988A-76FE-6D23-14F75DA440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3497C72-134D-43B6-90BD-38AF436A4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5107059-9087-510F-3BD3-B960ACB87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9A35B57-0585-C291-3F1C-E2422EE40D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F36DC3-482A-4E48-B99B-D160B807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B3D887-BC20-482F-8C93-17E1BBAFC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43D1AB3-80C1-C75D-9AEF-AF4289CA8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FCF38FF-8759-643F-EA03-BC6DB354F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C93E5BD-D891-EE6E-69DA-DBAF8DFC5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CFE962C7-A6F9-DAF1-E801-9A1BC7C8E0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74676E5D-81F1-72D7-7089-1E62E2B7F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CEBA1958-AD4C-68C4-BD9E-68A34FDBC4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865E36A-0378-4C4C-8855-E3821FE83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242B746-E50C-4243-B3B7-ADDCE1272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60A513B-9441-4DAE-A2CC-9C57CAB5B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4E5E505-6042-5454-1306-9616BBA49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0827D1F-1728-1941-8ADF-006003EDA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8525B9F-4E11-47D0-8F38-F36CEDBE5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E39D663-1234-4A30-BBEF-8642C6706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E73D4EF-F48E-36CE-BE2E-8B0095911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B048111-2ADE-2728-D8F5-BBE8320EDB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333394E-E609-56EF-6958-2D6858CDF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7DF5989-3E84-4D8C-8126-6113BC92D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36A461D-3363-48CD-A206-8A34699D2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FC7742D-FBF9-51A1-A5F6-EB6756A730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D6C2336-681E-F740-79B0-5DD01F1E9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186C71E-0EAB-882A-4144-31A91FF63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5D16C62-B53B-925B-55D1-25DEFB4922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7F48154-B570-1CA4-6834-C613F7788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7E3CF49-A696-D435-B4A0-8A0DBEE97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A154D1A-6784-DEC6-2872-1EDA133E2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77AEFBE-C5A8-8DE9-5815-74B0D9050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2C36D1C-4F6D-1A6C-BE87-B581EE25B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2E6B3E2-98CD-223B-DDBB-517D7A41F0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8DCCFD68-E228-E1A1-4DE4-BE4A170D7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F0E2853-6F4B-211B-3D17-F49C5ABF7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6B75755-4382-33B2-0950-EFFD6EB17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7F9DD4A-D33D-58FC-A8AB-E5F5970A6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B4B3C38-CB22-FB30-2A3B-E43916CB0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pQiL9RfJYk3DGHSZIaagK7rLEdrsGYSwlYATRkm+j/mTt0bwdKIxIWLZ/msUaGBVYsrTWyN4Z+HSGQ3+9Uv59A==" saltValue="QJRoFCy10nutB5Zz4CkiD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3</v>
      </c>
      <c r="D5" s="14">
        <v>1</v>
      </c>
      <c r="E5" s="22">
        <v>1</v>
      </c>
    </row>
    <row r="6" spans="1:5" x14ac:dyDescent="0.3">
      <c r="A6" s="21" t="s">
        <v>1185</v>
      </c>
      <c r="B6" s="16"/>
      <c r="C6" s="14">
        <v>5</v>
      </c>
      <c r="D6" s="14">
        <v>1</v>
      </c>
      <c r="E6" s="22">
        <v>2</v>
      </c>
    </row>
    <row r="7" spans="1:5" x14ac:dyDescent="0.3">
      <c r="A7" s="21" t="s">
        <v>1186</v>
      </c>
      <c r="B7" s="16"/>
      <c r="C7" s="14">
        <v>1</v>
      </c>
      <c r="D7" s="14">
        <v>1</v>
      </c>
      <c r="E7" s="22">
        <v>0</v>
      </c>
    </row>
    <row r="8" spans="1:5" x14ac:dyDescent="0.3">
      <c r="A8" s="21" t="s">
        <v>1187</v>
      </c>
      <c r="B8" s="16"/>
      <c r="C8" s="14">
        <v>4</v>
      </c>
      <c r="D8" s="14">
        <v>1</v>
      </c>
      <c r="E8" s="22">
        <v>4</v>
      </c>
    </row>
    <row r="9" spans="1:5" x14ac:dyDescent="0.3">
      <c r="A9" s="21" t="s">
        <v>615</v>
      </c>
      <c r="B9" s="16"/>
      <c r="C9" s="14">
        <v>0</v>
      </c>
      <c r="D9" s="14">
        <v>0</v>
      </c>
      <c r="E9" s="22">
        <v>0</v>
      </c>
    </row>
    <row r="10" spans="1:5" x14ac:dyDescent="0.3">
      <c r="A10" s="21" t="s">
        <v>1188</v>
      </c>
      <c r="B10" s="16"/>
      <c r="C10" s="14">
        <v>0</v>
      </c>
      <c r="D10" s="14">
        <v>0</v>
      </c>
      <c r="E10" s="22">
        <v>0</v>
      </c>
    </row>
    <row r="11" spans="1:5" x14ac:dyDescent="0.3">
      <c r="A11" s="194" t="s">
        <v>956</v>
      </c>
      <c r="B11" s="195"/>
      <c r="C11" s="29">
        <v>13</v>
      </c>
      <c r="D11" s="29">
        <v>4</v>
      </c>
      <c r="E11" s="29">
        <v>7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0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0</v>
      </c>
    </row>
    <row r="17" spans="1:3" x14ac:dyDescent="0.3">
      <c r="A17" s="194" t="s">
        <v>956</v>
      </c>
      <c r="B17" s="195"/>
      <c r="C17" s="29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3</v>
      </c>
    </row>
    <row r="22" spans="1:3" x14ac:dyDescent="0.3">
      <c r="A22" s="21" t="s">
        <v>1185</v>
      </c>
      <c r="B22" s="16"/>
      <c r="C22" s="22">
        <v>16</v>
      </c>
    </row>
    <row r="23" spans="1:3" x14ac:dyDescent="0.3">
      <c r="A23" s="21" t="s">
        <v>1186</v>
      </c>
      <c r="B23" s="16"/>
      <c r="C23" s="22">
        <v>3</v>
      </c>
    </row>
    <row r="24" spans="1:3" x14ac:dyDescent="0.3">
      <c r="A24" s="21" t="s">
        <v>1187</v>
      </c>
      <c r="B24" s="16"/>
      <c r="C24" s="22">
        <v>15</v>
      </c>
    </row>
    <row r="25" spans="1:3" x14ac:dyDescent="0.3">
      <c r="A25" s="21" t="s">
        <v>615</v>
      </c>
      <c r="B25" s="16"/>
      <c r="C25" s="22">
        <v>22</v>
      </c>
    </row>
    <row r="26" spans="1:3" x14ac:dyDescent="0.3">
      <c r="A26" s="21" t="s">
        <v>1188</v>
      </c>
      <c r="B26" s="16"/>
      <c r="C26" s="22">
        <v>15</v>
      </c>
    </row>
    <row r="27" spans="1:3" x14ac:dyDescent="0.3">
      <c r="A27" s="194" t="s">
        <v>956</v>
      </c>
      <c r="B27" s="195"/>
      <c r="C27" s="29">
        <v>74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0</v>
      </c>
    </row>
    <row r="32" spans="1:3" x14ac:dyDescent="0.3">
      <c r="A32" s="21" t="s">
        <v>1029</v>
      </c>
      <c r="B32" s="16"/>
      <c r="C32" s="22">
        <v>0</v>
      </c>
    </row>
    <row r="33" spans="1:3" x14ac:dyDescent="0.3">
      <c r="A33" s="21" t="s">
        <v>1194</v>
      </c>
      <c r="B33" s="16"/>
      <c r="C33" s="22">
        <v>54</v>
      </c>
    </row>
    <row r="34" spans="1:3" x14ac:dyDescent="0.3">
      <c r="A34" s="21" t="s">
        <v>1127</v>
      </c>
      <c r="B34" s="16"/>
      <c r="C34" s="22">
        <v>3</v>
      </c>
    </row>
    <row r="35" spans="1:3" x14ac:dyDescent="0.3">
      <c r="A35" s="21" t="s">
        <v>1195</v>
      </c>
      <c r="B35" s="16"/>
      <c r="C35" s="22">
        <v>17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4" t="s">
        <v>956</v>
      </c>
      <c r="B40" s="195"/>
      <c r="C40" s="29">
        <v>74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0</v>
      </c>
    </row>
    <row r="45" spans="1:3" x14ac:dyDescent="0.3">
      <c r="A45" s="21" t="s">
        <v>1185</v>
      </c>
      <c r="B45" s="16"/>
      <c r="C45" s="22">
        <v>17</v>
      </c>
    </row>
    <row r="46" spans="1:3" x14ac:dyDescent="0.3">
      <c r="A46" s="21" t="s">
        <v>1186</v>
      </c>
      <c r="B46" s="16"/>
      <c r="C46" s="22">
        <v>1</v>
      </c>
    </row>
    <row r="47" spans="1:3" x14ac:dyDescent="0.3">
      <c r="A47" s="21" t="s">
        <v>1187</v>
      </c>
      <c r="B47" s="16"/>
      <c r="C47" s="22">
        <v>3</v>
      </c>
    </row>
    <row r="48" spans="1:3" x14ac:dyDescent="0.3">
      <c r="A48" s="21" t="s">
        <v>615</v>
      </c>
      <c r="B48" s="16"/>
      <c r="C48" s="22">
        <v>2</v>
      </c>
    </row>
    <row r="49" spans="1:3" x14ac:dyDescent="0.3">
      <c r="A49" s="21" t="s">
        <v>1188</v>
      </c>
      <c r="B49" s="16"/>
      <c r="C49" s="22">
        <v>3</v>
      </c>
    </row>
    <row r="50" spans="1:3" x14ac:dyDescent="0.3">
      <c r="A50" s="194" t="s">
        <v>956</v>
      </c>
      <c r="B50" s="195"/>
      <c r="C50" s="29">
        <v>26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1" t="s">
        <v>1184</v>
      </c>
      <c r="B53" s="13" t="s">
        <v>81</v>
      </c>
      <c r="C53" s="22">
        <v>1</v>
      </c>
    </row>
    <row r="54" spans="1:3" x14ac:dyDescent="0.3">
      <c r="A54" s="173"/>
      <c r="B54" s="13" t="s">
        <v>82</v>
      </c>
      <c r="C54" s="22">
        <v>1</v>
      </c>
    </row>
    <row r="55" spans="1:3" x14ac:dyDescent="0.3">
      <c r="A55" s="171" t="s">
        <v>1185</v>
      </c>
      <c r="B55" s="13" t="s">
        <v>81</v>
      </c>
      <c r="C55" s="22">
        <v>3</v>
      </c>
    </row>
    <row r="56" spans="1:3" x14ac:dyDescent="0.3">
      <c r="A56" s="173"/>
      <c r="B56" s="13" t="s">
        <v>82</v>
      </c>
      <c r="C56" s="22">
        <v>0</v>
      </c>
    </row>
    <row r="57" spans="1:3" x14ac:dyDescent="0.3">
      <c r="A57" s="171" t="s">
        <v>1186</v>
      </c>
      <c r="B57" s="13" t="s">
        <v>81</v>
      </c>
      <c r="C57" s="22">
        <v>0</v>
      </c>
    </row>
    <row r="58" spans="1:3" x14ac:dyDescent="0.3">
      <c r="A58" s="173"/>
      <c r="B58" s="13" t="s">
        <v>82</v>
      </c>
      <c r="C58" s="22">
        <v>0</v>
      </c>
    </row>
    <row r="59" spans="1:3" x14ac:dyDescent="0.3">
      <c r="A59" s="171" t="s">
        <v>1187</v>
      </c>
      <c r="B59" s="13" t="s">
        <v>81</v>
      </c>
      <c r="C59" s="22">
        <v>3</v>
      </c>
    </row>
    <row r="60" spans="1:3" x14ac:dyDescent="0.3">
      <c r="A60" s="173"/>
      <c r="B60" s="13" t="s">
        <v>82</v>
      </c>
      <c r="C60" s="22">
        <v>1</v>
      </c>
    </row>
    <row r="61" spans="1:3" x14ac:dyDescent="0.3">
      <c r="A61" s="171" t="s">
        <v>615</v>
      </c>
      <c r="B61" s="13" t="s">
        <v>81</v>
      </c>
      <c r="C61" s="22">
        <v>0</v>
      </c>
    </row>
    <row r="62" spans="1:3" x14ac:dyDescent="0.3">
      <c r="A62" s="173"/>
      <c r="B62" s="13" t="s">
        <v>82</v>
      </c>
      <c r="C62" s="22">
        <v>0</v>
      </c>
    </row>
    <row r="63" spans="1:3" x14ac:dyDescent="0.3">
      <c r="A63" s="171" t="s">
        <v>1188</v>
      </c>
      <c r="B63" s="13" t="s">
        <v>81</v>
      </c>
      <c r="C63" s="22">
        <v>1</v>
      </c>
    </row>
    <row r="64" spans="1:3" x14ac:dyDescent="0.3">
      <c r="A64" s="173"/>
      <c r="B64" s="13" t="s">
        <v>82</v>
      </c>
      <c r="C64" s="22">
        <v>2</v>
      </c>
    </row>
    <row r="65" spans="1:3" x14ac:dyDescent="0.3">
      <c r="A65" s="194" t="s">
        <v>956</v>
      </c>
      <c r="B65" s="195"/>
      <c r="C65" s="29">
        <v>12</v>
      </c>
    </row>
    <row r="66" spans="1:3" x14ac:dyDescent="0.3">
      <c r="A66" s="6"/>
    </row>
  </sheetData>
  <sheetProtection algorithmName="SHA-512" hashValue="Ua1PKmLMmTPs8z4XcmJQcbGiRwxOwPQGyS0Y14RTZVGKMEFhwefeyd+EgP4LHB09r8k3XEtwLDUCsF8w75HJzw==" saltValue="l3XrVdhDMjX9syB6m5mcP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1" t="s">
        <v>1199</v>
      </c>
    </row>
    <row r="4" spans="1:6" ht="20.399999999999999" x14ac:dyDescent="0.3">
      <c r="A4" s="32" t="s">
        <v>14</v>
      </c>
      <c r="B4" s="32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6" t="s">
        <v>1202</v>
      </c>
      <c r="B5" s="35" t="s">
        <v>1203</v>
      </c>
      <c r="C5" s="42">
        <v>1</v>
      </c>
      <c r="D5" s="42">
        <v>0</v>
      </c>
      <c r="E5" s="42">
        <v>1</v>
      </c>
      <c r="F5" s="36">
        <v>0</v>
      </c>
    </row>
    <row r="6" spans="1:6" x14ac:dyDescent="0.3">
      <c r="A6" s="188"/>
      <c r="B6" s="35" t="s">
        <v>1204</v>
      </c>
      <c r="C6" s="42">
        <v>3</v>
      </c>
      <c r="D6" s="42">
        <v>0</v>
      </c>
      <c r="E6" s="42">
        <v>2</v>
      </c>
      <c r="F6" s="36">
        <v>0</v>
      </c>
    </row>
    <row r="7" spans="1:6" x14ac:dyDescent="0.3">
      <c r="A7" s="34" t="s">
        <v>1205</v>
      </c>
      <c r="B7" s="35" t="s">
        <v>1206</v>
      </c>
      <c r="C7" s="42">
        <v>0</v>
      </c>
      <c r="D7" s="42">
        <v>0</v>
      </c>
      <c r="E7" s="42">
        <v>0</v>
      </c>
      <c r="F7" s="36">
        <v>0</v>
      </c>
    </row>
    <row r="8" spans="1:6" ht="20.399999999999999" x14ac:dyDescent="0.3">
      <c r="A8" s="186" t="s">
        <v>1207</v>
      </c>
      <c r="B8" s="35" t="s">
        <v>1208</v>
      </c>
      <c r="C8" s="42">
        <v>8</v>
      </c>
      <c r="D8" s="42">
        <v>1</v>
      </c>
      <c r="E8" s="42">
        <v>2</v>
      </c>
      <c r="F8" s="36">
        <v>0</v>
      </c>
    </row>
    <row r="9" spans="1:6" x14ac:dyDescent="0.3">
      <c r="A9" s="187"/>
      <c r="B9" s="35" t="s">
        <v>1209</v>
      </c>
      <c r="C9" s="42">
        <v>0</v>
      </c>
      <c r="D9" s="42">
        <v>1</v>
      </c>
      <c r="E9" s="42">
        <v>0</v>
      </c>
      <c r="F9" s="36">
        <v>0</v>
      </c>
    </row>
    <row r="10" spans="1:6" x14ac:dyDescent="0.3">
      <c r="A10" s="188"/>
      <c r="B10" s="35" t="s">
        <v>1210</v>
      </c>
      <c r="C10" s="42">
        <v>0</v>
      </c>
      <c r="D10" s="42">
        <v>1</v>
      </c>
      <c r="E10" s="42">
        <v>0</v>
      </c>
      <c r="F10" s="36">
        <v>0</v>
      </c>
    </row>
    <row r="11" spans="1:6" ht="20.399999999999999" x14ac:dyDescent="0.3">
      <c r="A11" s="186" t="s">
        <v>1211</v>
      </c>
      <c r="B11" s="35" t="s">
        <v>1212</v>
      </c>
      <c r="C11" s="42">
        <v>0</v>
      </c>
      <c r="D11" s="42">
        <v>0</v>
      </c>
      <c r="E11" s="42">
        <v>0</v>
      </c>
      <c r="F11" s="36">
        <v>0</v>
      </c>
    </row>
    <row r="12" spans="1:6" x14ac:dyDescent="0.3">
      <c r="A12" s="187"/>
      <c r="B12" s="35" t="s">
        <v>1213</v>
      </c>
      <c r="C12" s="42">
        <v>0</v>
      </c>
      <c r="D12" s="42">
        <v>0</v>
      </c>
      <c r="E12" s="42">
        <v>0</v>
      </c>
      <c r="F12" s="36">
        <v>0</v>
      </c>
    </row>
    <row r="13" spans="1:6" ht="20.399999999999999" x14ac:dyDescent="0.3">
      <c r="A13" s="188"/>
      <c r="B13" s="35" t="s">
        <v>1214</v>
      </c>
      <c r="C13" s="42">
        <v>1</v>
      </c>
      <c r="D13" s="42">
        <v>1</v>
      </c>
      <c r="E13" s="42">
        <v>0</v>
      </c>
      <c r="F13" s="36">
        <v>0</v>
      </c>
    </row>
    <row r="14" spans="1:6" ht="20.399999999999999" x14ac:dyDescent="0.3">
      <c r="A14" s="34" t="s">
        <v>1215</v>
      </c>
      <c r="B14" s="35" t="s">
        <v>1216</v>
      </c>
      <c r="C14" s="42">
        <v>0</v>
      </c>
      <c r="D14" s="42">
        <v>0</v>
      </c>
      <c r="E14" s="42">
        <v>0</v>
      </c>
      <c r="F14" s="36">
        <v>0</v>
      </c>
    </row>
    <row r="15" spans="1:6" x14ac:dyDescent="0.3">
      <c r="A15" s="186" t="s">
        <v>1217</v>
      </c>
      <c r="B15" s="35" t="s">
        <v>1218</v>
      </c>
      <c r="C15" s="42">
        <v>98</v>
      </c>
      <c r="D15" s="42">
        <v>22</v>
      </c>
      <c r="E15" s="42">
        <v>7</v>
      </c>
      <c r="F15" s="36">
        <v>0</v>
      </c>
    </row>
    <row r="16" spans="1:6" x14ac:dyDescent="0.3">
      <c r="A16" s="187"/>
      <c r="B16" s="35" t="s">
        <v>1219</v>
      </c>
      <c r="C16" s="42">
        <v>0</v>
      </c>
      <c r="D16" s="42">
        <v>0</v>
      </c>
      <c r="E16" s="42">
        <v>0</v>
      </c>
      <c r="F16" s="36">
        <v>0</v>
      </c>
    </row>
    <row r="17" spans="1:6" x14ac:dyDescent="0.3">
      <c r="A17" s="187"/>
      <c r="B17" s="35" t="s">
        <v>1220</v>
      </c>
      <c r="C17" s="42">
        <v>0</v>
      </c>
      <c r="D17" s="42">
        <v>0</v>
      </c>
      <c r="E17" s="42">
        <v>0</v>
      </c>
      <c r="F17" s="36">
        <v>0</v>
      </c>
    </row>
    <row r="18" spans="1:6" x14ac:dyDescent="0.3">
      <c r="A18" s="187"/>
      <c r="B18" s="35" t="s">
        <v>1221</v>
      </c>
      <c r="C18" s="42">
        <v>0</v>
      </c>
      <c r="D18" s="42">
        <v>0</v>
      </c>
      <c r="E18" s="42">
        <v>0</v>
      </c>
      <c r="F18" s="36">
        <v>0</v>
      </c>
    </row>
    <row r="19" spans="1:6" ht="20.399999999999999" x14ac:dyDescent="0.3">
      <c r="A19" s="188"/>
      <c r="B19" s="35" t="s">
        <v>1222</v>
      </c>
      <c r="C19" s="42">
        <v>0</v>
      </c>
      <c r="D19" s="42">
        <v>0</v>
      </c>
      <c r="E19" s="42">
        <v>0</v>
      </c>
      <c r="F19" s="36">
        <v>0</v>
      </c>
    </row>
    <row r="20" spans="1:6" x14ac:dyDescent="0.3">
      <c r="A20" s="34" t="s">
        <v>1223</v>
      </c>
      <c r="B20" s="35" t="s">
        <v>1224</v>
      </c>
      <c r="C20" s="42">
        <v>3</v>
      </c>
      <c r="D20" s="42">
        <v>1</v>
      </c>
      <c r="E20" s="42">
        <v>0</v>
      </c>
      <c r="F20" s="36">
        <v>0</v>
      </c>
    </row>
    <row r="21" spans="1:6" x14ac:dyDescent="0.3">
      <c r="A21" s="34" t="s">
        <v>1225</v>
      </c>
      <c r="B21" s="35" t="s">
        <v>1226</v>
      </c>
      <c r="C21" s="42">
        <v>0</v>
      </c>
      <c r="D21" s="42">
        <v>0</v>
      </c>
      <c r="E21" s="42">
        <v>0</v>
      </c>
      <c r="F21" s="36">
        <v>0</v>
      </c>
    </row>
    <row r="22" spans="1:6" x14ac:dyDescent="0.3">
      <c r="A22" s="184" t="s">
        <v>956</v>
      </c>
      <c r="B22" s="185"/>
      <c r="C22" s="43">
        <v>114</v>
      </c>
      <c r="D22" s="43">
        <v>27</v>
      </c>
      <c r="E22" s="43">
        <v>12</v>
      </c>
      <c r="F22" s="43">
        <v>0</v>
      </c>
    </row>
    <row r="23" spans="1:6" x14ac:dyDescent="0.3">
      <c r="A23" s="31" t="s">
        <v>1059</v>
      </c>
    </row>
    <row r="24" spans="1:6" x14ac:dyDescent="0.3">
      <c r="A24" s="32" t="s">
        <v>14</v>
      </c>
      <c r="B24" s="32" t="s">
        <v>15</v>
      </c>
      <c r="C24" s="33" t="s">
        <v>3</v>
      </c>
    </row>
    <row r="25" spans="1:6" x14ac:dyDescent="0.3">
      <c r="A25" s="40" t="s">
        <v>104</v>
      </c>
      <c r="B25" s="16"/>
      <c r="C25" s="36">
        <v>1</v>
      </c>
    </row>
    <row r="26" spans="1:6" x14ac:dyDescent="0.3">
      <c r="A26" s="40" t="s">
        <v>114</v>
      </c>
      <c r="B26" s="16"/>
      <c r="C26" s="36">
        <v>0</v>
      </c>
    </row>
    <row r="27" spans="1:6" x14ac:dyDescent="0.3">
      <c r="A27" s="40" t="s">
        <v>1060</v>
      </c>
      <c r="B27" s="16"/>
      <c r="C27" s="36">
        <v>1</v>
      </c>
    </row>
    <row r="28" spans="1:6" x14ac:dyDescent="0.3">
      <c r="A28" s="184" t="s">
        <v>956</v>
      </c>
      <c r="B28" s="185"/>
      <c r="C28" s="43">
        <v>2</v>
      </c>
    </row>
    <row r="29" spans="1:6" x14ac:dyDescent="0.3">
      <c r="A29" s="3"/>
    </row>
    <row r="30" spans="1:6" x14ac:dyDescent="0.3">
      <c r="A30" s="31" t="s">
        <v>1227</v>
      </c>
    </row>
    <row r="31" spans="1:6" x14ac:dyDescent="0.3">
      <c r="A31" s="32" t="s">
        <v>14</v>
      </c>
      <c r="B31" s="32" t="s">
        <v>15</v>
      </c>
      <c r="C31" s="33" t="s">
        <v>3</v>
      </c>
    </row>
    <row r="32" spans="1:6" x14ac:dyDescent="0.3">
      <c r="A32" s="40" t="s">
        <v>1228</v>
      </c>
      <c r="B32" s="16"/>
      <c r="C32" s="36">
        <v>2</v>
      </c>
    </row>
    <row r="33" spans="1:3" x14ac:dyDescent="0.3">
      <c r="A33" s="40" t="s">
        <v>1229</v>
      </c>
      <c r="B33" s="16"/>
      <c r="C33" s="36">
        <v>6</v>
      </c>
    </row>
    <row r="34" spans="1:3" x14ac:dyDescent="0.3">
      <c r="A34" s="40" t="s">
        <v>82</v>
      </c>
      <c r="B34" s="16"/>
      <c r="C34" s="36">
        <v>2</v>
      </c>
    </row>
    <row r="35" spans="1:3" x14ac:dyDescent="0.3">
      <c r="A35" s="184" t="s">
        <v>956</v>
      </c>
      <c r="B35" s="185"/>
      <c r="C35" s="43">
        <v>10</v>
      </c>
    </row>
    <row r="36" spans="1:3" x14ac:dyDescent="0.3">
      <c r="A36" s="3"/>
    </row>
    <row r="37" spans="1:3" x14ac:dyDescent="0.3">
      <c r="A37" s="31" t="s">
        <v>1230</v>
      </c>
    </row>
    <row r="38" spans="1:3" x14ac:dyDescent="0.3">
      <c r="A38" s="32" t="s">
        <v>14</v>
      </c>
      <c r="B38" s="32" t="s">
        <v>15</v>
      </c>
      <c r="C38" s="33" t="s">
        <v>3</v>
      </c>
    </row>
    <row r="39" spans="1:3" x14ac:dyDescent="0.3">
      <c r="A39" s="40" t="s">
        <v>1231</v>
      </c>
      <c r="B39" s="16"/>
      <c r="C39" s="36">
        <v>29</v>
      </c>
    </row>
    <row r="40" spans="1:3" x14ac:dyDescent="0.3">
      <c r="A40" s="40" t="s">
        <v>1232</v>
      </c>
      <c r="B40" s="16"/>
      <c r="C40" s="36">
        <v>8</v>
      </c>
    </row>
    <row r="41" spans="1:3" x14ac:dyDescent="0.3">
      <c r="A41" s="184" t="s">
        <v>956</v>
      </c>
      <c r="B41" s="185"/>
      <c r="C41" s="43">
        <v>37</v>
      </c>
    </row>
    <row r="42" spans="1:3" x14ac:dyDescent="0.3">
      <c r="A42" s="6"/>
    </row>
  </sheetData>
  <sheetProtection algorithmName="SHA-512" hashValue="KlhlwE6ADktTuWiL6TX1YfS82d2GKxIgzVcppIS2JcbnQfu5EcYXlWkTqYMO9us2OUhVImAC3c+DHjTwFxJN8w==" saltValue="GU4RwEM3A+8/g3i3NARik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4" t="s">
        <v>1235</v>
      </c>
      <c r="B5" s="13" t="s">
        <v>1236</v>
      </c>
      <c r="C5" s="14">
        <v>327</v>
      </c>
      <c r="D5" s="14">
        <v>330</v>
      </c>
      <c r="E5" s="15">
        <v>-9.0909090909090905E-3</v>
      </c>
    </row>
    <row r="6" spans="1:5" x14ac:dyDescent="0.3">
      <c r="A6" s="176"/>
      <c r="B6" s="13" t="s">
        <v>1237</v>
      </c>
      <c r="C6" s="14">
        <v>30</v>
      </c>
      <c r="D6" s="14">
        <v>23</v>
      </c>
      <c r="E6" s="15">
        <v>0.30434782608695599</v>
      </c>
    </row>
    <row r="7" spans="1:5" x14ac:dyDescent="0.3">
      <c r="A7" s="175"/>
      <c r="B7" s="13" t="s">
        <v>1238</v>
      </c>
      <c r="C7" s="14">
        <v>58</v>
      </c>
      <c r="D7" s="14">
        <v>76</v>
      </c>
      <c r="E7" s="15">
        <v>-0.23684210526315799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4" t="s">
        <v>1240</v>
      </c>
      <c r="B11" s="13" t="s">
        <v>1241</v>
      </c>
      <c r="C11" s="14">
        <v>10</v>
      </c>
      <c r="D11" s="14">
        <v>4</v>
      </c>
      <c r="E11" s="15">
        <v>1.5</v>
      </c>
    </row>
    <row r="12" spans="1:5" x14ac:dyDescent="0.3">
      <c r="A12" s="176"/>
      <c r="B12" s="13" t="s">
        <v>1242</v>
      </c>
      <c r="C12" s="14">
        <v>59</v>
      </c>
      <c r="D12" s="14">
        <v>40</v>
      </c>
      <c r="E12" s="15">
        <v>0.47499999999999998</v>
      </c>
    </row>
    <row r="13" spans="1:5" x14ac:dyDescent="0.3">
      <c r="A13" s="176"/>
      <c r="B13" s="13" t="s">
        <v>1243</v>
      </c>
      <c r="C13" s="14">
        <v>29</v>
      </c>
      <c r="D13" s="14">
        <v>59</v>
      </c>
      <c r="E13" s="15">
        <v>-0.50847457627118597</v>
      </c>
    </row>
    <row r="14" spans="1:5" x14ac:dyDescent="0.3">
      <c r="A14" s="176"/>
      <c r="B14" s="13" t="s">
        <v>1244</v>
      </c>
      <c r="C14" s="14">
        <v>55</v>
      </c>
      <c r="D14" s="14">
        <v>39</v>
      </c>
      <c r="E14" s="15">
        <v>0.41025641025641002</v>
      </c>
    </row>
    <row r="15" spans="1:5" x14ac:dyDescent="0.3">
      <c r="A15" s="176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6"/>
      <c r="B16" s="13" t="s">
        <v>1246</v>
      </c>
      <c r="C16" s="14">
        <v>19</v>
      </c>
      <c r="D16" s="14">
        <v>16</v>
      </c>
      <c r="E16" s="15">
        <v>0.1875</v>
      </c>
    </row>
    <row r="17" spans="1:5" x14ac:dyDescent="0.3">
      <c r="A17" s="176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6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5"/>
      <c r="B19" s="13" t="s">
        <v>1249</v>
      </c>
      <c r="C19" s="14">
        <v>9</v>
      </c>
      <c r="D19" s="14">
        <v>20</v>
      </c>
      <c r="E19" s="15">
        <v>-0.55000000000000004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4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6"/>
      <c r="B24" s="13" t="s">
        <v>1253</v>
      </c>
      <c r="C24" s="14">
        <v>5</v>
      </c>
      <c r="D24" s="14">
        <v>15</v>
      </c>
      <c r="E24" s="15">
        <v>-0.66666666666666696</v>
      </c>
    </row>
    <row r="25" spans="1:5" x14ac:dyDescent="0.3">
      <c r="A25" s="176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5"/>
      <c r="B26" s="13" t="s">
        <v>1254</v>
      </c>
      <c r="C26" s="14">
        <v>4</v>
      </c>
      <c r="D26" s="14">
        <v>5</v>
      </c>
      <c r="E26" s="15">
        <v>-0.2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4" t="s">
        <v>1256</v>
      </c>
      <c r="B30" s="13" t="s">
        <v>1257</v>
      </c>
      <c r="C30" s="14">
        <v>4</v>
      </c>
      <c r="D30" s="14">
        <v>3</v>
      </c>
      <c r="E30" s="15">
        <v>0.33333333333333298</v>
      </c>
    </row>
    <row r="31" spans="1:5" x14ac:dyDescent="0.3">
      <c r="A31" s="176"/>
      <c r="B31" s="13" t="s">
        <v>1258</v>
      </c>
      <c r="C31" s="14">
        <v>2</v>
      </c>
      <c r="D31" s="14">
        <v>1</v>
      </c>
      <c r="E31" s="15">
        <v>1</v>
      </c>
    </row>
    <row r="32" spans="1:5" x14ac:dyDescent="0.3">
      <c r="A32" s="175"/>
      <c r="B32" s="13" t="s">
        <v>1259</v>
      </c>
      <c r="C32" s="14">
        <v>2</v>
      </c>
      <c r="D32" s="14">
        <v>0</v>
      </c>
      <c r="E32" s="15">
        <v>2</v>
      </c>
    </row>
    <row r="33" spans="1:1" x14ac:dyDescent="0.3">
      <c r="A33" s="6"/>
    </row>
  </sheetData>
  <sheetProtection algorithmName="SHA-512" hashValue="SHec695F0yFwXNQpDHqQyExcBIQGfqgVmXgFlpzbu5rVdqKJs8BmWtOalWCjwMZYI/YDAEBaanxuZ8RlDzA7ag==" saltValue="Tlt6eVHn9ETkizgp+ofPm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6" t="s">
        <v>1262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4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6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6"/>
      <c r="B7" s="13" t="s">
        <v>1266</v>
      </c>
      <c r="C7" s="14">
        <v>1</v>
      </c>
      <c r="D7" s="14">
        <v>1</v>
      </c>
      <c r="E7" s="15">
        <v>0</v>
      </c>
    </row>
    <row r="8" spans="1:5" x14ac:dyDescent="0.3">
      <c r="A8" s="176"/>
      <c r="B8" s="13" t="s">
        <v>1267</v>
      </c>
      <c r="C8" s="14">
        <v>12</v>
      </c>
      <c r="D8" s="14">
        <v>5</v>
      </c>
      <c r="E8" s="15">
        <v>1.4</v>
      </c>
    </row>
    <row r="9" spans="1:5" x14ac:dyDescent="0.3">
      <c r="A9" s="176"/>
      <c r="B9" s="13" t="s">
        <v>1268</v>
      </c>
      <c r="C9" s="14">
        <v>2</v>
      </c>
      <c r="D9" s="14">
        <v>1</v>
      </c>
      <c r="E9" s="15">
        <v>1</v>
      </c>
    </row>
    <row r="10" spans="1:5" x14ac:dyDescent="0.3">
      <c r="A10" s="176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6"/>
      <c r="B11" s="13" t="s">
        <v>1270</v>
      </c>
      <c r="C11" s="14">
        <v>5</v>
      </c>
      <c r="D11" s="14">
        <v>5</v>
      </c>
      <c r="E11" s="15">
        <v>0</v>
      </c>
    </row>
    <row r="12" spans="1:5" x14ac:dyDescent="0.3">
      <c r="A12" s="176"/>
      <c r="B12" s="13" t="s">
        <v>1271</v>
      </c>
      <c r="C12" s="14">
        <v>5</v>
      </c>
      <c r="D12" s="14">
        <v>0</v>
      </c>
      <c r="E12" s="15">
        <v>5</v>
      </c>
    </row>
    <row r="13" spans="1:5" x14ac:dyDescent="0.3">
      <c r="A13" s="176"/>
      <c r="B13" s="13" t="s">
        <v>1272</v>
      </c>
      <c r="C13" s="14">
        <v>0</v>
      </c>
      <c r="D13" s="14">
        <v>2</v>
      </c>
      <c r="E13" s="15">
        <v>-1</v>
      </c>
    </row>
    <row r="14" spans="1:5" x14ac:dyDescent="0.3">
      <c r="A14" s="176"/>
      <c r="B14" s="13" t="s">
        <v>1273</v>
      </c>
      <c r="C14" s="14">
        <v>2</v>
      </c>
      <c r="D14" s="14">
        <v>4</v>
      </c>
      <c r="E14" s="15">
        <v>-0.5</v>
      </c>
    </row>
    <row r="15" spans="1:5" x14ac:dyDescent="0.3">
      <c r="A15" s="176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3">
      <c r="A16" s="175"/>
      <c r="B16" s="13" t="s">
        <v>111</v>
      </c>
      <c r="C16" s="14">
        <v>81</v>
      </c>
      <c r="D16" s="14">
        <v>9</v>
      </c>
      <c r="E16" s="15">
        <v>8</v>
      </c>
    </row>
    <row r="17" spans="1:1" x14ac:dyDescent="0.3">
      <c r="A17" s="6"/>
    </row>
  </sheetData>
  <sheetProtection algorithmName="SHA-512" hashValue="QHw+zYi8C1fH6vRYY8nwlL5FDbuDpP2Rm7GRh6e3A1c7rL+g61F0fmGNHcjrVHzIM25A/ZQ2XnbwpCyFTI8lUg==" saltValue="UfDAI8z/1bRcqEVHnVLgR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1" t="s">
        <v>1276</v>
      </c>
    </row>
    <row r="4" spans="1:5" x14ac:dyDescent="0.3">
      <c r="A4" s="32" t="s">
        <v>14</v>
      </c>
      <c r="B4" s="32" t="s">
        <v>15</v>
      </c>
      <c r="C4" s="47" t="s">
        <v>3</v>
      </c>
      <c r="D4" s="47" t="s">
        <v>16</v>
      </c>
      <c r="E4" s="33" t="s">
        <v>17</v>
      </c>
    </row>
    <row r="5" spans="1:5" x14ac:dyDescent="0.3">
      <c r="A5" s="34" t="s">
        <v>1277</v>
      </c>
      <c r="B5" s="41" t="s">
        <v>1278</v>
      </c>
      <c r="C5" s="42">
        <v>3</v>
      </c>
      <c r="D5" s="42">
        <v>3</v>
      </c>
      <c r="E5" s="48">
        <v>0</v>
      </c>
    </row>
    <row r="6" spans="1:5" x14ac:dyDescent="0.3">
      <c r="A6" s="34" t="s">
        <v>1279</v>
      </c>
      <c r="B6" s="41" t="s">
        <v>1280</v>
      </c>
      <c r="C6" s="42">
        <v>100</v>
      </c>
      <c r="D6" s="42">
        <v>110</v>
      </c>
      <c r="E6" s="48">
        <v>-9.0909090909090898E-2</v>
      </c>
    </row>
    <row r="7" spans="1:5" ht="20.399999999999999" x14ac:dyDescent="0.3">
      <c r="A7" s="34" t="s">
        <v>1281</v>
      </c>
      <c r="B7" s="41" t="s">
        <v>1282</v>
      </c>
      <c r="C7" s="42">
        <v>123</v>
      </c>
      <c r="D7" s="42">
        <v>17</v>
      </c>
      <c r="E7" s="48">
        <v>6.2352941176470598</v>
      </c>
    </row>
    <row r="8" spans="1:5" ht="20.399999999999999" x14ac:dyDescent="0.3">
      <c r="A8" s="34" t="s">
        <v>1283</v>
      </c>
      <c r="B8" s="41" t="s">
        <v>1284</v>
      </c>
      <c r="C8" s="42">
        <v>1</v>
      </c>
      <c r="D8" s="42">
        <v>3</v>
      </c>
      <c r="E8" s="48">
        <v>-0.66666666666666696</v>
      </c>
    </row>
    <row r="9" spans="1:5" ht="20.399999999999999" x14ac:dyDescent="0.3">
      <c r="A9" s="34" t="s">
        <v>1285</v>
      </c>
      <c r="B9" s="41" t="s">
        <v>1286</v>
      </c>
      <c r="C9" s="42">
        <v>53</v>
      </c>
      <c r="D9" s="42">
        <v>30</v>
      </c>
      <c r="E9" s="48">
        <v>0.76666666666666705</v>
      </c>
    </row>
    <row r="10" spans="1:5" ht="20.399999999999999" x14ac:dyDescent="0.3">
      <c r="A10" s="34" t="s">
        <v>1287</v>
      </c>
      <c r="B10" s="41" t="s">
        <v>1288</v>
      </c>
      <c r="C10" s="42">
        <v>0</v>
      </c>
      <c r="D10" s="42">
        <v>8</v>
      </c>
      <c r="E10" s="48">
        <v>-1</v>
      </c>
    </row>
    <row r="11" spans="1:5" ht="20.399999999999999" x14ac:dyDescent="0.3">
      <c r="A11" s="34" t="s">
        <v>1289</v>
      </c>
      <c r="B11" s="16"/>
      <c r="C11" s="42">
        <v>8</v>
      </c>
      <c r="D11" s="42">
        <v>29</v>
      </c>
      <c r="E11" s="48">
        <v>-0.72413793103448298</v>
      </c>
    </row>
    <row r="12" spans="1:5" x14ac:dyDescent="0.3">
      <c r="A12" s="34" t="s">
        <v>1290</v>
      </c>
      <c r="B12" s="16"/>
      <c r="C12" s="42">
        <v>144</v>
      </c>
      <c r="D12" s="42">
        <v>122</v>
      </c>
      <c r="E12" s="48">
        <v>0.18032786885245899</v>
      </c>
    </row>
    <row r="13" spans="1:5" x14ac:dyDescent="0.3">
      <c r="A13" s="186" t="s">
        <v>1291</v>
      </c>
      <c r="B13" s="41" t="s">
        <v>1292</v>
      </c>
      <c r="C13" s="42">
        <v>20</v>
      </c>
      <c r="D13" s="42">
        <v>51</v>
      </c>
      <c r="E13" s="48">
        <v>-0.60784313725490202</v>
      </c>
    </row>
    <row r="14" spans="1:5" x14ac:dyDescent="0.3">
      <c r="A14" s="188"/>
      <c r="B14" s="41" t="s">
        <v>1293</v>
      </c>
      <c r="C14" s="42">
        <v>20</v>
      </c>
      <c r="D14" s="42">
        <v>51</v>
      </c>
      <c r="E14" s="48">
        <v>-0.60784313725490202</v>
      </c>
    </row>
    <row r="15" spans="1:5" x14ac:dyDescent="0.3">
      <c r="A15" s="31" t="s">
        <v>1294</v>
      </c>
    </row>
    <row r="16" spans="1:5" x14ac:dyDescent="0.3">
      <c r="A16" s="32" t="s">
        <v>14</v>
      </c>
      <c r="B16" s="32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89" t="s">
        <v>1295</v>
      </c>
      <c r="B17" s="41" t="s">
        <v>1296</v>
      </c>
      <c r="C17" s="42">
        <v>0</v>
      </c>
      <c r="D17" s="42">
        <v>0</v>
      </c>
      <c r="E17" s="36">
        <v>0</v>
      </c>
    </row>
    <row r="18" spans="1:5" x14ac:dyDescent="0.3">
      <c r="A18" s="190"/>
      <c r="B18" s="41" t="s">
        <v>1297</v>
      </c>
      <c r="C18" s="42">
        <v>84</v>
      </c>
      <c r="D18" s="42">
        <v>131</v>
      </c>
      <c r="E18" s="36">
        <v>2</v>
      </c>
    </row>
    <row r="19" spans="1:5" x14ac:dyDescent="0.3">
      <c r="A19" s="190"/>
      <c r="B19" s="41" t="s">
        <v>1298</v>
      </c>
      <c r="C19" s="42">
        <v>0</v>
      </c>
      <c r="D19" s="42">
        <v>0</v>
      </c>
      <c r="E19" s="36">
        <v>0</v>
      </c>
    </row>
    <row r="20" spans="1:5" x14ac:dyDescent="0.3">
      <c r="A20" s="190"/>
      <c r="B20" s="41" t="s">
        <v>1299</v>
      </c>
      <c r="C20" s="42">
        <v>0</v>
      </c>
      <c r="D20" s="42">
        <v>0</v>
      </c>
      <c r="E20" s="36">
        <v>0</v>
      </c>
    </row>
    <row r="21" spans="1:5" x14ac:dyDescent="0.3">
      <c r="A21" s="190"/>
      <c r="B21" s="41" t="s">
        <v>1300</v>
      </c>
      <c r="C21" s="42">
        <v>1</v>
      </c>
      <c r="D21" s="42">
        <v>1</v>
      </c>
      <c r="E21" s="36">
        <v>0</v>
      </c>
    </row>
    <row r="22" spans="1:5" x14ac:dyDescent="0.3">
      <c r="A22" s="190"/>
      <c r="B22" s="41" t="s">
        <v>980</v>
      </c>
      <c r="C22" s="42">
        <v>418</v>
      </c>
      <c r="D22" s="42">
        <v>556</v>
      </c>
      <c r="E22" s="36">
        <v>0</v>
      </c>
    </row>
    <row r="23" spans="1:5" x14ac:dyDescent="0.3">
      <c r="A23" s="190"/>
      <c r="B23" s="41" t="s">
        <v>1301</v>
      </c>
      <c r="C23" s="42">
        <v>2</v>
      </c>
      <c r="D23" s="42">
        <v>1</v>
      </c>
      <c r="E23" s="36">
        <v>1</v>
      </c>
    </row>
    <row r="24" spans="1:5" x14ac:dyDescent="0.3">
      <c r="A24" s="190"/>
      <c r="B24" s="41" t="s">
        <v>1302</v>
      </c>
      <c r="C24" s="42">
        <v>1</v>
      </c>
      <c r="D24" s="42">
        <v>0</v>
      </c>
      <c r="E24" s="36">
        <v>0</v>
      </c>
    </row>
    <row r="25" spans="1:5" x14ac:dyDescent="0.3">
      <c r="A25" s="190"/>
      <c r="B25" s="41" t="s">
        <v>1303</v>
      </c>
      <c r="C25" s="42">
        <v>4</v>
      </c>
      <c r="D25" s="42">
        <v>12</v>
      </c>
      <c r="E25" s="36">
        <v>1</v>
      </c>
    </row>
    <row r="26" spans="1:5" x14ac:dyDescent="0.3">
      <c r="A26" s="190"/>
      <c r="B26" s="41" t="s">
        <v>1304</v>
      </c>
      <c r="C26" s="42">
        <v>77</v>
      </c>
      <c r="D26" s="42">
        <v>77</v>
      </c>
      <c r="E26" s="36">
        <v>0</v>
      </c>
    </row>
    <row r="27" spans="1:5" x14ac:dyDescent="0.3">
      <c r="A27" s="190"/>
      <c r="B27" s="41" t="s">
        <v>1305</v>
      </c>
      <c r="C27" s="42">
        <v>10</v>
      </c>
      <c r="D27" s="42">
        <v>13</v>
      </c>
      <c r="E27" s="36">
        <v>3</v>
      </c>
    </row>
    <row r="28" spans="1:5" x14ac:dyDescent="0.3">
      <c r="A28" s="190"/>
      <c r="B28" s="41" t="s">
        <v>1306</v>
      </c>
      <c r="C28" s="42">
        <v>311</v>
      </c>
      <c r="D28" s="42">
        <v>414</v>
      </c>
      <c r="E28" s="36">
        <v>22</v>
      </c>
    </row>
    <row r="29" spans="1:5" x14ac:dyDescent="0.3">
      <c r="A29" s="190"/>
      <c r="B29" s="41" t="s">
        <v>1307</v>
      </c>
      <c r="C29" s="42">
        <v>200</v>
      </c>
      <c r="D29" s="42">
        <v>68</v>
      </c>
      <c r="E29" s="36">
        <v>113</v>
      </c>
    </row>
    <row r="30" spans="1:5" x14ac:dyDescent="0.3">
      <c r="A30" s="191"/>
      <c r="B30" s="41" t="s">
        <v>1308</v>
      </c>
      <c r="C30" s="42">
        <v>0</v>
      </c>
      <c r="D30" s="42">
        <v>0</v>
      </c>
      <c r="E30" s="36">
        <v>0</v>
      </c>
    </row>
    <row r="31" spans="1:5" x14ac:dyDescent="0.3">
      <c r="A31" s="6"/>
    </row>
  </sheetData>
  <sheetProtection algorithmName="SHA-512" hashValue="TkQyVt6PDkUOThV99s6po3vci3G2TKNRLDvPOu1+2b99C6UjGDz7INqr1irYZLM+bJnz0m2VI2G49yvZPpXdyw==" saltValue="u3Rsm+RXPH4ZxgTaK3O7M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B43A-AEB2-46D4-9C40-B8167077A8D7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8" t="s">
        <v>1431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1432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0.199999999999999" x14ac:dyDescent="0.3">
      <c r="Z3" s="196" t="s">
        <v>1433</v>
      </c>
      <c r="AA3" s="196"/>
      <c r="AB3" s="196"/>
      <c r="AC3" s="196"/>
      <c r="AH3" s="196" t="s">
        <v>1434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1435</v>
      </c>
      <c r="R4" s="196"/>
      <c r="S4" s="196"/>
      <c r="T4" s="196"/>
      <c r="U4" s="196"/>
      <c r="V4" s="196"/>
      <c r="AP4" s="196" t="s">
        <v>1436</v>
      </c>
      <c r="AQ4" s="196"/>
      <c r="AR4" s="196"/>
      <c r="BE4" s="196" t="s">
        <v>1059</v>
      </c>
      <c r="BF4" s="196"/>
      <c r="BG4" s="196"/>
      <c r="BK4" s="200" t="s">
        <v>1437</v>
      </c>
      <c r="BL4" s="199" t="s">
        <v>1438</v>
      </c>
      <c r="BM4" s="199" t="s">
        <v>1439</v>
      </c>
      <c r="BN4" s="199" t="s">
        <v>174</v>
      </c>
      <c r="BO4" s="199" t="s">
        <v>1440</v>
      </c>
      <c r="BP4" s="199" t="s">
        <v>1441</v>
      </c>
      <c r="BQ4" s="199" t="s">
        <v>1442</v>
      </c>
      <c r="BR4" s="199" t="s">
        <v>209</v>
      </c>
      <c r="BS4" s="201" t="s">
        <v>1443</v>
      </c>
      <c r="BT4" s="201" t="s">
        <v>1444</v>
      </c>
      <c r="BU4" s="201" t="s">
        <v>289</v>
      </c>
      <c r="BV4" s="202"/>
      <c r="BY4" s="203" t="s">
        <v>168</v>
      </c>
      <c r="BZ4" s="203"/>
      <c r="CA4" s="203"/>
      <c r="CF4" s="196" t="s">
        <v>1445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1446</v>
      </c>
      <c r="AA5" s="108" t="s">
        <v>1447</v>
      </c>
      <c r="AB5" s="108" t="s">
        <v>81</v>
      </c>
      <c r="AC5" s="109" t="s">
        <v>81</v>
      </c>
      <c r="AH5" s="107" t="s">
        <v>1446</v>
      </c>
      <c r="AI5" s="108" t="s">
        <v>1447</v>
      </c>
      <c r="AJ5" s="108" t="s">
        <v>81</v>
      </c>
      <c r="AK5" s="109" t="s">
        <v>81</v>
      </c>
      <c r="AV5" s="200" t="s">
        <v>1448</v>
      </c>
      <c r="AW5" s="199" t="s">
        <v>1449</v>
      </c>
      <c r="AX5" s="199" t="s">
        <v>1450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3">
      <c r="C6" s="110" t="s">
        <v>20</v>
      </c>
      <c r="D6" s="111" t="s">
        <v>1451</v>
      </c>
      <c r="E6" s="110" t="s">
        <v>24</v>
      </c>
      <c r="I6" s="112" t="s">
        <v>49</v>
      </c>
      <c r="J6" s="111" t="s">
        <v>1452</v>
      </c>
      <c r="K6" s="111" t="s">
        <v>63</v>
      </c>
      <c r="L6" s="111" t="s">
        <v>65</v>
      </c>
      <c r="M6" s="113" t="s">
        <v>1453</v>
      </c>
      <c r="N6" s="114" t="s">
        <v>1454</v>
      </c>
      <c r="O6" s="114"/>
      <c r="Q6" s="112" t="s">
        <v>1260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1352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1437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10435</v>
      </c>
      <c r="D7" s="120">
        <f>SUM(DatosGenerales!C15:C19)</f>
        <v>1868</v>
      </c>
      <c r="E7" s="119">
        <f>SUM(DatosGenerales!C12:C14)</f>
        <v>7664</v>
      </c>
      <c r="I7" s="121">
        <f>DatosGenerales!C31</f>
        <v>1342</v>
      </c>
      <c r="J7" s="120">
        <f>DatosGenerales!C32</f>
        <v>184</v>
      </c>
      <c r="K7" s="119">
        <f>SUM(DatosGenerales!C33:C34)</f>
        <v>296</v>
      </c>
      <c r="L7" s="120">
        <f>DatosGenerales!C36</f>
        <v>698</v>
      </c>
      <c r="M7" s="119">
        <f>DatosGenerales!C95</f>
        <v>404</v>
      </c>
      <c r="N7" s="122">
        <f>L7-M7</f>
        <v>294</v>
      </c>
      <c r="O7" s="122"/>
      <c r="Q7" s="121">
        <f>DatosGenerales!C36</f>
        <v>698</v>
      </c>
      <c r="R7" s="120">
        <f>DatosGenerales!C49</f>
        <v>995</v>
      </c>
      <c r="S7" s="120">
        <f>DatosGenerales!C50</f>
        <v>55</v>
      </c>
      <c r="T7" s="120">
        <f>DatosGenerales!C62</f>
        <v>21</v>
      </c>
      <c r="U7" s="120">
        <f>DatosGenerales!C78</f>
        <v>2</v>
      </c>
      <c r="V7" s="123">
        <f>SUM(Q7:U7)</f>
        <v>1771</v>
      </c>
      <c r="Z7" s="121">
        <f>SUM(DatosGenerales!C106,DatosGenerales!C107,DatosGenerales!C109)</f>
        <v>589</v>
      </c>
      <c r="AA7" s="120">
        <f>SUM(DatosGenerales!C108,DatosGenerales!C110)</f>
        <v>267</v>
      </c>
      <c r="AB7" s="120">
        <f>DatosGenerales!C106</f>
        <v>365</v>
      </c>
      <c r="AC7" s="123">
        <f>DatosGenerales!C107</f>
        <v>209</v>
      </c>
      <c r="AH7" s="121">
        <f>SUM(DatosGenerales!C115,DatosGenerales!C116,DatosGenerales!C118)</f>
        <v>43</v>
      </c>
      <c r="AI7" s="120">
        <f>SUM(DatosGenerales!C117,DatosGenerales!C119)</f>
        <v>33</v>
      </c>
      <c r="AJ7" s="120">
        <f>DatosGenerales!C115</f>
        <v>22</v>
      </c>
      <c r="AK7" s="123">
        <f>DatosGenerales!C116</f>
        <v>21</v>
      </c>
      <c r="AP7" s="121">
        <f>SUM(DatosGenerales!C135:C136)</f>
        <v>97</v>
      </c>
      <c r="AQ7" s="120">
        <f>SUM(DatosGenerales!C137:C138)</f>
        <v>1</v>
      </c>
      <c r="AR7" s="123">
        <f>SUM(DatosGenerales!C139:C140)</f>
        <v>3</v>
      </c>
      <c r="AV7" s="121">
        <f>DatosGenerales!C145</f>
        <v>0</v>
      </c>
      <c r="AW7" s="120">
        <f>DatosGenerales!C146</f>
        <v>20</v>
      </c>
      <c r="AX7" s="120">
        <f>DatosGenerales!C147</f>
        <v>4</v>
      </c>
      <c r="AY7" s="120">
        <f>DatosGenerales!C148</f>
        <v>2</v>
      </c>
      <c r="AZ7" s="120">
        <f>DatosGenerales!C149</f>
        <v>24</v>
      </c>
      <c r="BA7" s="123">
        <f>DatosGenerales!C150</f>
        <v>2</v>
      </c>
      <c r="BE7" s="121">
        <f>DatosGenerales!C151</f>
        <v>27</v>
      </c>
      <c r="BF7" s="120">
        <f>DatosGenerales!C152</f>
        <v>28</v>
      </c>
      <c r="BG7" s="123">
        <f>DatosGenerales!C154</f>
        <v>5</v>
      </c>
      <c r="BK7" s="121">
        <f>SUM(DatosGenerales!C297:C311)</f>
        <v>1097</v>
      </c>
      <c r="BL7" s="120">
        <f>SUM(DatosGenerales!C294:C296)</f>
        <v>13</v>
      </c>
      <c r="BM7" s="120">
        <f>SUM(DatosGenerales!C312:C344)</f>
        <v>361</v>
      </c>
      <c r="BN7" s="120">
        <f>SUM(DatosGenerales!C289)</f>
        <v>23</v>
      </c>
      <c r="BO7" s="120">
        <f>SUM(DatosGenerales!C356:C364)</f>
        <v>41</v>
      </c>
      <c r="BP7" s="120">
        <f>SUM(DatosGenerales!C286:C288)</f>
        <v>12</v>
      </c>
      <c r="BQ7" s="120">
        <f>SUM(DatosGenerales!C345:C355)</f>
        <v>3</v>
      </c>
      <c r="BR7" s="120">
        <f>SUM(DatosGenerales!C290:C292)</f>
        <v>8</v>
      </c>
      <c r="BS7" s="123">
        <f>SUM(DatosGenerales!C283:C285)</f>
        <v>214</v>
      </c>
      <c r="BT7" s="123">
        <f>SUM(DatosGenerales!C293)</f>
        <v>0</v>
      </c>
      <c r="BU7" s="123">
        <f>SUM(DatosGenerales!C365:C377)</f>
        <v>5</v>
      </c>
      <c r="BY7" s="121">
        <f>DatosGenerales!C246</f>
        <v>524</v>
      </c>
      <c r="BZ7" s="120">
        <f>DatosGenerales!C247</f>
        <v>43</v>
      </c>
      <c r="CA7" s="123">
        <f>DatosGenerales!C248</f>
        <v>363</v>
      </c>
      <c r="CF7" s="121">
        <f>DatosDiscapacidad!C5</f>
        <v>3</v>
      </c>
      <c r="CG7" s="123">
        <f>DatosDiscapacidad!C11</f>
        <v>8</v>
      </c>
      <c r="CM7" s="121">
        <f>DatosGenerales!C40</f>
        <v>2514</v>
      </c>
      <c r="CN7" s="123">
        <f>DatosGenerales!C41</f>
        <v>1241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297</v>
      </c>
      <c r="BL53" s="131">
        <f>SUM(DatosGenerales!C311,DatosGenerales!C300,DatosGenerales!C309)</f>
        <v>422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7</v>
      </c>
      <c r="BL66" s="131">
        <f>SUM(DatosGenerales!C299:C300)</f>
        <v>403</v>
      </c>
      <c r="BM66" s="131">
        <f>SUM(DatosGenerales!C308:C309)</f>
        <v>309</v>
      </c>
      <c r="BN66" s="131"/>
      <c r="BO66" s="118"/>
      <c r="BP66" s="118"/>
      <c r="BQ66" s="118"/>
      <c r="BR66" s="118"/>
      <c r="BS66" s="118"/>
    </row>
  </sheetData>
  <sheetProtection algorithmName="SHA-512" hashValue="I9uaSepY+vq8qYW/ngJb+P4i+rZspnAKJDRbv396kVXsUQ2xidAEMuxLIl6qSCBgtj5BEzKz0TtLdYIoa9FgxQ==" saltValue="qJlYuWp7c11x6PWmPcqMS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BF6A-27DC-4C18-835A-E10176963D43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KJfp07Ia3td8oK1AJxJkhsyLbhguT7ZVmbJhlF6n2acRJmjfz3NaqjLx1LEf863vAGlU9JU2ynSE1f4kOOvv8w==" saltValue="zkU8j6p36aGnTCRc4+qTJ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4FA3-EBED-4FBD-903C-A14BD007C21C}">
  <dimension ref="A1:AX17"/>
  <sheetViews>
    <sheetView showGridLines="0" zoomScale="110" zoomScaleNormal="11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1357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1358</v>
      </c>
      <c r="AQ7" s="105" t="s">
        <v>1359</v>
      </c>
      <c r="AR7" s="105" t="s">
        <v>1360</v>
      </c>
      <c r="AS7" s="105" t="s">
        <v>1361</v>
      </c>
      <c r="AT7" s="105" t="s">
        <v>1021</v>
      </c>
      <c r="AU7" s="138" t="s">
        <v>1362</v>
      </c>
      <c r="AW7" s="139" t="s">
        <v>1358</v>
      </c>
      <c r="AX7" s="140">
        <f>DatosMenores!C69</f>
        <v>55</v>
      </c>
    </row>
    <row r="8" spans="1:50" s="118" customFormat="1" ht="14.85" customHeight="1" x14ac:dyDescent="0.3">
      <c r="C8" s="204"/>
      <c r="D8" s="120">
        <f>DatosMenores!C56</f>
        <v>772</v>
      </c>
      <c r="E8" s="120">
        <f>DatosMenores!C57</f>
        <v>94</v>
      </c>
      <c r="F8" s="120">
        <f>DatosMenores!C58</f>
        <v>58</v>
      </c>
      <c r="G8" s="120">
        <f>DatosMenores!C59</f>
        <v>676</v>
      </c>
      <c r="H8" s="119">
        <f>DatosMenores!C60</f>
        <v>56</v>
      </c>
      <c r="I8" s="99"/>
      <c r="L8" s="119">
        <f>DatosMenores!C48</f>
        <v>10</v>
      </c>
      <c r="M8" s="120">
        <f>DatosMenores!C49</f>
        <v>24</v>
      </c>
      <c r="N8" s="120">
        <f>DatosMenores!C50</f>
        <v>41</v>
      </c>
      <c r="O8" s="120">
        <f>DatosMenores!C51</f>
        <v>0</v>
      </c>
      <c r="P8" s="119">
        <f>DatosMenores!C52</f>
        <v>0</v>
      </c>
      <c r="S8" s="119">
        <f>DatosMenores!C28</f>
        <v>63</v>
      </c>
      <c r="T8" s="120">
        <f>SUM(DatosMenores!C29:C32)</f>
        <v>13</v>
      </c>
      <c r="U8" s="120">
        <f>DatosMenores!C33</f>
        <v>0</v>
      </c>
      <c r="V8" s="120">
        <f>DatosMenores!C34</f>
        <v>38</v>
      </c>
      <c r="W8" s="120">
        <f>DatosMenores!C35</f>
        <v>2</v>
      </c>
      <c r="X8" s="120">
        <f>DatosMenores!C36</f>
        <v>0</v>
      </c>
      <c r="Y8" s="120">
        <f>DatosMenores!C38</f>
        <v>3</v>
      </c>
      <c r="Z8" s="120">
        <f>DatosMenores!C37</f>
        <v>1</v>
      </c>
      <c r="AA8" s="119">
        <f>DatosMenores!C39</f>
        <v>4</v>
      </c>
      <c r="AC8" s="101"/>
      <c r="AE8" s="121">
        <f>DatosMenores!C5</f>
        <v>0</v>
      </c>
      <c r="AF8" s="120">
        <f>DatosMenores!C6</f>
        <v>16</v>
      </c>
      <c r="AG8" s="120">
        <f>DatosMenores!C7</f>
        <v>9</v>
      </c>
      <c r="AH8" s="120">
        <f>DatosMenores!C8</f>
        <v>2</v>
      </c>
      <c r="AI8" s="120">
        <f>DatosMenores!C9</f>
        <v>25</v>
      </c>
      <c r="AJ8" s="119">
        <f>DatosMenores!C10</f>
        <v>10</v>
      </c>
      <c r="AK8" s="120">
        <f>DatosMenores!C11</f>
        <v>17</v>
      </c>
      <c r="AL8" s="120">
        <f>DatosMenores!C12</f>
        <v>6</v>
      </c>
      <c r="AM8" s="119">
        <f>DatosMenores!C13</f>
        <v>8</v>
      </c>
      <c r="AN8" s="101"/>
      <c r="AP8" s="121">
        <f>DatosMenores!C69</f>
        <v>55</v>
      </c>
      <c r="AQ8" s="121">
        <f>DatosMenores!C70</f>
        <v>59</v>
      </c>
      <c r="AR8" s="120">
        <f>DatosMenores!C71</f>
        <v>29</v>
      </c>
      <c r="AS8" s="120">
        <f>DatosMenores!C74</f>
        <v>0</v>
      </c>
      <c r="AT8" s="120">
        <f>DatosMenores!C75</f>
        <v>0</v>
      </c>
      <c r="AU8" s="119">
        <f>DatosMenores!C76</f>
        <v>0</v>
      </c>
      <c r="AW8" s="139" t="s">
        <v>1359</v>
      </c>
      <c r="AX8" s="140">
        <f>DatosMenores!C70</f>
        <v>59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1360</v>
      </c>
      <c r="AX9" s="140">
        <f>DatosMenores!C71</f>
        <v>29</v>
      </c>
    </row>
    <row r="10" spans="1:50" ht="29.85" customHeight="1" x14ac:dyDescent="0.3">
      <c r="C10" s="204"/>
      <c r="D10" s="119">
        <f>DatosMenores!C61</f>
        <v>185</v>
      </c>
      <c r="E10" s="120">
        <f>DatosMenores!C62</f>
        <v>40</v>
      </c>
      <c r="F10" s="123">
        <f>DatosMenores!C63</f>
        <v>0</v>
      </c>
      <c r="G10" s="123">
        <f>DatosMenores!C64</f>
        <v>144</v>
      </c>
      <c r="H10" s="123">
        <f>DatosMenores!C65</f>
        <v>52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1363</v>
      </c>
      <c r="AR10" s="105" t="s">
        <v>1364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1</v>
      </c>
      <c r="AF11" s="120">
        <f>DatosMenores!C15</f>
        <v>1</v>
      </c>
      <c r="AG11" s="120">
        <f>DatosMenores!C16</f>
        <v>6</v>
      </c>
      <c r="AH11" s="120">
        <f>DatosMenores!C17</f>
        <v>11</v>
      </c>
      <c r="AI11" s="120">
        <f>DatosMenores!C18</f>
        <v>0</v>
      </c>
      <c r="AJ11" s="120">
        <f>DatosMenores!C20</f>
        <v>6</v>
      </c>
      <c r="AK11" s="120">
        <f>DatosMenores!C21</f>
        <v>0</v>
      </c>
      <c r="AL11" s="119">
        <f>DatosMenores!C19</f>
        <v>55</v>
      </c>
      <c r="AP11" s="121">
        <f>DatosMenores!C78</f>
        <v>0</v>
      </c>
      <c r="AQ11" s="120">
        <f>DatosMenores!C77</f>
        <v>19</v>
      </c>
      <c r="AR11" s="120">
        <f>DatosMenores!C79</f>
        <v>0</v>
      </c>
      <c r="AS11" s="121">
        <f>DatosMenores!C72</f>
        <v>0</v>
      </c>
      <c r="AT11" s="119">
        <f>DatosMenores!C73</f>
        <v>0</v>
      </c>
      <c r="AW11" s="139" t="s">
        <v>1500</v>
      </c>
      <c r="AX11" s="140">
        <f>DatosMenores!C73</f>
        <v>0</v>
      </c>
    </row>
    <row r="12" spans="1:50" ht="12.75" customHeight="1" x14ac:dyDescent="0.3">
      <c r="AW12" s="139" t="s">
        <v>1361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0</v>
      </c>
    </row>
    <row r="14" spans="1:50" ht="12.75" customHeight="1" x14ac:dyDescent="0.3">
      <c r="AW14" s="139" t="s">
        <v>1362</v>
      </c>
      <c r="AX14" s="140">
        <f>DatosMenores!C76</f>
        <v>0</v>
      </c>
    </row>
    <row r="15" spans="1:50" ht="12.75" customHeight="1" x14ac:dyDescent="0.3">
      <c r="AW15" s="139" t="s">
        <v>1363</v>
      </c>
      <c r="AX15" s="140">
        <f>DatosMenores!C77</f>
        <v>19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1364</v>
      </c>
      <c r="AX17" s="140">
        <f>DatosMenores!C79</f>
        <v>0</v>
      </c>
    </row>
  </sheetData>
  <sheetProtection algorithmName="SHA-512" hashValue="woW1ynvA3Tpjn9EaS+5cy/FQ2FoJwvanHFPVnuHV1rXQPcARJ7++CU4CcNiS4UZU5Lf2zSwSBRCDjx2PfsLI1w==" saltValue="IoAei724VtYGObEF2AZkQ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EB1F-D740-4C4A-9B79-2A91B2F69CBA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119</v>
      </c>
      <c r="F4" s="153" t="s">
        <v>1508</v>
      </c>
      <c r="G4" s="155">
        <f>DatosViolenciaDoméstica!E67</f>
        <v>19</v>
      </c>
      <c r="H4" s="156"/>
    </row>
    <row r="5" spans="1:30" x14ac:dyDescent="0.25">
      <c r="C5" s="153" t="s">
        <v>13</v>
      </c>
      <c r="D5" s="154">
        <f>DatosViolenciaDoméstica!C6</f>
        <v>163</v>
      </c>
      <c r="F5" s="153" t="s">
        <v>1509</v>
      </c>
      <c r="G5" s="157">
        <f>DatosViolenciaDoméstica!F67</f>
        <v>41</v>
      </c>
      <c r="H5" s="156"/>
    </row>
    <row r="6" spans="1:30" ht="26.4" x14ac:dyDescent="0.25">
      <c r="C6" s="153" t="s">
        <v>1510</v>
      </c>
      <c r="D6" s="154">
        <f>DatosViolenciaDoméstica!C7</f>
        <v>56</v>
      </c>
    </row>
    <row r="7" spans="1:30" x14ac:dyDescent="0.25">
      <c r="C7" s="153" t="s">
        <v>60</v>
      </c>
      <c r="D7" s="154">
        <f>DatosViolenciaDoméstica!C8</f>
        <v>3</v>
      </c>
    </row>
    <row r="8" spans="1:30" x14ac:dyDescent="0.25">
      <c r="C8" s="153" t="s">
        <v>1511</v>
      </c>
      <c r="D8" s="154">
        <f>DatosViolenciaDoméstica!C9</f>
        <v>2</v>
      </c>
    </row>
    <row r="9" spans="1:30" x14ac:dyDescent="0.25">
      <c r="C9" s="153" t="s">
        <v>1512</v>
      </c>
      <c r="D9" s="154">
        <f>SUM(DatosViolenciaDoméstica!C10:C11)</f>
        <v>0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2wqTV9VvAC14JiFyWwLPxE0p3Sjlu7bGk58fV0xzjxbpbtcx+mkOmPBUauUqV/Lslzm7DkneQ2+W6Z2WGU8Mrg==" saltValue="3jDIHngujEKnpVa3rz6Nd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21ED4-0CA2-4E12-9A82-D6B8C40D7A04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471</v>
      </c>
      <c r="F4" s="153" t="s">
        <v>1508</v>
      </c>
      <c r="G4" s="155">
        <f>DatosViolenciaGénero!E82</f>
        <v>100</v>
      </c>
      <c r="H4" s="156"/>
    </row>
    <row r="5" spans="1:30" x14ac:dyDescent="0.25">
      <c r="C5" s="153" t="s">
        <v>40</v>
      </c>
      <c r="D5" s="154">
        <f>DatosViolenciaGénero!C5</f>
        <v>651</v>
      </c>
      <c r="F5" s="153" t="s">
        <v>1509</v>
      </c>
      <c r="G5" s="155">
        <f>DatosViolenciaGénero!F82</f>
        <v>194</v>
      </c>
      <c r="H5" s="156"/>
    </row>
    <row r="6" spans="1:30" ht="26.4" x14ac:dyDescent="0.25">
      <c r="C6" s="153" t="s">
        <v>1510</v>
      </c>
      <c r="D6" s="163">
        <f>DatosViolenciaGénero!C8</f>
        <v>173</v>
      </c>
    </row>
    <row r="7" spans="1:30" x14ac:dyDescent="0.25">
      <c r="C7" s="153" t="s">
        <v>60</v>
      </c>
      <c r="D7" s="163">
        <f>DatosViolenciaGénero!C9</f>
        <v>6</v>
      </c>
    </row>
    <row r="8" spans="1:30" x14ac:dyDescent="0.25">
      <c r="C8" s="153" t="s">
        <v>1514</v>
      </c>
      <c r="D8" s="154">
        <f>DatosViolenciaGénero!C11</f>
        <v>1</v>
      </c>
    </row>
    <row r="9" spans="1:30" x14ac:dyDescent="0.25">
      <c r="C9" s="153" t="s">
        <v>1515</v>
      </c>
      <c r="D9" s="154">
        <f>DatosViolenciaGénero!C12</f>
        <v>0</v>
      </c>
    </row>
    <row r="10" spans="1:30" x14ac:dyDescent="0.25">
      <c r="C10" s="153" t="s">
        <v>1507</v>
      </c>
      <c r="D10" s="163">
        <f>DatosViolenciaGénero!C6</f>
        <v>199</v>
      </c>
    </row>
    <row r="11" spans="1:30" x14ac:dyDescent="0.25">
      <c r="C11" s="153" t="s">
        <v>1511</v>
      </c>
      <c r="D11" s="163">
        <f>DatosViolenciaGénero!C10</f>
        <v>3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/JA7QEVQRPtecD0vYqeJemrj4hqovnyNwqDqAJcs+VasGOB65YvugScQ0GquQSCbx2gqmEh4VsKI4VKpQkFvQw==" saltValue="lNf+kEazVxGISF+0UqgHd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4" t="s">
        <v>18</v>
      </c>
      <c r="B7" s="13" t="s">
        <v>19</v>
      </c>
      <c r="C7" s="14">
        <v>4032</v>
      </c>
      <c r="D7" s="14">
        <v>3603</v>
      </c>
      <c r="E7" s="15">
        <v>0.11906744379683599</v>
      </c>
    </row>
    <row r="8" spans="1:5" x14ac:dyDescent="0.3">
      <c r="A8" s="176"/>
      <c r="B8" s="13" t="s">
        <v>20</v>
      </c>
      <c r="C8" s="14">
        <v>10435</v>
      </c>
      <c r="D8" s="14">
        <v>10254</v>
      </c>
      <c r="E8" s="15">
        <v>1.7651648137312299E-2</v>
      </c>
    </row>
    <row r="9" spans="1:5" x14ac:dyDescent="0.3">
      <c r="A9" s="176"/>
      <c r="B9" s="13" t="s">
        <v>21</v>
      </c>
      <c r="C9" s="14">
        <v>8470</v>
      </c>
      <c r="D9" s="14">
        <v>8752</v>
      </c>
      <c r="E9" s="15">
        <v>-3.2221206581352801E-2</v>
      </c>
    </row>
    <row r="10" spans="1:5" x14ac:dyDescent="0.3">
      <c r="A10" s="176"/>
      <c r="B10" s="13" t="s">
        <v>22</v>
      </c>
      <c r="C10" s="14">
        <v>59</v>
      </c>
      <c r="D10" s="14">
        <v>15</v>
      </c>
      <c r="E10" s="15">
        <v>2.93333333333333</v>
      </c>
    </row>
    <row r="11" spans="1:5" x14ac:dyDescent="0.3">
      <c r="A11" s="175"/>
      <c r="B11" s="13" t="s">
        <v>23</v>
      </c>
      <c r="C11" s="14">
        <v>4994</v>
      </c>
      <c r="D11" s="14">
        <v>4032</v>
      </c>
      <c r="E11" s="15">
        <v>0.23859126984126999</v>
      </c>
    </row>
    <row r="12" spans="1:5" x14ac:dyDescent="0.3">
      <c r="A12" s="174" t="s">
        <v>24</v>
      </c>
      <c r="B12" s="13" t="s">
        <v>25</v>
      </c>
      <c r="C12" s="14">
        <v>2379</v>
      </c>
      <c r="D12" s="14">
        <v>2198</v>
      </c>
      <c r="E12" s="15">
        <v>8.2347588717015502E-2</v>
      </c>
    </row>
    <row r="13" spans="1:5" x14ac:dyDescent="0.3">
      <c r="A13" s="176"/>
      <c r="B13" s="13" t="s">
        <v>26</v>
      </c>
      <c r="C13" s="14">
        <v>620</v>
      </c>
      <c r="D13" s="14">
        <v>605</v>
      </c>
      <c r="E13" s="15">
        <v>2.4793388429752101E-2</v>
      </c>
    </row>
    <row r="14" spans="1:5" x14ac:dyDescent="0.3">
      <c r="A14" s="175"/>
      <c r="B14" s="13" t="s">
        <v>27</v>
      </c>
      <c r="C14" s="14">
        <v>4665</v>
      </c>
      <c r="D14" s="14">
        <v>4937</v>
      </c>
      <c r="E14" s="15">
        <v>-5.50941867530889E-2</v>
      </c>
    </row>
    <row r="15" spans="1:5" x14ac:dyDescent="0.3">
      <c r="A15" s="174" t="s">
        <v>28</v>
      </c>
      <c r="B15" s="13" t="s">
        <v>29</v>
      </c>
      <c r="C15" s="14">
        <v>334</v>
      </c>
      <c r="D15" s="14">
        <v>461</v>
      </c>
      <c r="E15" s="15">
        <v>-0.27548806941431703</v>
      </c>
    </row>
    <row r="16" spans="1:5" x14ac:dyDescent="0.3">
      <c r="A16" s="176"/>
      <c r="B16" s="13" t="s">
        <v>30</v>
      </c>
      <c r="C16" s="14">
        <v>1457</v>
      </c>
      <c r="D16" s="14">
        <v>1526</v>
      </c>
      <c r="E16" s="15">
        <v>-4.5216251638269998E-2</v>
      </c>
    </row>
    <row r="17" spans="1:5" x14ac:dyDescent="0.3">
      <c r="A17" s="176"/>
      <c r="B17" s="13" t="s">
        <v>31</v>
      </c>
      <c r="C17" s="14">
        <v>27</v>
      </c>
      <c r="D17" s="14">
        <v>31</v>
      </c>
      <c r="E17" s="15">
        <v>-0.12903225806451599</v>
      </c>
    </row>
    <row r="18" spans="1:5" x14ac:dyDescent="0.3">
      <c r="A18" s="176"/>
      <c r="B18" s="13" t="s">
        <v>32</v>
      </c>
      <c r="C18" s="14">
        <v>3</v>
      </c>
      <c r="D18" s="14">
        <v>7</v>
      </c>
      <c r="E18" s="15">
        <v>-0.57142857142857095</v>
      </c>
    </row>
    <row r="19" spans="1:5" x14ac:dyDescent="0.3">
      <c r="A19" s="175"/>
      <c r="B19" s="13" t="s">
        <v>33</v>
      </c>
      <c r="C19" s="14">
        <v>47</v>
      </c>
      <c r="D19" s="14">
        <v>75</v>
      </c>
      <c r="E19" s="15">
        <v>-0.37333333333333302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7"/>
      <c r="E23" s="15">
        <v>0</v>
      </c>
    </row>
    <row r="24" spans="1:5" x14ac:dyDescent="0.3">
      <c r="A24" s="12" t="s">
        <v>36</v>
      </c>
      <c r="B24" s="16"/>
      <c r="C24" s="14">
        <v>0</v>
      </c>
      <c r="D24" s="17"/>
      <c r="E24" s="15">
        <v>0</v>
      </c>
    </row>
    <row r="25" spans="1:5" x14ac:dyDescent="0.3">
      <c r="A25" s="12" t="s">
        <v>37</v>
      </c>
      <c r="B25" s="16"/>
      <c r="C25" s="14">
        <v>731</v>
      </c>
      <c r="D25" s="14">
        <v>473</v>
      </c>
      <c r="E25" s="15">
        <v>0.54545454545454497</v>
      </c>
    </row>
    <row r="26" spans="1:5" x14ac:dyDescent="0.3">
      <c r="A26" s="12" t="s">
        <v>38</v>
      </c>
      <c r="B26" s="16"/>
      <c r="C26" s="14">
        <v>731</v>
      </c>
      <c r="D26" s="14">
        <v>549</v>
      </c>
      <c r="E26" s="15">
        <v>0.33151183970856102</v>
      </c>
    </row>
    <row r="27" spans="1:5" x14ac:dyDescent="0.3">
      <c r="A27" s="12" t="s">
        <v>39</v>
      </c>
      <c r="B27" s="16"/>
      <c r="C27" s="14">
        <v>48</v>
      </c>
      <c r="D27" s="14">
        <v>26</v>
      </c>
      <c r="E27" s="15">
        <v>0.84615384615384603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1342</v>
      </c>
      <c r="D31" s="14">
        <v>1257</v>
      </c>
      <c r="E31" s="15">
        <v>6.7621320604614205E-2</v>
      </c>
    </row>
    <row r="32" spans="1:5" x14ac:dyDescent="0.3">
      <c r="A32" s="174" t="s">
        <v>42</v>
      </c>
      <c r="B32" s="13" t="s">
        <v>43</v>
      </c>
      <c r="C32" s="14">
        <v>184</v>
      </c>
      <c r="D32" s="14">
        <v>137</v>
      </c>
      <c r="E32" s="15">
        <v>0.34306569343065701</v>
      </c>
    </row>
    <row r="33" spans="1:5" x14ac:dyDescent="0.3">
      <c r="A33" s="176"/>
      <c r="B33" s="13" t="s">
        <v>44</v>
      </c>
      <c r="C33" s="14">
        <v>214</v>
      </c>
      <c r="D33" s="14">
        <v>213</v>
      </c>
      <c r="E33" s="15">
        <v>4.6948356807511703E-3</v>
      </c>
    </row>
    <row r="34" spans="1:5" x14ac:dyDescent="0.3">
      <c r="A34" s="176"/>
      <c r="B34" s="13" t="s">
        <v>45</v>
      </c>
      <c r="C34" s="14">
        <v>82</v>
      </c>
      <c r="D34" s="14">
        <v>84</v>
      </c>
      <c r="E34" s="15">
        <v>-2.3809523809523801E-2</v>
      </c>
    </row>
    <row r="35" spans="1:5" x14ac:dyDescent="0.3">
      <c r="A35" s="176"/>
      <c r="B35" s="13" t="s">
        <v>46</v>
      </c>
      <c r="C35" s="14">
        <v>173</v>
      </c>
      <c r="D35" s="14">
        <v>125</v>
      </c>
      <c r="E35" s="15">
        <v>0.38400000000000001</v>
      </c>
    </row>
    <row r="36" spans="1:5" x14ac:dyDescent="0.3">
      <c r="A36" s="175"/>
      <c r="B36" s="13" t="s">
        <v>47</v>
      </c>
      <c r="C36" s="14">
        <v>698</v>
      </c>
      <c r="D36" s="14">
        <v>698</v>
      </c>
      <c r="E36" s="15">
        <v>0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2514</v>
      </c>
      <c r="D40" s="14">
        <v>2965</v>
      </c>
      <c r="E40" s="15">
        <v>-0.15210792580101201</v>
      </c>
    </row>
    <row r="41" spans="1:5" x14ac:dyDescent="0.3">
      <c r="A41" s="12" t="s">
        <v>50</v>
      </c>
      <c r="B41" s="16"/>
      <c r="C41" s="14">
        <v>1241</v>
      </c>
      <c r="D41" s="14">
        <v>1387</v>
      </c>
      <c r="E41" s="15">
        <v>-0.105263157894737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4" t="s">
        <v>52</v>
      </c>
      <c r="B45" s="13" t="s">
        <v>19</v>
      </c>
      <c r="C45" s="14">
        <v>1195</v>
      </c>
      <c r="D45" s="14">
        <v>977</v>
      </c>
      <c r="E45" s="15">
        <v>0.223132036847492</v>
      </c>
    </row>
    <row r="46" spans="1:5" x14ac:dyDescent="0.3">
      <c r="A46" s="176"/>
      <c r="B46" s="13" t="s">
        <v>53</v>
      </c>
      <c r="C46" s="14">
        <v>37</v>
      </c>
      <c r="D46" s="14">
        <v>49</v>
      </c>
      <c r="E46" s="15">
        <v>-0.24489795918367299</v>
      </c>
    </row>
    <row r="47" spans="1:5" x14ac:dyDescent="0.3">
      <c r="A47" s="176"/>
      <c r="B47" s="13" t="s">
        <v>54</v>
      </c>
      <c r="C47" s="14">
        <v>1457</v>
      </c>
      <c r="D47" s="14">
        <v>1526</v>
      </c>
      <c r="E47" s="15">
        <v>-4.5216251638269998E-2</v>
      </c>
    </row>
    <row r="48" spans="1:5" x14ac:dyDescent="0.3">
      <c r="A48" s="175"/>
      <c r="B48" s="13" t="s">
        <v>23</v>
      </c>
      <c r="C48" s="14">
        <v>1236</v>
      </c>
      <c r="D48" s="14">
        <v>1195</v>
      </c>
      <c r="E48" s="15">
        <v>3.4309623430962298E-2</v>
      </c>
    </row>
    <row r="49" spans="1:5" x14ac:dyDescent="0.3">
      <c r="A49" s="174" t="s">
        <v>55</v>
      </c>
      <c r="B49" s="13" t="s">
        <v>56</v>
      </c>
      <c r="C49" s="14">
        <v>995</v>
      </c>
      <c r="D49" s="14">
        <v>1022</v>
      </c>
      <c r="E49" s="15">
        <v>-2.6418786692759301E-2</v>
      </c>
    </row>
    <row r="50" spans="1:5" x14ac:dyDescent="0.3">
      <c r="A50" s="176"/>
      <c r="B50" s="13" t="s">
        <v>57</v>
      </c>
      <c r="C50" s="14">
        <v>55</v>
      </c>
      <c r="D50" s="14">
        <v>64</v>
      </c>
      <c r="E50" s="15">
        <v>-0.140625</v>
      </c>
    </row>
    <row r="51" spans="1:5" x14ac:dyDescent="0.3">
      <c r="A51" s="176"/>
      <c r="B51" s="13" t="s">
        <v>58</v>
      </c>
      <c r="C51" s="14">
        <v>289</v>
      </c>
      <c r="D51" s="14">
        <v>176</v>
      </c>
      <c r="E51" s="15">
        <v>0.64204545454545403</v>
      </c>
    </row>
    <row r="52" spans="1:5" x14ac:dyDescent="0.3">
      <c r="A52" s="175"/>
      <c r="B52" s="13" t="s">
        <v>59</v>
      </c>
      <c r="C52" s="14">
        <v>137</v>
      </c>
      <c r="D52" s="14">
        <v>95</v>
      </c>
      <c r="E52" s="15">
        <v>0.442105263157895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4" t="s">
        <v>61</v>
      </c>
      <c r="B56" s="13" t="s">
        <v>54</v>
      </c>
      <c r="C56" s="14">
        <v>27</v>
      </c>
      <c r="D56" s="14">
        <v>31</v>
      </c>
      <c r="E56" s="15">
        <v>-0.12903225806451599</v>
      </c>
    </row>
    <row r="57" spans="1:5" x14ac:dyDescent="0.3">
      <c r="A57" s="176"/>
      <c r="B57" s="13" t="s">
        <v>53</v>
      </c>
      <c r="C57" s="14">
        <v>0</v>
      </c>
      <c r="D57" s="17"/>
      <c r="E57" s="15">
        <v>0</v>
      </c>
    </row>
    <row r="58" spans="1:5" x14ac:dyDescent="0.3">
      <c r="A58" s="176"/>
      <c r="B58" s="13" t="s">
        <v>19</v>
      </c>
      <c r="C58" s="14">
        <v>16</v>
      </c>
      <c r="D58" s="14">
        <v>18</v>
      </c>
      <c r="E58" s="15">
        <v>-0.11111111111111099</v>
      </c>
    </row>
    <row r="59" spans="1:5" x14ac:dyDescent="0.3">
      <c r="A59" s="176"/>
      <c r="B59" s="13" t="s">
        <v>23</v>
      </c>
      <c r="C59" s="14">
        <v>9</v>
      </c>
      <c r="D59" s="14">
        <v>22</v>
      </c>
      <c r="E59" s="15">
        <v>-0.59090909090909105</v>
      </c>
    </row>
    <row r="60" spans="1:5" x14ac:dyDescent="0.3">
      <c r="A60" s="176"/>
      <c r="B60" s="13" t="s">
        <v>62</v>
      </c>
      <c r="C60" s="14">
        <v>34</v>
      </c>
      <c r="D60" s="14">
        <v>26</v>
      </c>
      <c r="E60" s="15">
        <v>0.30769230769230799</v>
      </c>
    </row>
    <row r="61" spans="1:5" x14ac:dyDescent="0.3">
      <c r="A61" s="175"/>
      <c r="B61" s="13" t="s">
        <v>63</v>
      </c>
      <c r="C61" s="14">
        <v>1</v>
      </c>
      <c r="D61" s="14">
        <v>1</v>
      </c>
      <c r="E61" s="15">
        <v>0</v>
      </c>
    </row>
    <row r="62" spans="1:5" x14ac:dyDescent="0.3">
      <c r="A62" s="174" t="s">
        <v>64</v>
      </c>
      <c r="B62" s="13" t="s">
        <v>65</v>
      </c>
      <c r="C62" s="14">
        <v>21</v>
      </c>
      <c r="D62" s="14">
        <v>36</v>
      </c>
      <c r="E62" s="15">
        <v>-0.41666666666666702</v>
      </c>
    </row>
    <row r="63" spans="1:5" x14ac:dyDescent="0.3">
      <c r="A63" s="176"/>
      <c r="B63" s="13" t="s">
        <v>58</v>
      </c>
      <c r="C63" s="14">
        <v>5</v>
      </c>
      <c r="D63" s="14">
        <v>1</v>
      </c>
      <c r="E63" s="15">
        <v>4</v>
      </c>
    </row>
    <row r="64" spans="1:5" x14ac:dyDescent="0.3">
      <c r="A64" s="175"/>
      <c r="B64" s="13" t="s">
        <v>66</v>
      </c>
      <c r="C64" s="14">
        <v>2</v>
      </c>
      <c r="D64" s="14">
        <v>3</v>
      </c>
      <c r="E64" s="15">
        <v>-0.33333333333333298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7"/>
      <c r="E68" s="15">
        <v>0</v>
      </c>
    </row>
    <row r="69" spans="1:5" x14ac:dyDescent="0.3">
      <c r="A69" s="12" t="s">
        <v>36</v>
      </c>
      <c r="B69" s="16"/>
      <c r="C69" s="17"/>
      <c r="D69" s="17"/>
      <c r="E69" s="15">
        <v>0</v>
      </c>
    </row>
    <row r="70" spans="1:5" x14ac:dyDescent="0.3">
      <c r="A70" s="12" t="s">
        <v>37</v>
      </c>
      <c r="B70" s="16"/>
      <c r="C70" s="17"/>
      <c r="D70" s="14">
        <v>3</v>
      </c>
      <c r="E70" s="15">
        <v>0</v>
      </c>
    </row>
    <row r="71" spans="1:5" x14ac:dyDescent="0.3">
      <c r="A71" s="12" t="s">
        <v>38</v>
      </c>
      <c r="B71" s="16"/>
      <c r="C71" s="14">
        <v>5</v>
      </c>
      <c r="D71" s="14">
        <v>3</v>
      </c>
      <c r="E71" s="15">
        <v>0.66666666666666696</v>
      </c>
    </row>
    <row r="72" spans="1:5" x14ac:dyDescent="0.3">
      <c r="A72" s="12" t="s">
        <v>39</v>
      </c>
      <c r="B72" s="16"/>
      <c r="C72" s="14">
        <v>1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7"/>
      <c r="B76" s="13" t="s">
        <v>49</v>
      </c>
      <c r="C76" s="14">
        <v>2</v>
      </c>
      <c r="D76" s="14">
        <v>7</v>
      </c>
      <c r="E76" s="15">
        <v>-0.71428571428571397</v>
      </c>
    </row>
    <row r="77" spans="1:5" x14ac:dyDescent="0.3">
      <c r="A77" s="178"/>
      <c r="B77" s="13" t="s">
        <v>58</v>
      </c>
      <c r="C77" s="14">
        <v>1</v>
      </c>
      <c r="D77" s="14">
        <v>2</v>
      </c>
      <c r="E77" s="15">
        <v>-0.5</v>
      </c>
    </row>
    <row r="78" spans="1:5" x14ac:dyDescent="0.3">
      <c r="A78" s="178"/>
      <c r="B78" s="13" t="s">
        <v>65</v>
      </c>
      <c r="C78" s="14">
        <v>2</v>
      </c>
      <c r="D78" s="14">
        <v>4</v>
      </c>
      <c r="E78" s="15">
        <v>-0.5</v>
      </c>
    </row>
    <row r="79" spans="1:5" x14ac:dyDescent="0.3">
      <c r="A79" s="178"/>
      <c r="B79" s="13" t="s">
        <v>69</v>
      </c>
      <c r="C79" s="14">
        <v>3</v>
      </c>
      <c r="D79" s="14">
        <v>4</v>
      </c>
      <c r="E79" s="15">
        <v>-0.25</v>
      </c>
    </row>
    <row r="80" spans="1:5" x14ac:dyDescent="0.3">
      <c r="A80" s="179"/>
      <c r="B80" s="13" t="s">
        <v>70</v>
      </c>
      <c r="C80" s="14">
        <v>2</v>
      </c>
      <c r="D80" s="17"/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4" t="s">
        <v>72</v>
      </c>
      <c r="B84" s="13" t="s">
        <v>73</v>
      </c>
      <c r="C84" s="14">
        <v>1241</v>
      </c>
      <c r="D84" s="14">
        <v>1387</v>
      </c>
      <c r="E84" s="15">
        <v>-0.105263157894737</v>
      </c>
    </row>
    <row r="85" spans="1:5" x14ac:dyDescent="0.3">
      <c r="A85" s="175"/>
      <c r="B85" s="13" t="s">
        <v>74</v>
      </c>
      <c r="C85" s="14">
        <v>749</v>
      </c>
      <c r="D85" s="14">
        <v>673</v>
      </c>
      <c r="E85" s="15">
        <v>0.11292719167904899</v>
      </c>
    </row>
    <row r="86" spans="1:5" x14ac:dyDescent="0.3">
      <c r="A86" s="174" t="s">
        <v>75</v>
      </c>
      <c r="B86" s="13" t="s">
        <v>73</v>
      </c>
      <c r="C86" s="14">
        <v>876</v>
      </c>
      <c r="D86" s="14">
        <v>1059</v>
      </c>
      <c r="E86" s="15">
        <v>-0.17280453257790401</v>
      </c>
    </row>
    <row r="87" spans="1:5" x14ac:dyDescent="0.3">
      <c r="A87" s="175"/>
      <c r="B87" s="13" t="s">
        <v>74</v>
      </c>
      <c r="C87" s="14">
        <v>563</v>
      </c>
      <c r="D87" s="14">
        <v>481</v>
      </c>
      <c r="E87" s="15">
        <v>0.17047817047816999</v>
      </c>
    </row>
    <row r="88" spans="1:5" x14ac:dyDescent="0.3">
      <c r="A88" s="174" t="s">
        <v>76</v>
      </c>
      <c r="B88" s="13" t="s">
        <v>73</v>
      </c>
      <c r="C88" s="14">
        <v>77</v>
      </c>
      <c r="D88" s="14">
        <v>93</v>
      </c>
      <c r="E88" s="15">
        <v>-0.17204301075268799</v>
      </c>
    </row>
    <row r="89" spans="1:5" x14ac:dyDescent="0.3">
      <c r="A89" s="175"/>
      <c r="B89" s="13" t="s">
        <v>74</v>
      </c>
      <c r="C89" s="14">
        <v>99</v>
      </c>
      <c r="D89" s="14">
        <v>84</v>
      </c>
      <c r="E89" s="15">
        <v>0.17857142857142899</v>
      </c>
    </row>
    <row r="90" spans="1:5" x14ac:dyDescent="0.3">
      <c r="A90" s="174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3">
      <c r="A91" s="175"/>
      <c r="B91" s="13" t="s">
        <v>74</v>
      </c>
      <c r="C91" s="14">
        <v>0</v>
      </c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404</v>
      </c>
      <c r="D95" s="14">
        <v>479</v>
      </c>
      <c r="E95" s="15">
        <v>-0.156576200417537</v>
      </c>
    </row>
    <row r="96" spans="1:5" x14ac:dyDescent="0.3">
      <c r="A96" s="12" t="s">
        <v>79</v>
      </c>
      <c r="B96" s="16"/>
      <c r="C96" s="14">
        <v>0</v>
      </c>
      <c r="D96" s="14">
        <v>5</v>
      </c>
      <c r="E96" s="15">
        <v>-1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736</v>
      </c>
      <c r="D100" s="14">
        <v>693</v>
      </c>
      <c r="E100" s="15">
        <v>6.2049062049062E-2</v>
      </c>
    </row>
    <row r="101" spans="1:5" x14ac:dyDescent="0.3">
      <c r="A101" s="12" t="s">
        <v>82</v>
      </c>
      <c r="B101" s="16"/>
      <c r="C101" s="14">
        <v>339</v>
      </c>
      <c r="D101" s="14">
        <v>480</v>
      </c>
      <c r="E101" s="15">
        <v>-0.29375000000000001</v>
      </c>
    </row>
    <row r="102" spans="1:5" x14ac:dyDescent="0.3">
      <c r="A102" s="12" t="s">
        <v>79</v>
      </c>
      <c r="B102" s="16"/>
      <c r="C102" s="14">
        <v>11</v>
      </c>
      <c r="D102" s="14">
        <v>5</v>
      </c>
      <c r="E102" s="15">
        <v>1.2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4" t="s">
        <v>81</v>
      </c>
      <c r="B106" s="13" t="s">
        <v>84</v>
      </c>
      <c r="C106" s="14">
        <v>365</v>
      </c>
      <c r="D106" s="14">
        <v>495</v>
      </c>
      <c r="E106" s="15">
        <v>-0.26262626262626299</v>
      </c>
    </row>
    <row r="107" spans="1:5" x14ac:dyDescent="0.3">
      <c r="A107" s="176"/>
      <c r="B107" s="13" t="s">
        <v>85</v>
      </c>
      <c r="C107" s="14">
        <v>209</v>
      </c>
      <c r="D107" s="14">
        <v>237</v>
      </c>
      <c r="E107" s="15">
        <v>-0.118143459915612</v>
      </c>
    </row>
    <row r="108" spans="1:5" x14ac:dyDescent="0.3">
      <c r="A108" s="175"/>
      <c r="B108" s="13" t="s">
        <v>86</v>
      </c>
      <c r="C108" s="14">
        <v>46</v>
      </c>
      <c r="D108" s="14">
        <v>43</v>
      </c>
      <c r="E108" s="15">
        <v>6.9767441860465101E-2</v>
      </c>
    </row>
    <row r="109" spans="1:5" x14ac:dyDescent="0.3">
      <c r="A109" s="174" t="s">
        <v>82</v>
      </c>
      <c r="B109" s="13" t="s">
        <v>87</v>
      </c>
      <c r="C109" s="14">
        <v>15</v>
      </c>
      <c r="D109" s="14">
        <v>18</v>
      </c>
      <c r="E109" s="15">
        <v>-0.16666666666666699</v>
      </c>
    </row>
    <row r="110" spans="1:5" x14ac:dyDescent="0.3">
      <c r="A110" s="175"/>
      <c r="B110" s="13" t="s">
        <v>86</v>
      </c>
      <c r="C110" s="14">
        <v>221</v>
      </c>
      <c r="D110" s="14">
        <v>247</v>
      </c>
      <c r="E110" s="15">
        <v>-0.105263157894737</v>
      </c>
    </row>
    <row r="111" spans="1:5" x14ac:dyDescent="0.3">
      <c r="A111" s="12" t="s">
        <v>79</v>
      </c>
      <c r="B111" s="16"/>
      <c r="C111" s="14">
        <v>21</v>
      </c>
      <c r="D111" s="14">
        <v>37</v>
      </c>
      <c r="E111" s="15">
        <v>-0.43243243243243201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4" t="s">
        <v>81</v>
      </c>
      <c r="B115" s="13" t="s">
        <v>84</v>
      </c>
      <c r="C115" s="14">
        <v>22</v>
      </c>
      <c r="D115" s="14">
        <v>28</v>
      </c>
      <c r="E115" s="15">
        <v>-0.214285714285714</v>
      </c>
    </row>
    <row r="116" spans="1:5" x14ac:dyDescent="0.3">
      <c r="A116" s="176"/>
      <c r="B116" s="13" t="s">
        <v>85</v>
      </c>
      <c r="C116" s="14">
        <v>21</v>
      </c>
      <c r="D116" s="14">
        <v>26</v>
      </c>
      <c r="E116" s="15">
        <v>-0.19230769230769201</v>
      </c>
    </row>
    <row r="117" spans="1:5" x14ac:dyDescent="0.3">
      <c r="A117" s="175"/>
      <c r="B117" s="13" t="s">
        <v>86</v>
      </c>
      <c r="C117" s="14">
        <v>17</v>
      </c>
      <c r="D117" s="14">
        <v>23</v>
      </c>
      <c r="E117" s="15">
        <v>-0.26086956521739102</v>
      </c>
    </row>
    <row r="118" spans="1:5" x14ac:dyDescent="0.3">
      <c r="A118" s="174" t="s">
        <v>82</v>
      </c>
      <c r="B118" s="13" t="s">
        <v>87</v>
      </c>
      <c r="C118" s="14">
        <v>0</v>
      </c>
      <c r="D118" s="14">
        <v>2</v>
      </c>
      <c r="E118" s="15">
        <v>-1</v>
      </c>
    </row>
    <row r="119" spans="1:5" x14ac:dyDescent="0.3">
      <c r="A119" s="175"/>
      <c r="B119" s="13" t="s">
        <v>86</v>
      </c>
      <c r="C119" s="14">
        <v>16</v>
      </c>
      <c r="D119" s="14">
        <v>10</v>
      </c>
      <c r="E119" s="15">
        <v>0.6</v>
      </c>
    </row>
    <row r="120" spans="1:5" x14ac:dyDescent="0.3">
      <c r="A120" s="12" t="s">
        <v>79</v>
      </c>
      <c r="B120" s="16"/>
      <c r="C120" s="14">
        <v>1</v>
      </c>
      <c r="D120" s="14">
        <v>7</v>
      </c>
      <c r="E120" s="15">
        <v>-0.85714285714285698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4" t="s">
        <v>90</v>
      </c>
      <c r="B124" s="13" t="s">
        <v>91</v>
      </c>
      <c r="C124" s="14">
        <v>0</v>
      </c>
      <c r="D124" s="17"/>
      <c r="E124" s="15">
        <v>0</v>
      </c>
    </row>
    <row r="125" spans="1:5" x14ac:dyDescent="0.3">
      <c r="A125" s="175"/>
      <c r="B125" s="13" t="s">
        <v>92</v>
      </c>
      <c r="C125" s="14">
        <v>0</v>
      </c>
      <c r="D125" s="17"/>
      <c r="E125" s="15">
        <v>0</v>
      </c>
    </row>
    <row r="126" spans="1:5" x14ac:dyDescent="0.3">
      <c r="A126" s="174" t="s">
        <v>93</v>
      </c>
      <c r="B126" s="13" t="s">
        <v>91</v>
      </c>
      <c r="C126" s="14">
        <v>693</v>
      </c>
      <c r="D126" s="14">
        <v>739</v>
      </c>
      <c r="E126" s="15">
        <v>-6.2246278755074401E-2</v>
      </c>
    </row>
    <row r="127" spans="1:5" x14ac:dyDescent="0.3">
      <c r="A127" s="175"/>
      <c r="B127" s="13" t="s">
        <v>92</v>
      </c>
      <c r="C127" s="14">
        <v>1054</v>
      </c>
      <c r="D127" s="14">
        <v>1298</v>
      </c>
      <c r="E127" s="15">
        <v>-0.187981510015408</v>
      </c>
    </row>
    <row r="128" spans="1:5" x14ac:dyDescent="0.3">
      <c r="A128" s="174" t="s">
        <v>94</v>
      </c>
      <c r="B128" s="13" t="s">
        <v>91</v>
      </c>
      <c r="C128" s="14">
        <v>2280</v>
      </c>
      <c r="D128" s="14">
        <v>2217</v>
      </c>
      <c r="E128" s="15">
        <v>2.8416779431664398E-2</v>
      </c>
    </row>
    <row r="129" spans="1:5" x14ac:dyDescent="0.3">
      <c r="A129" s="175"/>
      <c r="B129" s="13" t="s">
        <v>92</v>
      </c>
      <c r="C129" s="14">
        <v>4455</v>
      </c>
      <c r="D129" s="14">
        <v>4154</v>
      </c>
      <c r="E129" s="15">
        <v>7.2460279248916695E-2</v>
      </c>
    </row>
    <row r="130" spans="1:5" x14ac:dyDescent="0.3">
      <c r="A130" s="174" t="s">
        <v>95</v>
      </c>
      <c r="B130" s="13" t="s">
        <v>91</v>
      </c>
      <c r="C130" s="14">
        <v>369</v>
      </c>
      <c r="D130" s="14">
        <v>739</v>
      </c>
      <c r="E130" s="15">
        <v>-0.50067658998646802</v>
      </c>
    </row>
    <row r="131" spans="1:5" x14ac:dyDescent="0.3">
      <c r="A131" s="175"/>
      <c r="B131" s="13" t="s">
        <v>92</v>
      </c>
      <c r="C131" s="14">
        <v>1243</v>
      </c>
      <c r="D131" s="14">
        <v>1298</v>
      </c>
      <c r="E131" s="15">
        <v>-4.2372881355932202E-2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4" t="s">
        <v>97</v>
      </c>
      <c r="B135" s="13" t="s">
        <v>98</v>
      </c>
      <c r="C135" s="14">
        <v>97</v>
      </c>
      <c r="D135" s="14">
        <v>90</v>
      </c>
      <c r="E135" s="15">
        <v>7.7777777777777807E-2</v>
      </c>
    </row>
    <row r="136" spans="1:5" x14ac:dyDescent="0.3">
      <c r="A136" s="175"/>
      <c r="B136" s="13" t="s">
        <v>99</v>
      </c>
      <c r="C136" s="14">
        <v>0</v>
      </c>
      <c r="D136" s="17"/>
      <c r="E136" s="15">
        <v>0</v>
      </c>
    </row>
    <row r="137" spans="1:5" x14ac:dyDescent="0.3">
      <c r="A137" s="174" t="s">
        <v>100</v>
      </c>
      <c r="B137" s="13" t="s">
        <v>98</v>
      </c>
      <c r="C137" s="14">
        <v>1</v>
      </c>
      <c r="D137" s="17"/>
      <c r="E137" s="15">
        <v>0</v>
      </c>
    </row>
    <row r="138" spans="1:5" x14ac:dyDescent="0.3">
      <c r="A138" s="175"/>
      <c r="B138" s="13" t="s">
        <v>99</v>
      </c>
      <c r="C138" s="14">
        <v>0</v>
      </c>
      <c r="D138" s="17"/>
      <c r="E138" s="15">
        <v>0</v>
      </c>
    </row>
    <row r="139" spans="1:5" x14ac:dyDescent="0.3">
      <c r="A139" s="174" t="s">
        <v>101</v>
      </c>
      <c r="B139" s="13" t="s">
        <v>98</v>
      </c>
      <c r="C139" s="14">
        <v>3</v>
      </c>
      <c r="D139" s="14">
        <v>4</v>
      </c>
      <c r="E139" s="15">
        <v>-0.25</v>
      </c>
    </row>
    <row r="140" spans="1:5" x14ac:dyDescent="0.3">
      <c r="A140" s="175"/>
      <c r="B140" s="13" t="s">
        <v>102</v>
      </c>
      <c r="C140" s="14">
        <v>0</v>
      </c>
      <c r="D140" s="17"/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52</v>
      </c>
      <c r="D144" s="14">
        <v>73</v>
      </c>
      <c r="E144" s="15">
        <v>-0.28767123287671198</v>
      </c>
    </row>
    <row r="145" spans="1:5" x14ac:dyDescent="0.3">
      <c r="A145" s="174" t="s">
        <v>105</v>
      </c>
      <c r="B145" s="13" t="s">
        <v>106</v>
      </c>
      <c r="C145" s="14">
        <v>0</v>
      </c>
      <c r="D145" s="14">
        <v>2</v>
      </c>
      <c r="E145" s="15">
        <v>-1</v>
      </c>
    </row>
    <row r="146" spans="1:5" x14ac:dyDescent="0.3">
      <c r="A146" s="176"/>
      <c r="B146" s="13" t="s">
        <v>107</v>
      </c>
      <c r="C146" s="14">
        <v>20</v>
      </c>
      <c r="D146" s="14">
        <v>35</v>
      </c>
      <c r="E146" s="15">
        <v>-0.42857142857142799</v>
      </c>
    </row>
    <row r="147" spans="1:5" x14ac:dyDescent="0.3">
      <c r="A147" s="176"/>
      <c r="B147" s="13" t="s">
        <v>108</v>
      </c>
      <c r="C147" s="14">
        <v>4</v>
      </c>
      <c r="D147" s="14">
        <v>2</v>
      </c>
      <c r="E147" s="15">
        <v>1</v>
      </c>
    </row>
    <row r="148" spans="1:5" x14ac:dyDescent="0.3">
      <c r="A148" s="176"/>
      <c r="B148" s="13" t="s">
        <v>109</v>
      </c>
      <c r="C148" s="14">
        <v>2</v>
      </c>
      <c r="D148" s="14">
        <v>7</v>
      </c>
      <c r="E148" s="15">
        <v>-0.71428571428571397</v>
      </c>
    </row>
    <row r="149" spans="1:5" x14ac:dyDescent="0.3">
      <c r="A149" s="176"/>
      <c r="B149" s="13" t="s">
        <v>110</v>
      </c>
      <c r="C149" s="14">
        <v>24</v>
      </c>
      <c r="D149" s="14">
        <v>27</v>
      </c>
      <c r="E149" s="15">
        <v>-0.11111111111111099</v>
      </c>
    </row>
    <row r="150" spans="1:5" x14ac:dyDescent="0.3">
      <c r="A150" s="175"/>
      <c r="B150" s="13" t="s">
        <v>111</v>
      </c>
      <c r="C150" s="14">
        <v>2</v>
      </c>
      <c r="D150" s="17"/>
      <c r="E150" s="15">
        <v>0</v>
      </c>
    </row>
    <row r="151" spans="1:5" x14ac:dyDescent="0.3">
      <c r="A151" s="174" t="s">
        <v>112</v>
      </c>
      <c r="B151" s="13" t="s">
        <v>113</v>
      </c>
      <c r="C151" s="14">
        <v>27</v>
      </c>
      <c r="D151" s="14">
        <v>31</v>
      </c>
      <c r="E151" s="15">
        <v>-0.12903225806451599</v>
      </c>
    </row>
    <row r="152" spans="1:5" x14ac:dyDescent="0.3">
      <c r="A152" s="175"/>
      <c r="B152" s="13" t="s">
        <v>114</v>
      </c>
      <c r="C152" s="14">
        <v>28</v>
      </c>
      <c r="D152" s="14">
        <v>47</v>
      </c>
      <c r="E152" s="15">
        <v>-0.40425531914893598</v>
      </c>
    </row>
    <row r="153" spans="1:5" x14ac:dyDescent="0.3">
      <c r="A153" s="174" t="s">
        <v>115</v>
      </c>
      <c r="B153" s="13" t="s">
        <v>19</v>
      </c>
      <c r="C153" s="14">
        <v>8</v>
      </c>
      <c r="D153" s="14">
        <v>13</v>
      </c>
      <c r="E153" s="15">
        <v>-0.38461538461538503</v>
      </c>
    </row>
    <row r="154" spans="1:5" x14ac:dyDescent="0.3">
      <c r="A154" s="175"/>
      <c r="B154" s="13" t="s">
        <v>23</v>
      </c>
      <c r="C154" s="14">
        <v>5</v>
      </c>
      <c r="D154" s="14">
        <v>8</v>
      </c>
      <c r="E154" s="15">
        <v>-0.375</v>
      </c>
    </row>
    <row r="155" spans="1:5" x14ac:dyDescent="0.3">
      <c r="A155" s="12" t="s">
        <v>116</v>
      </c>
      <c r="B155" s="16"/>
      <c r="C155" s="14">
        <v>0</v>
      </c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4" t="s">
        <v>118</v>
      </c>
      <c r="B159" s="13" t="s">
        <v>119</v>
      </c>
      <c r="C159" s="14">
        <v>0</v>
      </c>
      <c r="D159" s="17"/>
      <c r="E159" s="15">
        <v>0</v>
      </c>
    </row>
    <row r="160" spans="1:5" x14ac:dyDescent="0.3">
      <c r="A160" s="176"/>
      <c r="B160" s="13" t="s">
        <v>120</v>
      </c>
      <c r="C160" s="14">
        <v>0</v>
      </c>
      <c r="D160" s="17"/>
      <c r="E160" s="15">
        <v>0</v>
      </c>
    </row>
    <row r="161" spans="1:5" x14ac:dyDescent="0.3">
      <c r="A161" s="176"/>
      <c r="B161" s="13" t="s">
        <v>121</v>
      </c>
      <c r="C161" s="14">
        <v>0</v>
      </c>
      <c r="D161" s="17"/>
      <c r="E161" s="15">
        <v>0</v>
      </c>
    </row>
    <row r="162" spans="1:5" x14ac:dyDescent="0.3">
      <c r="A162" s="176"/>
      <c r="B162" s="13" t="s">
        <v>122</v>
      </c>
      <c r="C162" s="14">
        <v>0</v>
      </c>
      <c r="D162" s="17"/>
      <c r="E162" s="15">
        <v>0</v>
      </c>
    </row>
    <row r="163" spans="1:5" x14ac:dyDescent="0.3">
      <c r="A163" s="176"/>
      <c r="B163" s="13" t="s">
        <v>123</v>
      </c>
      <c r="C163" s="14">
        <v>0</v>
      </c>
      <c r="D163" s="17"/>
      <c r="E163" s="15">
        <v>0</v>
      </c>
    </row>
    <row r="164" spans="1:5" x14ac:dyDescent="0.3">
      <c r="A164" s="176"/>
      <c r="B164" s="13" t="s">
        <v>124</v>
      </c>
      <c r="C164" s="14">
        <v>0</v>
      </c>
      <c r="D164" s="17"/>
      <c r="E164" s="15">
        <v>0</v>
      </c>
    </row>
    <row r="165" spans="1:5" x14ac:dyDescent="0.3">
      <c r="A165" s="176"/>
      <c r="B165" s="13" t="s">
        <v>125</v>
      </c>
      <c r="C165" s="14">
        <v>0</v>
      </c>
      <c r="D165" s="17"/>
      <c r="E165" s="15">
        <v>0</v>
      </c>
    </row>
    <row r="166" spans="1:5" x14ac:dyDescent="0.3">
      <c r="A166" s="176"/>
      <c r="B166" s="13" t="s">
        <v>126</v>
      </c>
      <c r="C166" s="14">
        <v>0</v>
      </c>
      <c r="D166" s="17"/>
      <c r="E166" s="15">
        <v>0</v>
      </c>
    </row>
    <row r="167" spans="1:5" x14ac:dyDescent="0.3">
      <c r="A167" s="176"/>
      <c r="B167" s="13" t="s">
        <v>127</v>
      </c>
      <c r="C167" s="14">
        <v>0</v>
      </c>
      <c r="D167" s="17"/>
      <c r="E167" s="15">
        <v>0</v>
      </c>
    </row>
    <row r="168" spans="1:5" x14ac:dyDescent="0.3">
      <c r="A168" s="176"/>
      <c r="B168" s="13" t="s">
        <v>128</v>
      </c>
      <c r="C168" s="14">
        <v>0</v>
      </c>
      <c r="D168" s="17"/>
      <c r="E168" s="15">
        <v>0</v>
      </c>
    </row>
    <row r="169" spans="1:5" x14ac:dyDescent="0.3">
      <c r="A169" s="176"/>
      <c r="B169" s="13" t="s">
        <v>129</v>
      </c>
      <c r="C169" s="14">
        <v>0</v>
      </c>
      <c r="D169" s="17"/>
      <c r="E169" s="15">
        <v>0</v>
      </c>
    </row>
    <row r="170" spans="1:5" x14ac:dyDescent="0.3">
      <c r="A170" s="176"/>
      <c r="B170" s="13" t="s">
        <v>130</v>
      </c>
      <c r="C170" s="14">
        <v>0</v>
      </c>
      <c r="D170" s="17"/>
      <c r="E170" s="15">
        <v>0</v>
      </c>
    </row>
    <row r="171" spans="1:5" x14ac:dyDescent="0.3">
      <c r="A171" s="176"/>
      <c r="B171" s="13" t="s">
        <v>131</v>
      </c>
      <c r="C171" s="14">
        <v>0</v>
      </c>
      <c r="D171" s="17"/>
      <c r="E171" s="15">
        <v>0</v>
      </c>
    </row>
    <row r="172" spans="1:5" x14ac:dyDescent="0.3">
      <c r="A172" s="176"/>
      <c r="B172" s="13" t="s">
        <v>132</v>
      </c>
      <c r="C172" s="14">
        <v>0</v>
      </c>
      <c r="D172" s="17"/>
      <c r="E172" s="15">
        <v>0</v>
      </c>
    </row>
    <row r="173" spans="1:5" x14ac:dyDescent="0.3">
      <c r="A173" s="176"/>
      <c r="B173" s="13" t="s">
        <v>133</v>
      </c>
      <c r="C173" s="14">
        <v>0</v>
      </c>
      <c r="D173" s="17"/>
      <c r="E173" s="15">
        <v>0</v>
      </c>
    </row>
    <row r="174" spans="1:5" x14ac:dyDescent="0.3">
      <c r="A174" s="176"/>
      <c r="B174" s="13" t="s">
        <v>134</v>
      </c>
      <c r="C174" s="14">
        <v>0</v>
      </c>
      <c r="D174" s="17"/>
      <c r="E174" s="15">
        <v>0</v>
      </c>
    </row>
    <row r="175" spans="1:5" x14ac:dyDescent="0.3">
      <c r="A175" s="176"/>
      <c r="B175" s="13" t="s">
        <v>135</v>
      </c>
      <c r="C175" s="14">
        <v>0</v>
      </c>
      <c r="D175" s="17"/>
      <c r="E175" s="15">
        <v>0</v>
      </c>
    </row>
    <row r="176" spans="1:5" x14ac:dyDescent="0.3">
      <c r="A176" s="176"/>
      <c r="B176" s="13" t="s">
        <v>136</v>
      </c>
      <c r="C176" s="14">
        <v>0</v>
      </c>
      <c r="D176" s="17"/>
      <c r="E176" s="15">
        <v>0</v>
      </c>
    </row>
    <row r="177" spans="1:5" x14ac:dyDescent="0.3">
      <c r="A177" s="176"/>
      <c r="B177" s="13" t="s">
        <v>137</v>
      </c>
      <c r="C177" s="14">
        <v>0</v>
      </c>
      <c r="D177" s="17"/>
      <c r="E177" s="15">
        <v>0</v>
      </c>
    </row>
    <row r="178" spans="1:5" x14ac:dyDescent="0.3">
      <c r="A178" s="176"/>
      <c r="B178" s="13" t="s">
        <v>138</v>
      </c>
      <c r="C178" s="14">
        <v>0</v>
      </c>
      <c r="D178" s="17"/>
      <c r="E178" s="15">
        <v>0</v>
      </c>
    </row>
    <row r="179" spans="1:5" x14ac:dyDescent="0.3">
      <c r="A179" s="176"/>
      <c r="B179" s="13" t="s">
        <v>139</v>
      </c>
      <c r="C179" s="14">
        <v>0</v>
      </c>
      <c r="D179" s="17"/>
      <c r="E179" s="15">
        <v>0</v>
      </c>
    </row>
    <row r="180" spans="1:5" x14ac:dyDescent="0.3">
      <c r="A180" s="176"/>
      <c r="B180" s="13" t="s">
        <v>140</v>
      </c>
      <c r="C180" s="14">
        <v>0</v>
      </c>
      <c r="D180" s="17"/>
      <c r="E180" s="15">
        <v>0</v>
      </c>
    </row>
    <row r="181" spans="1:5" x14ac:dyDescent="0.3">
      <c r="A181" s="176"/>
      <c r="B181" s="13" t="s">
        <v>141</v>
      </c>
      <c r="C181" s="14">
        <v>0</v>
      </c>
      <c r="D181" s="17"/>
      <c r="E181" s="15">
        <v>0</v>
      </c>
    </row>
    <row r="182" spans="1:5" x14ac:dyDescent="0.3">
      <c r="A182" s="176"/>
      <c r="B182" s="13" t="s">
        <v>142</v>
      </c>
      <c r="C182" s="14">
        <v>0</v>
      </c>
      <c r="D182" s="17"/>
      <c r="E182" s="15">
        <v>0</v>
      </c>
    </row>
    <row r="183" spans="1:5" x14ac:dyDescent="0.3">
      <c r="A183" s="176"/>
      <c r="B183" s="13" t="s">
        <v>143</v>
      </c>
      <c r="C183" s="14">
        <v>0</v>
      </c>
      <c r="D183" s="17"/>
      <c r="E183" s="15">
        <v>0</v>
      </c>
    </row>
    <row r="184" spans="1:5" x14ac:dyDescent="0.3">
      <c r="A184" s="176"/>
      <c r="B184" s="13" t="s">
        <v>144</v>
      </c>
      <c r="C184" s="14">
        <v>0</v>
      </c>
      <c r="D184" s="17"/>
      <c r="E184" s="15">
        <v>0</v>
      </c>
    </row>
    <row r="185" spans="1:5" x14ac:dyDescent="0.3">
      <c r="A185" s="176"/>
      <c r="B185" s="13" t="s">
        <v>145</v>
      </c>
      <c r="C185" s="14">
        <v>0</v>
      </c>
      <c r="D185" s="17"/>
      <c r="E185" s="15">
        <v>0</v>
      </c>
    </row>
    <row r="186" spans="1:5" x14ac:dyDescent="0.3">
      <c r="A186" s="176"/>
      <c r="B186" s="13" t="s">
        <v>146</v>
      </c>
      <c r="C186" s="14">
        <v>0</v>
      </c>
      <c r="D186" s="17"/>
      <c r="E186" s="15">
        <v>0</v>
      </c>
    </row>
    <row r="187" spans="1:5" x14ac:dyDescent="0.3">
      <c r="A187" s="176"/>
      <c r="B187" s="13" t="s">
        <v>147</v>
      </c>
      <c r="C187" s="14">
        <v>0</v>
      </c>
      <c r="D187" s="17"/>
      <c r="E187" s="15">
        <v>0</v>
      </c>
    </row>
    <row r="188" spans="1:5" x14ac:dyDescent="0.3">
      <c r="A188" s="176"/>
      <c r="B188" s="13" t="s">
        <v>148</v>
      </c>
      <c r="C188" s="14">
        <v>0</v>
      </c>
      <c r="D188" s="17"/>
      <c r="E188" s="15">
        <v>0</v>
      </c>
    </row>
    <row r="189" spans="1:5" x14ac:dyDescent="0.3">
      <c r="A189" s="176"/>
      <c r="B189" s="13" t="s">
        <v>149</v>
      </c>
      <c r="C189" s="14">
        <v>0</v>
      </c>
      <c r="D189" s="17"/>
      <c r="E189" s="15">
        <v>0</v>
      </c>
    </row>
    <row r="190" spans="1:5" x14ac:dyDescent="0.3">
      <c r="A190" s="176"/>
      <c r="B190" s="13" t="s">
        <v>150</v>
      </c>
      <c r="C190" s="14">
        <v>0</v>
      </c>
      <c r="D190" s="17"/>
      <c r="E190" s="15">
        <v>0</v>
      </c>
    </row>
    <row r="191" spans="1:5" x14ac:dyDescent="0.3">
      <c r="A191" s="176"/>
      <c r="B191" s="13" t="s">
        <v>151</v>
      </c>
      <c r="C191" s="14">
        <v>0</v>
      </c>
      <c r="D191" s="17"/>
      <c r="E191" s="15">
        <v>0</v>
      </c>
    </row>
    <row r="192" spans="1:5" x14ac:dyDescent="0.3">
      <c r="A192" s="176"/>
      <c r="B192" s="13" t="s">
        <v>152</v>
      </c>
      <c r="C192" s="14">
        <v>0</v>
      </c>
      <c r="D192" s="17"/>
      <c r="E192" s="15">
        <v>0</v>
      </c>
    </row>
    <row r="193" spans="1:5" x14ac:dyDescent="0.3">
      <c r="A193" s="176"/>
      <c r="B193" s="13" t="s">
        <v>153</v>
      </c>
      <c r="C193" s="14">
        <v>0</v>
      </c>
      <c r="D193" s="17"/>
      <c r="E193" s="15">
        <v>0</v>
      </c>
    </row>
    <row r="194" spans="1:5" x14ac:dyDescent="0.3">
      <c r="A194" s="176"/>
      <c r="B194" s="13" t="s">
        <v>154</v>
      </c>
      <c r="C194" s="14">
        <v>0</v>
      </c>
      <c r="D194" s="17"/>
      <c r="E194" s="15">
        <v>0</v>
      </c>
    </row>
    <row r="195" spans="1:5" x14ac:dyDescent="0.3">
      <c r="A195" s="176"/>
      <c r="B195" s="13" t="s">
        <v>155</v>
      </c>
      <c r="C195" s="14">
        <v>0</v>
      </c>
      <c r="D195" s="17"/>
      <c r="E195" s="15">
        <v>0</v>
      </c>
    </row>
    <row r="196" spans="1:5" x14ac:dyDescent="0.3">
      <c r="A196" s="176"/>
      <c r="B196" s="13" t="s">
        <v>156</v>
      </c>
      <c r="C196" s="14">
        <v>0</v>
      </c>
      <c r="D196" s="17"/>
      <c r="E196" s="15">
        <v>0</v>
      </c>
    </row>
    <row r="197" spans="1:5" x14ac:dyDescent="0.3">
      <c r="A197" s="176"/>
      <c r="B197" s="13" t="s">
        <v>157</v>
      </c>
      <c r="C197" s="14">
        <v>0</v>
      </c>
      <c r="D197" s="17"/>
      <c r="E197" s="15">
        <v>0</v>
      </c>
    </row>
    <row r="198" spans="1:5" x14ac:dyDescent="0.3">
      <c r="A198" s="176"/>
      <c r="B198" s="13" t="s">
        <v>158</v>
      </c>
      <c r="C198" s="14">
        <v>0</v>
      </c>
      <c r="D198" s="17"/>
      <c r="E198" s="15">
        <v>0</v>
      </c>
    </row>
    <row r="199" spans="1:5" x14ac:dyDescent="0.3">
      <c r="A199" s="176"/>
      <c r="B199" s="13" t="s">
        <v>159</v>
      </c>
      <c r="C199" s="14">
        <v>0</v>
      </c>
      <c r="D199" s="17"/>
      <c r="E199" s="15">
        <v>0</v>
      </c>
    </row>
    <row r="200" spans="1:5" x14ac:dyDescent="0.3">
      <c r="A200" s="175"/>
      <c r="B200" s="13" t="s">
        <v>160</v>
      </c>
      <c r="C200" s="14">
        <v>0</v>
      </c>
      <c r="D200" s="17"/>
      <c r="E200" s="15">
        <v>0</v>
      </c>
    </row>
    <row r="201" spans="1:5" x14ac:dyDescent="0.3">
      <c r="A201" s="174" t="s">
        <v>161</v>
      </c>
      <c r="B201" s="13" t="s">
        <v>162</v>
      </c>
      <c r="C201" s="14">
        <v>0</v>
      </c>
      <c r="D201" s="17"/>
      <c r="E201" s="15">
        <v>0</v>
      </c>
    </row>
    <row r="202" spans="1:5" x14ac:dyDescent="0.3">
      <c r="A202" s="176"/>
      <c r="B202" s="13" t="s">
        <v>120</v>
      </c>
      <c r="C202" s="14">
        <v>0</v>
      </c>
      <c r="D202" s="17"/>
      <c r="E202" s="15">
        <v>0</v>
      </c>
    </row>
    <row r="203" spans="1:5" x14ac:dyDescent="0.3">
      <c r="A203" s="176"/>
      <c r="B203" s="13" t="s">
        <v>163</v>
      </c>
      <c r="C203" s="14">
        <v>0</v>
      </c>
      <c r="D203" s="17"/>
      <c r="E203" s="15">
        <v>0</v>
      </c>
    </row>
    <row r="204" spans="1:5" x14ac:dyDescent="0.3">
      <c r="A204" s="176"/>
      <c r="B204" s="13" t="s">
        <v>122</v>
      </c>
      <c r="C204" s="14">
        <v>0</v>
      </c>
      <c r="D204" s="17"/>
      <c r="E204" s="15">
        <v>0</v>
      </c>
    </row>
    <row r="205" spans="1:5" x14ac:dyDescent="0.3">
      <c r="A205" s="176"/>
      <c r="B205" s="13" t="s">
        <v>123</v>
      </c>
      <c r="C205" s="14">
        <v>0</v>
      </c>
      <c r="D205" s="17"/>
      <c r="E205" s="15">
        <v>0</v>
      </c>
    </row>
    <row r="206" spans="1:5" x14ac:dyDescent="0.3">
      <c r="A206" s="176"/>
      <c r="B206" s="13" t="s">
        <v>124</v>
      </c>
      <c r="C206" s="14">
        <v>0</v>
      </c>
      <c r="D206" s="17"/>
      <c r="E206" s="15">
        <v>0</v>
      </c>
    </row>
    <row r="207" spans="1:5" x14ac:dyDescent="0.3">
      <c r="A207" s="176"/>
      <c r="B207" s="13" t="s">
        <v>125</v>
      </c>
      <c r="C207" s="14">
        <v>0</v>
      </c>
      <c r="D207" s="17"/>
      <c r="E207" s="15">
        <v>0</v>
      </c>
    </row>
    <row r="208" spans="1:5" x14ac:dyDescent="0.3">
      <c r="A208" s="176"/>
      <c r="B208" s="13" t="s">
        <v>164</v>
      </c>
      <c r="C208" s="14">
        <v>0</v>
      </c>
      <c r="D208" s="17"/>
      <c r="E208" s="15">
        <v>0</v>
      </c>
    </row>
    <row r="209" spans="1:5" x14ac:dyDescent="0.3">
      <c r="A209" s="176"/>
      <c r="B209" s="13" t="s">
        <v>127</v>
      </c>
      <c r="C209" s="14">
        <v>0</v>
      </c>
      <c r="D209" s="17"/>
      <c r="E209" s="15">
        <v>0</v>
      </c>
    </row>
    <row r="210" spans="1:5" x14ac:dyDescent="0.3">
      <c r="A210" s="176"/>
      <c r="B210" s="13" t="s">
        <v>165</v>
      </c>
      <c r="C210" s="14">
        <v>0</v>
      </c>
      <c r="D210" s="17"/>
      <c r="E210" s="15">
        <v>0</v>
      </c>
    </row>
    <row r="211" spans="1:5" x14ac:dyDescent="0.3">
      <c r="A211" s="176"/>
      <c r="B211" s="13" t="s">
        <v>129</v>
      </c>
      <c r="C211" s="14">
        <v>0</v>
      </c>
      <c r="D211" s="17"/>
      <c r="E211" s="15">
        <v>0</v>
      </c>
    </row>
    <row r="212" spans="1:5" x14ac:dyDescent="0.3">
      <c r="A212" s="176"/>
      <c r="B212" s="13" t="s">
        <v>130</v>
      </c>
      <c r="C212" s="14">
        <v>0</v>
      </c>
      <c r="D212" s="17"/>
      <c r="E212" s="15">
        <v>0</v>
      </c>
    </row>
    <row r="213" spans="1:5" x14ac:dyDescent="0.3">
      <c r="A213" s="176"/>
      <c r="B213" s="13" t="s">
        <v>131</v>
      </c>
      <c r="C213" s="14">
        <v>0</v>
      </c>
      <c r="D213" s="17"/>
      <c r="E213" s="15">
        <v>0</v>
      </c>
    </row>
    <row r="214" spans="1:5" x14ac:dyDescent="0.3">
      <c r="A214" s="176"/>
      <c r="B214" s="13" t="s">
        <v>132</v>
      </c>
      <c r="C214" s="14">
        <v>0</v>
      </c>
      <c r="D214" s="17"/>
      <c r="E214" s="15">
        <v>0</v>
      </c>
    </row>
    <row r="215" spans="1:5" x14ac:dyDescent="0.3">
      <c r="A215" s="176"/>
      <c r="B215" s="13" t="s">
        <v>133</v>
      </c>
      <c r="C215" s="14">
        <v>0</v>
      </c>
      <c r="D215" s="17"/>
      <c r="E215" s="15">
        <v>0</v>
      </c>
    </row>
    <row r="216" spans="1:5" x14ac:dyDescent="0.3">
      <c r="A216" s="176"/>
      <c r="B216" s="13" t="s">
        <v>134</v>
      </c>
      <c r="C216" s="14">
        <v>0</v>
      </c>
      <c r="D216" s="17"/>
      <c r="E216" s="15">
        <v>0</v>
      </c>
    </row>
    <row r="217" spans="1:5" x14ac:dyDescent="0.3">
      <c r="A217" s="176"/>
      <c r="B217" s="13" t="s">
        <v>135</v>
      </c>
      <c r="C217" s="14">
        <v>0</v>
      </c>
      <c r="D217" s="17"/>
      <c r="E217" s="15">
        <v>0</v>
      </c>
    </row>
    <row r="218" spans="1:5" x14ac:dyDescent="0.3">
      <c r="A218" s="176"/>
      <c r="B218" s="13" t="s">
        <v>136</v>
      </c>
      <c r="C218" s="14">
        <v>0</v>
      </c>
      <c r="D218" s="17"/>
      <c r="E218" s="15">
        <v>0</v>
      </c>
    </row>
    <row r="219" spans="1:5" x14ac:dyDescent="0.3">
      <c r="A219" s="176"/>
      <c r="B219" s="13" t="s">
        <v>137</v>
      </c>
      <c r="C219" s="14">
        <v>0</v>
      </c>
      <c r="D219" s="17"/>
      <c r="E219" s="15">
        <v>0</v>
      </c>
    </row>
    <row r="220" spans="1:5" x14ac:dyDescent="0.3">
      <c r="A220" s="176"/>
      <c r="B220" s="13" t="s">
        <v>138</v>
      </c>
      <c r="C220" s="14">
        <v>0</v>
      </c>
      <c r="D220" s="17"/>
      <c r="E220" s="15">
        <v>0</v>
      </c>
    </row>
    <row r="221" spans="1:5" x14ac:dyDescent="0.3">
      <c r="A221" s="176"/>
      <c r="B221" s="13" t="s">
        <v>139</v>
      </c>
      <c r="C221" s="14">
        <v>0</v>
      </c>
      <c r="D221" s="17"/>
      <c r="E221" s="15">
        <v>0</v>
      </c>
    </row>
    <row r="222" spans="1:5" x14ac:dyDescent="0.3">
      <c r="A222" s="176"/>
      <c r="B222" s="13" t="s">
        <v>166</v>
      </c>
      <c r="C222" s="14">
        <v>0</v>
      </c>
      <c r="D222" s="17"/>
      <c r="E222" s="15">
        <v>0</v>
      </c>
    </row>
    <row r="223" spans="1:5" x14ac:dyDescent="0.3">
      <c r="A223" s="176"/>
      <c r="B223" s="13" t="s">
        <v>141</v>
      </c>
      <c r="C223" s="14">
        <v>0</v>
      </c>
      <c r="D223" s="17"/>
      <c r="E223" s="15">
        <v>0</v>
      </c>
    </row>
    <row r="224" spans="1:5" x14ac:dyDescent="0.3">
      <c r="A224" s="176"/>
      <c r="B224" s="13" t="s">
        <v>142</v>
      </c>
      <c r="C224" s="14">
        <v>0</v>
      </c>
      <c r="D224" s="17"/>
      <c r="E224" s="15">
        <v>0</v>
      </c>
    </row>
    <row r="225" spans="1:5" x14ac:dyDescent="0.3">
      <c r="A225" s="176"/>
      <c r="B225" s="13" t="s">
        <v>143</v>
      </c>
      <c r="C225" s="14">
        <v>0</v>
      </c>
      <c r="D225" s="17"/>
      <c r="E225" s="15">
        <v>0</v>
      </c>
    </row>
    <row r="226" spans="1:5" x14ac:dyDescent="0.3">
      <c r="A226" s="176"/>
      <c r="B226" s="13" t="s">
        <v>144</v>
      </c>
      <c r="C226" s="14">
        <v>0</v>
      </c>
      <c r="D226" s="17"/>
      <c r="E226" s="15">
        <v>0</v>
      </c>
    </row>
    <row r="227" spans="1:5" x14ac:dyDescent="0.3">
      <c r="A227" s="176"/>
      <c r="B227" s="13" t="s">
        <v>167</v>
      </c>
      <c r="C227" s="14">
        <v>0</v>
      </c>
      <c r="D227" s="17"/>
      <c r="E227" s="15">
        <v>0</v>
      </c>
    </row>
    <row r="228" spans="1:5" x14ac:dyDescent="0.3">
      <c r="A228" s="176"/>
      <c r="B228" s="13" t="s">
        <v>146</v>
      </c>
      <c r="C228" s="14">
        <v>0</v>
      </c>
      <c r="D228" s="17"/>
      <c r="E228" s="15">
        <v>0</v>
      </c>
    </row>
    <row r="229" spans="1:5" x14ac:dyDescent="0.3">
      <c r="A229" s="176"/>
      <c r="B229" s="13" t="s">
        <v>147</v>
      </c>
      <c r="C229" s="14">
        <v>0</v>
      </c>
      <c r="D229" s="17"/>
      <c r="E229" s="15">
        <v>0</v>
      </c>
    </row>
    <row r="230" spans="1:5" x14ac:dyDescent="0.3">
      <c r="A230" s="176"/>
      <c r="B230" s="13" t="s">
        <v>148</v>
      </c>
      <c r="C230" s="14">
        <v>0</v>
      </c>
      <c r="D230" s="17"/>
      <c r="E230" s="15">
        <v>0</v>
      </c>
    </row>
    <row r="231" spans="1:5" x14ac:dyDescent="0.3">
      <c r="A231" s="176"/>
      <c r="B231" s="13" t="s">
        <v>149</v>
      </c>
      <c r="C231" s="14">
        <v>0</v>
      </c>
      <c r="D231" s="17"/>
      <c r="E231" s="15">
        <v>0</v>
      </c>
    </row>
    <row r="232" spans="1:5" x14ac:dyDescent="0.3">
      <c r="A232" s="176"/>
      <c r="B232" s="13" t="s">
        <v>150</v>
      </c>
      <c r="C232" s="14">
        <v>0</v>
      </c>
      <c r="D232" s="17"/>
      <c r="E232" s="15">
        <v>0</v>
      </c>
    </row>
    <row r="233" spans="1:5" x14ac:dyDescent="0.3">
      <c r="A233" s="176"/>
      <c r="B233" s="13" t="s">
        <v>151</v>
      </c>
      <c r="C233" s="14">
        <v>0</v>
      </c>
      <c r="D233" s="17"/>
      <c r="E233" s="15">
        <v>0</v>
      </c>
    </row>
    <row r="234" spans="1:5" x14ac:dyDescent="0.3">
      <c r="A234" s="176"/>
      <c r="B234" s="13" t="s">
        <v>152</v>
      </c>
      <c r="C234" s="14">
        <v>0</v>
      </c>
      <c r="D234" s="17"/>
      <c r="E234" s="15">
        <v>0</v>
      </c>
    </row>
    <row r="235" spans="1:5" x14ac:dyDescent="0.3">
      <c r="A235" s="176"/>
      <c r="B235" s="13" t="s">
        <v>153</v>
      </c>
      <c r="C235" s="14">
        <v>0</v>
      </c>
      <c r="D235" s="17"/>
      <c r="E235" s="15">
        <v>0</v>
      </c>
    </row>
    <row r="236" spans="1:5" x14ac:dyDescent="0.3">
      <c r="A236" s="176"/>
      <c r="B236" s="13" t="s">
        <v>154</v>
      </c>
      <c r="C236" s="14">
        <v>0</v>
      </c>
      <c r="D236" s="17"/>
      <c r="E236" s="15">
        <v>0</v>
      </c>
    </row>
    <row r="237" spans="1:5" x14ac:dyDescent="0.3">
      <c r="A237" s="176"/>
      <c r="B237" s="13" t="s">
        <v>155</v>
      </c>
      <c r="C237" s="14">
        <v>0</v>
      </c>
      <c r="D237" s="17"/>
      <c r="E237" s="15">
        <v>0</v>
      </c>
    </row>
    <row r="238" spans="1:5" x14ac:dyDescent="0.3">
      <c r="A238" s="176"/>
      <c r="B238" s="13" t="s">
        <v>156</v>
      </c>
      <c r="C238" s="14">
        <v>0</v>
      </c>
      <c r="D238" s="17"/>
      <c r="E238" s="15">
        <v>0</v>
      </c>
    </row>
    <row r="239" spans="1:5" x14ac:dyDescent="0.3">
      <c r="A239" s="176"/>
      <c r="B239" s="13" t="s">
        <v>157</v>
      </c>
      <c r="C239" s="14">
        <v>0</v>
      </c>
      <c r="D239" s="17"/>
      <c r="E239" s="15">
        <v>0</v>
      </c>
    </row>
    <row r="240" spans="1:5" x14ac:dyDescent="0.3">
      <c r="A240" s="176"/>
      <c r="B240" s="13" t="s">
        <v>158</v>
      </c>
      <c r="C240" s="14">
        <v>0</v>
      </c>
      <c r="D240" s="17"/>
      <c r="E240" s="15">
        <v>0</v>
      </c>
    </row>
    <row r="241" spans="1:5" x14ac:dyDescent="0.3">
      <c r="A241" s="176"/>
      <c r="B241" s="13" t="s">
        <v>159</v>
      </c>
      <c r="C241" s="14">
        <v>0</v>
      </c>
      <c r="D241" s="17"/>
      <c r="E241" s="15">
        <v>0</v>
      </c>
    </row>
    <row r="242" spans="1:5" x14ac:dyDescent="0.3">
      <c r="A242" s="175"/>
      <c r="B242" s="13" t="s">
        <v>160</v>
      </c>
      <c r="C242" s="14">
        <v>0</v>
      </c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524</v>
      </c>
      <c r="D246" s="14">
        <v>770</v>
      </c>
      <c r="E246" s="15">
        <v>-0.31948051948051898</v>
      </c>
    </row>
    <row r="247" spans="1:5" x14ac:dyDescent="0.3">
      <c r="A247" s="12" t="s">
        <v>170</v>
      </c>
      <c r="B247" s="16"/>
      <c r="C247" s="14">
        <v>43</v>
      </c>
      <c r="D247" s="14">
        <v>64</v>
      </c>
      <c r="E247" s="15">
        <v>-0.328125</v>
      </c>
    </row>
    <row r="248" spans="1:5" x14ac:dyDescent="0.3">
      <c r="A248" s="12" t="s">
        <v>171</v>
      </c>
      <c r="B248" s="16"/>
      <c r="C248" s="14">
        <v>363</v>
      </c>
      <c r="D248" s="14">
        <v>301</v>
      </c>
      <c r="E248" s="15">
        <v>0.20598006644518299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72</v>
      </c>
      <c r="D252" s="14">
        <v>51</v>
      </c>
      <c r="E252" s="15">
        <v>0.41176470588235298</v>
      </c>
    </row>
    <row r="253" spans="1:5" x14ac:dyDescent="0.3">
      <c r="A253" s="174" t="s">
        <v>174</v>
      </c>
      <c r="B253" s="13" t="s">
        <v>175</v>
      </c>
      <c r="C253" s="14">
        <v>12</v>
      </c>
      <c r="D253" s="14">
        <v>22</v>
      </c>
      <c r="E253" s="15">
        <v>-0.45454545454545398</v>
      </c>
    </row>
    <row r="254" spans="1:5" x14ac:dyDescent="0.3">
      <c r="A254" s="176"/>
      <c r="B254" s="13" t="s">
        <v>176</v>
      </c>
      <c r="C254" s="14">
        <v>0</v>
      </c>
      <c r="D254" s="17"/>
      <c r="E254" s="15">
        <v>0</v>
      </c>
    </row>
    <row r="255" spans="1:5" x14ac:dyDescent="0.3">
      <c r="A255" s="175"/>
      <c r="B255" s="13" t="s">
        <v>177</v>
      </c>
      <c r="C255" s="14">
        <v>0</v>
      </c>
      <c r="D255" s="17"/>
      <c r="E255" s="15">
        <v>0</v>
      </c>
    </row>
    <row r="256" spans="1:5" x14ac:dyDescent="0.3">
      <c r="A256" s="12" t="s">
        <v>178</v>
      </c>
      <c r="B256" s="16"/>
      <c r="C256" s="14">
        <v>5</v>
      </c>
      <c r="D256" s="17"/>
      <c r="E256" s="15">
        <v>0</v>
      </c>
    </row>
    <row r="257" spans="1:5" x14ac:dyDescent="0.3">
      <c r="A257" s="12" t="s">
        <v>179</v>
      </c>
      <c r="B257" s="16"/>
      <c r="C257" s="14">
        <v>35</v>
      </c>
      <c r="D257" s="14">
        <v>42</v>
      </c>
      <c r="E257" s="15">
        <v>-0.16666666666666699</v>
      </c>
    </row>
    <row r="258" spans="1:5" x14ac:dyDescent="0.3">
      <c r="A258" s="12" t="s">
        <v>111</v>
      </c>
      <c r="B258" s="16"/>
      <c r="C258" s="14">
        <v>144</v>
      </c>
      <c r="D258" s="14">
        <v>167</v>
      </c>
      <c r="E258" s="15">
        <v>-0.13772455089820301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31</v>
      </c>
      <c r="D262" s="14">
        <v>24</v>
      </c>
      <c r="E262" s="15">
        <v>0.29166666666666702</v>
      </c>
    </row>
    <row r="263" spans="1:5" x14ac:dyDescent="0.3">
      <c r="A263" s="174" t="s">
        <v>69</v>
      </c>
      <c r="B263" s="13" t="s">
        <v>182</v>
      </c>
      <c r="C263" s="14">
        <v>36</v>
      </c>
      <c r="D263" s="14">
        <v>17</v>
      </c>
      <c r="E263" s="15">
        <v>1.1176470588235301</v>
      </c>
    </row>
    <row r="264" spans="1:5" x14ac:dyDescent="0.3">
      <c r="A264" s="175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236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4" t="s">
        <v>187</v>
      </c>
      <c r="B271" s="13" t="s">
        <v>188</v>
      </c>
      <c r="C271" s="14">
        <v>13</v>
      </c>
      <c r="D271" s="14">
        <v>0</v>
      </c>
      <c r="E271" s="15">
        <v>0</v>
      </c>
    </row>
    <row r="272" spans="1:5" x14ac:dyDescent="0.3">
      <c r="A272" s="175"/>
      <c r="B272" s="13" t="s">
        <v>189</v>
      </c>
      <c r="C272" s="14">
        <v>3</v>
      </c>
      <c r="D272" s="14">
        <v>12</v>
      </c>
      <c r="E272" s="15">
        <v>-0.75</v>
      </c>
    </row>
    <row r="273" spans="1:5" x14ac:dyDescent="0.3">
      <c r="A273" s="12" t="s">
        <v>190</v>
      </c>
      <c r="B273" s="16"/>
      <c r="C273" s="14">
        <v>36</v>
      </c>
      <c r="D273" s="14">
        <v>32</v>
      </c>
      <c r="E273" s="15">
        <v>0.125</v>
      </c>
    </row>
    <row r="274" spans="1:5" x14ac:dyDescent="0.3">
      <c r="A274" s="12" t="s">
        <v>191</v>
      </c>
      <c r="B274" s="16"/>
      <c r="C274" s="14">
        <v>0</v>
      </c>
      <c r="D274" s="17"/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1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2"/>
      <c r="B284" s="13" t="s">
        <v>200</v>
      </c>
      <c r="C284" s="14">
        <v>214</v>
      </c>
      <c r="D284" s="14">
        <v>465</v>
      </c>
      <c r="E284" s="22">
        <v>0</v>
      </c>
    </row>
    <row r="285" spans="1:5" x14ac:dyDescent="0.3">
      <c r="A285" s="173"/>
      <c r="B285" s="13" t="s">
        <v>201</v>
      </c>
      <c r="C285" s="14">
        <v>0</v>
      </c>
      <c r="D285" s="14">
        <v>11</v>
      </c>
      <c r="E285" s="22">
        <v>0</v>
      </c>
    </row>
    <row r="286" spans="1:5" x14ac:dyDescent="0.3">
      <c r="A286" s="171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3">
      <c r="A287" s="172"/>
      <c r="B287" s="13" t="s">
        <v>204</v>
      </c>
      <c r="C287" s="14">
        <v>12</v>
      </c>
      <c r="D287" s="14">
        <v>13</v>
      </c>
      <c r="E287" s="22">
        <v>0</v>
      </c>
    </row>
    <row r="288" spans="1:5" x14ac:dyDescent="0.3">
      <c r="A288" s="173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206</v>
      </c>
      <c r="B289" s="13" t="s">
        <v>207</v>
      </c>
      <c r="C289" s="14">
        <v>23</v>
      </c>
      <c r="D289" s="14">
        <v>39</v>
      </c>
      <c r="E289" s="22">
        <v>17</v>
      </c>
    </row>
    <row r="290" spans="1:5" x14ac:dyDescent="0.3">
      <c r="A290" s="171" t="s">
        <v>208</v>
      </c>
      <c r="B290" s="13" t="s">
        <v>209</v>
      </c>
      <c r="C290" s="14">
        <v>0</v>
      </c>
      <c r="D290" s="14">
        <v>11</v>
      </c>
      <c r="E290" s="22">
        <v>2</v>
      </c>
    </row>
    <row r="291" spans="1:5" x14ac:dyDescent="0.3">
      <c r="A291" s="172"/>
      <c r="B291" s="13" t="s">
        <v>210</v>
      </c>
      <c r="C291" s="14">
        <v>0</v>
      </c>
      <c r="D291" s="14">
        <v>1</v>
      </c>
      <c r="E291" s="22">
        <v>0</v>
      </c>
    </row>
    <row r="292" spans="1:5" x14ac:dyDescent="0.3">
      <c r="A292" s="173"/>
      <c r="B292" s="13" t="s">
        <v>211</v>
      </c>
      <c r="C292" s="14">
        <v>8</v>
      </c>
      <c r="D292" s="14">
        <v>13</v>
      </c>
      <c r="E292" s="22">
        <v>0</v>
      </c>
    </row>
    <row r="293" spans="1:5" x14ac:dyDescent="0.3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3">
      <c r="A294" s="171" t="s">
        <v>214</v>
      </c>
      <c r="B294" s="13" t="s">
        <v>205</v>
      </c>
      <c r="C294" s="14">
        <v>0</v>
      </c>
      <c r="D294" s="14">
        <v>2</v>
      </c>
      <c r="E294" s="22">
        <v>0</v>
      </c>
    </row>
    <row r="295" spans="1:5" x14ac:dyDescent="0.3">
      <c r="A295" s="172"/>
      <c r="B295" s="13" t="s">
        <v>215</v>
      </c>
      <c r="C295" s="14">
        <v>12</v>
      </c>
      <c r="D295" s="14">
        <v>19</v>
      </c>
      <c r="E295" s="22">
        <v>5</v>
      </c>
    </row>
    <row r="296" spans="1:5" x14ac:dyDescent="0.3">
      <c r="A296" s="173"/>
      <c r="B296" s="13" t="s">
        <v>216</v>
      </c>
      <c r="C296" s="14">
        <v>1</v>
      </c>
      <c r="D296" s="14">
        <v>4</v>
      </c>
      <c r="E296" s="22">
        <v>0</v>
      </c>
    </row>
    <row r="297" spans="1:5" x14ac:dyDescent="0.3">
      <c r="A297" s="171" t="s">
        <v>217</v>
      </c>
      <c r="B297" s="13" t="s">
        <v>218</v>
      </c>
      <c r="C297" s="14">
        <v>0</v>
      </c>
      <c r="D297" s="14">
        <v>1</v>
      </c>
      <c r="E297" s="22">
        <v>0</v>
      </c>
    </row>
    <row r="298" spans="1:5" x14ac:dyDescent="0.3">
      <c r="A298" s="172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3">
      <c r="A299" s="172"/>
      <c r="B299" s="13" t="s">
        <v>220</v>
      </c>
      <c r="C299" s="14">
        <v>145</v>
      </c>
      <c r="D299" s="14">
        <v>339</v>
      </c>
      <c r="E299" s="22">
        <v>88</v>
      </c>
    </row>
    <row r="300" spans="1:5" x14ac:dyDescent="0.3">
      <c r="A300" s="172"/>
      <c r="B300" s="13" t="s">
        <v>221</v>
      </c>
      <c r="C300" s="14">
        <v>258</v>
      </c>
      <c r="D300" s="14">
        <v>384</v>
      </c>
      <c r="E300" s="22">
        <v>0</v>
      </c>
    </row>
    <row r="301" spans="1:5" x14ac:dyDescent="0.3">
      <c r="A301" s="172"/>
      <c r="B301" s="13" t="s">
        <v>222</v>
      </c>
      <c r="C301" s="14">
        <v>12</v>
      </c>
      <c r="D301" s="14">
        <v>8</v>
      </c>
      <c r="E301" s="22">
        <v>1</v>
      </c>
    </row>
    <row r="302" spans="1:5" x14ac:dyDescent="0.3">
      <c r="A302" s="172"/>
      <c r="B302" s="13" t="s">
        <v>223</v>
      </c>
      <c r="C302" s="14">
        <v>173</v>
      </c>
      <c r="D302" s="14">
        <v>352</v>
      </c>
      <c r="E302" s="22">
        <v>91</v>
      </c>
    </row>
    <row r="303" spans="1:5" x14ac:dyDescent="0.3">
      <c r="A303" s="172"/>
      <c r="B303" s="13" t="s">
        <v>224</v>
      </c>
      <c r="C303" s="14">
        <v>49</v>
      </c>
      <c r="D303" s="14">
        <v>59</v>
      </c>
      <c r="E303" s="22">
        <v>0</v>
      </c>
    </row>
    <row r="304" spans="1:5" x14ac:dyDescent="0.3">
      <c r="A304" s="172"/>
      <c r="B304" s="13" t="s">
        <v>225</v>
      </c>
      <c r="C304" s="14">
        <v>2</v>
      </c>
      <c r="D304" s="14">
        <v>5</v>
      </c>
      <c r="E304" s="22">
        <v>0</v>
      </c>
    </row>
    <row r="305" spans="1:5" x14ac:dyDescent="0.3">
      <c r="A305" s="172"/>
      <c r="B305" s="13" t="s">
        <v>226</v>
      </c>
      <c r="C305" s="14">
        <v>140</v>
      </c>
      <c r="D305" s="14">
        <v>27</v>
      </c>
      <c r="E305" s="22">
        <v>88</v>
      </c>
    </row>
    <row r="306" spans="1:5" x14ac:dyDescent="0.3">
      <c r="A306" s="172"/>
      <c r="B306" s="13" t="s">
        <v>227</v>
      </c>
      <c r="C306" s="14">
        <v>0</v>
      </c>
      <c r="D306" s="14">
        <v>0</v>
      </c>
      <c r="E306" s="22">
        <v>0</v>
      </c>
    </row>
    <row r="307" spans="1:5" x14ac:dyDescent="0.3">
      <c r="A307" s="172"/>
      <c r="B307" s="13" t="s">
        <v>228</v>
      </c>
      <c r="C307" s="14">
        <v>2</v>
      </c>
      <c r="D307" s="14">
        <v>3</v>
      </c>
      <c r="E307" s="22">
        <v>0</v>
      </c>
    </row>
    <row r="308" spans="1:5" x14ac:dyDescent="0.3">
      <c r="A308" s="172"/>
      <c r="B308" s="13" t="s">
        <v>229</v>
      </c>
      <c r="C308" s="14">
        <v>149</v>
      </c>
      <c r="D308" s="14">
        <v>233</v>
      </c>
      <c r="E308" s="22">
        <v>71</v>
      </c>
    </row>
    <row r="309" spans="1:5" x14ac:dyDescent="0.3">
      <c r="A309" s="172"/>
      <c r="B309" s="13" t="s">
        <v>230</v>
      </c>
      <c r="C309" s="14">
        <v>160</v>
      </c>
      <c r="D309" s="14">
        <v>163</v>
      </c>
      <c r="E309" s="22">
        <v>0</v>
      </c>
    </row>
    <row r="310" spans="1:5" x14ac:dyDescent="0.3">
      <c r="A310" s="172"/>
      <c r="B310" s="13" t="s">
        <v>231</v>
      </c>
      <c r="C310" s="14">
        <v>3</v>
      </c>
      <c r="D310" s="14">
        <v>5</v>
      </c>
      <c r="E310" s="22">
        <v>1</v>
      </c>
    </row>
    <row r="311" spans="1:5" x14ac:dyDescent="0.3">
      <c r="A311" s="173"/>
      <c r="B311" s="13" t="s">
        <v>232</v>
      </c>
      <c r="C311" s="14">
        <v>4</v>
      </c>
      <c r="D311" s="14">
        <v>13</v>
      </c>
      <c r="E311" s="22">
        <v>0</v>
      </c>
    </row>
    <row r="312" spans="1:5" x14ac:dyDescent="0.3">
      <c r="A312" s="171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3">
      <c r="A313" s="172"/>
      <c r="B313" s="13" t="s">
        <v>235</v>
      </c>
      <c r="C313" s="14">
        <v>0</v>
      </c>
      <c r="D313" s="14">
        <v>1</v>
      </c>
      <c r="E313" s="22">
        <v>0</v>
      </c>
    </row>
    <row r="314" spans="1:5" x14ac:dyDescent="0.3">
      <c r="A314" s="172"/>
      <c r="B314" s="13" t="s">
        <v>236</v>
      </c>
      <c r="C314" s="14">
        <v>0</v>
      </c>
      <c r="D314" s="14">
        <v>4</v>
      </c>
      <c r="E314" s="22">
        <v>0</v>
      </c>
    </row>
    <row r="315" spans="1:5" x14ac:dyDescent="0.3">
      <c r="A315" s="172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3">
      <c r="A316" s="172"/>
      <c r="B316" s="13" t="s">
        <v>238</v>
      </c>
      <c r="C316" s="14">
        <v>11</v>
      </c>
      <c r="D316" s="14">
        <v>9</v>
      </c>
      <c r="E316" s="22">
        <v>1</v>
      </c>
    </row>
    <row r="317" spans="1:5" x14ac:dyDescent="0.3">
      <c r="A317" s="172"/>
      <c r="B317" s="13" t="s">
        <v>239</v>
      </c>
      <c r="C317" s="14">
        <v>0</v>
      </c>
      <c r="D317" s="14">
        <v>1</v>
      </c>
      <c r="E317" s="22">
        <v>0</v>
      </c>
    </row>
    <row r="318" spans="1:5" x14ac:dyDescent="0.3">
      <c r="A318" s="172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2"/>
      <c r="B319" s="13" t="s">
        <v>241</v>
      </c>
      <c r="C319" s="14">
        <v>13</v>
      </c>
      <c r="D319" s="14">
        <v>14</v>
      </c>
      <c r="E319" s="22">
        <v>0</v>
      </c>
    </row>
    <row r="320" spans="1:5" x14ac:dyDescent="0.3">
      <c r="A320" s="172"/>
      <c r="B320" s="13" t="s">
        <v>242</v>
      </c>
      <c r="C320" s="14">
        <v>213</v>
      </c>
      <c r="D320" s="14">
        <v>179</v>
      </c>
      <c r="E320" s="22">
        <v>3</v>
      </c>
    </row>
    <row r="321" spans="1:5" x14ac:dyDescent="0.3">
      <c r="A321" s="172"/>
      <c r="B321" s="13" t="s">
        <v>243</v>
      </c>
      <c r="C321" s="14">
        <v>14</v>
      </c>
      <c r="D321" s="14">
        <v>11</v>
      </c>
      <c r="E321" s="22">
        <v>3</v>
      </c>
    </row>
    <row r="322" spans="1:5" x14ac:dyDescent="0.3">
      <c r="A322" s="172"/>
      <c r="B322" s="13" t="s">
        <v>244</v>
      </c>
      <c r="C322" s="14">
        <v>7</v>
      </c>
      <c r="D322" s="14">
        <v>18</v>
      </c>
      <c r="E322" s="22">
        <v>10</v>
      </c>
    </row>
    <row r="323" spans="1:5" x14ac:dyDescent="0.3">
      <c r="A323" s="172"/>
      <c r="B323" s="13" t="s">
        <v>245</v>
      </c>
      <c r="C323" s="14">
        <v>2</v>
      </c>
      <c r="D323" s="14">
        <v>2</v>
      </c>
      <c r="E323" s="22">
        <v>0</v>
      </c>
    </row>
    <row r="324" spans="1:5" x14ac:dyDescent="0.3">
      <c r="A324" s="172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2"/>
      <c r="B325" s="13" t="s">
        <v>247</v>
      </c>
      <c r="C325" s="14">
        <v>2</v>
      </c>
      <c r="D325" s="14">
        <v>2</v>
      </c>
      <c r="E325" s="22">
        <v>1</v>
      </c>
    </row>
    <row r="326" spans="1:5" x14ac:dyDescent="0.3">
      <c r="A326" s="172"/>
      <c r="B326" s="13" t="s">
        <v>248</v>
      </c>
      <c r="C326" s="14">
        <v>0</v>
      </c>
      <c r="D326" s="14">
        <v>2</v>
      </c>
      <c r="E326" s="22">
        <v>0</v>
      </c>
    </row>
    <row r="327" spans="1:5" x14ac:dyDescent="0.3">
      <c r="A327" s="172"/>
      <c r="B327" s="13" t="s">
        <v>249</v>
      </c>
      <c r="C327" s="14">
        <v>0</v>
      </c>
      <c r="D327" s="14">
        <v>0</v>
      </c>
      <c r="E327" s="22">
        <v>0</v>
      </c>
    </row>
    <row r="328" spans="1:5" x14ac:dyDescent="0.3">
      <c r="A328" s="172"/>
      <c r="B328" s="13" t="s">
        <v>250</v>
      </c>
      <c r="C328" s="14">
        <v>1</v>
      </c>
      <c r="D328" s="14">
        <v>0</v>
      </c>
      <c r="E328" s="22">
        <v>1</v>
      </c>
    </row>
    <row r="329" spans="1:5" x14ac:dyDescent="0.3">
      <c r="A329" s="172"/>
      <c r="B329" s="13" t="s">
        <v>251</v>
      </c>
      <c r="C329" s="14">
        <v>38</v>
      </c>
      <c r="D329" s="14">
        <v>86</v>
      </c>
      <c r="E329" s="22">
        <v>11</v>
      </c>
    </row>
    <row r="330" spans="1:5" x14ac:dyDescent="0.3">
      <c r="A330" s="172"/>
      <c r="B330" s="13" t="s">
        <v>252</v>
      </c>
      <c r="C330" s="14">
        <v>7</v>
      </c>
      <c r="D330" s="14">
        <v>1</v>
      </c>
      <c r="E330" s="22">
        <v>4</v>
      </c>
    </row>
    <row r="331" spans="1:5" x14ac:dyDescent="0.3">
      <c r="A331" s="172"/>
      <c r="B331" s="13" t="s">
        <v>253</v>
      </c>
      <c r="C331" s="14">
        <v>1</v>
      </c>
      <c r="D331" s="14">
        <v>0</v>
      </c>
      <c r="E331" s="22">
        <v>0</v>
      </c>
    </row>
    <row r="332" spans="1:5" x14ac:dyDescent="0.3">
      <c r="A332" s="172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3">
      <c r="A333" s="172"/>
      <c r="B333" s="13" t="s">
        <v>255</v>
      </c>
      <c r="C333" s="14">
        <v>0</v>
      </c>
      <c r="D333" s="14">
        <v>2</v>
      </c>
      <c r="E333" s="22">
        <v>0</v>
      </c>
    </row>
    <row r="334" spans="1:5" x14ac:dyDescent="0.3">
      <c r="A334" s="172"/>
      <c r="B334" s="13" t="s">
        <v>256</v>
      </c>
      <c r="C334" s="14">
        <v>0</v>
      </c>
      <c r="D334" s="14">
        <v>4</v>
      </c>
      <c r="E334" s="22">
        <v>0</v>
      </c>
    </row>
    <row r="335" spans="1:5" x14ac:dyDescent="0.3">
      <c r="A335" s="172"/>
      <c r="B335" s="13" t="s">
        <v>257</v>
      </c>
      <c r="C335" s="14">
        <v>3</v>
      </c>
      <c r="D335" s="14">
        <v>6</v>
      </c>
      <c r="E335" s="22">
        <v>1</v>
      </c>
    </row>
    <row r="336" spans="1:5" x14ac:dyDescent="0.3">
      <c r="A336" s="172"/>
      <c r="B336" s="13" t="s">
        <v>258</v>
      </c>
      <c r="C336" s="14">
        <v>48</v>
      </c>
      <c r="D336" s="14">
        <v>17</v>
      </c>
      <c r="E336" s="22">
        <v>26</v>
      </c>
    </row>
    <row r="337" spans="1:5" x14ac:dyDescent="0.3">
      <c r="A337" s="172"/>
      <c r="B337" s="13" t="s">
        <v>259</v>
      </c>
      <c r="C337" s="14">
        <v>0</v>
      </c>
      <c r="D337" s="14">
        <v>1</v>
      </c>
      <c r="E337" s="22">
        <v>0</v>
      </c>
    </row>
    <row r="338" spans="1:5" x14ac:dyDescent="0.3">
      <c r="A338" s="172"/>
      <c r="B338" s="13" t="s">
        <v>260</v>
      </c>
      <c r="C338" s="14">
        <v>0</v>
      </c>
      <c r="D338" s="14">
        <v>15</v>
      </c>
      <c r="E338" s="22">
        <v>0</v>
      </c>
    </row>
    <row r="339" spans="1:5" x14ac:dyDescent="0.3">
      <c r="A339" s="172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2"/>
      <c r="B340" s="13" t="s">
        <v>262</v>
      </c>
      <c r="C340" s="14">
        <v>0</v>
      </c>
      <c r="D340" s="14">
        <v>0</v>
      </c>
      <c r="E340" s="22">
        <v>0</v>
      </c>
    </row>
    <row r="341" spans="1:5" x14ac:dyDescent="0.3">
      <c r="A341" s="172"/>
      <c r="B341" s="13" t="s">
        <v>263</v>
      </c>
      <c r="C341" s="14">
        <v>0</v>
      </c>
      <c r="D341" s="14">
        <v>1</v>
      </c>
      <c r="E341" s="22">
        <v>0</v>
      </c>
    </row>
    <row r="342" spans="1:5" x14ac:dyDescent="0.3">
      <c r="A342" s="172"/>
      <c r="B342" s="13" t="s">
        <v>264</v>
      </c>
      <c r="C342" s="14">
        <v>0</v>
      </c>
      <c r="D342" s="14">
        <v>0</v>
      </c>
      <c r="E342" s="22">
        <v>0</v>
      </c>
    </row>
    <row r="343" spans="1:5" x14ac:dyDescent="0.3">
      <c r="A343" s="172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3">
      <c r="A344" s="173"/>
      <c r="B344" s="13" t="s">
        <v>266</v>
      </c>
      <c r="C344" s="14">
        <v>1</v>
      </c>
      <c r="D344" s="14">
        <v>1</v>
      </c>
      <c r="E344" s="22">
        <v>2</v>
      </c>
    </row>
    <row r="345" spans="1:5" x14ac:dyDescent="0.3">
      <c r="A345" s="171" t="s">
        <v>267</v>
      </c>
      <c r="B345" s="13" t="s">
        <v>268</v>
      </c>
      <c r="C345" s="14">
        <v>2</v>
      </c>
      <c r="D345" s="14">
        <v>1</v>
      </c>
      <c r="E345" s="22">
        <v>0</v>
      </c>
    </row>
    <row r="346" spans="1:5" x14ac:dyDescent="0.3">
      <c r="A346" s="172"/>
      <c r="B346" s="13" t="s">
        <v>269</v>
      </c>
      <c r="C346" s="14">
        <v>0</v>
      </c>
      <c r="D346" s="14">
        <v>2</v>
      </c>
      <c r="E346" s="22">
        <v>0</v>
      </c>
    </row>
    <row r="347" spans="1:5" x14ac:dyDescent="0.3">
      <c r="A347" s="172"/>
      <c r="B347" s="13" t="s">
        <v>270</v>
      </c>
      <c r="C347" s="14">
        <v>0</v>
      </c>
      <c r="D347" s="14">
        <v>0</v>
      </c>
      <c r="E347" s="22">
        <v>0</v>
      </c>
    </row>
    <row r="348" spans="1:5" x14ac:dyDescent="0.3">
      <c r="A348" s="172"/>
      <c r="B348" s="13" t="s">
        <v>271</v>
      </c>
      <c r="C348" s="14">
        <v>0</v>
      </c>
      <c r="D348" s="14">
        <v>1</v>
      </c>
      <c r="E348" s="22">
        <v>0</v>
      </c>
    </row>
    <row r="349" spans="1:5" x14ac:dyDescent="0.3">
      <c r="A349" s="172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2"/>
      <c r="B350" s="13" t="s">
        <v>273</v>
      </c>
      <c r="C350" s="14">
        <v>0</v>
      </c>
      <c r="D350" s="14">
        <v>0</v>
      </c>
      <c r="E350" s="22">
        <v>0</v>
      </c>
    </row>
    <row r="351" spans="1:5" x14ac:dyDescent="0.3">
      <c r="A351" s="172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3">
      <c r="A352" s="172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2"/>
      <c r="B353" s="13" t="s">
        <v>276</v>
      </c>
      <c r="C353" s="14">
        <v>1</v>
      </c>
      <c r="D353" s="14">
        <v>12</v>
      </c>
      <c r="E353" s="22">
        <v>0</v>
      </c>
    </row>
    <row r="354" spans="1:5" x14ac:dyDescent="0.3">
      <c r="A354" s="172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3">
      <c r="A355" s="173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1" t="s">
        <v>279</v>
      </c>
      <c r="B356" s="13" t="s">
        <v>280</v>
      </c>
      <c r="C356" s="14">
        <v>41</v>
      </c>
      <c r="D356" s="14">
        <v>44</v>
      </c>
      <c r="E356" s="22">
        <v>2</v>
      </c>
    </row>
    <row r="357" spans="1:5" x14ac:dyDescent="0.3">
      <c r="A357" s="172"/>
      <c r="B357" s="13" t="s">
        <v>281</v>
      </c>
      <c r="C357" s="14">
        <v>0</v>
      </c>
      <c r="D357" s="14">
        <v>14</v>
      </c>
      <c r="E357" s="22">
        <v>0</v>
      </c>
    </row>
    <row r="358" spans="1:5" x14ac:dyDescent="0.3">
      <c r="A358" s="172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3">
      <c r="A359" s="172"/>
      <c r="B359" s="13" t="s">
        <v>283</v>
      </c>
      <c r="C359" s="14">
        <v>0</v>
      </c>
      <c r="D359" s="14">
        <v>10</v>
      </c>
      <c r="E359" s="22">
        <v>1</v>
      </c>
    </row>
    <row r="360" spans="1:5" x14ac:dyDescent="0.3">
      <c r="A360" s="172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2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2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2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3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1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2"/>
      <c r="B366" s="13" t="s">
        <v>291</v>
      </c>
      <c r="C366" s="14">
        <v>2</v>
      </c>
      <c r="D366" s="14">
        <v>7</v>
      </c>
      <c r="E366" s="22">
        <v>0</v>
      </c>
    </row>
    <row r="367" spans="1:5" x14ac:dyDescent="0.3">
      <c r="A367" s="172"/>
      <c r="B367" s="13" t="s">
        <v>292</v>
      </c>
      <c r="C367" s="14">
        <v>0</v>
      </c>
      <c r="D367" s="14">
        <v>1</v>
      </c>
      <c r="E367" s="22">
        <v>0</v>
      </c>
    </row>
    <row r="368" spans="1:5" x14ac:dyDescent="0.3">
      <c r="A368" s="172"/>
      <c r="B368" s="13" t="s">
        <v>293</v>
      </c>
      <c r="C368" s="14">
        <v>3</v>
      </c>
      <c r="D368" s="14">
        <v>5</v>
      </c>
      <c r="E368" s="22">
        <v>0</v>
      </c>
    </row>
    <row r="369" spans="1:5" x14ac:dyDescent="0.3">
      <c r="A369" s="172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3">
      <c r="A370" s="172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3">
      <c r="A371" s="172"/>
      <c r="B371" s="13" t="s">
        <v>295</v>
      </c>
      <c r="C371" s="14">
        <v>0</v>
      </c>
      <c r="D371" s="14">
        <v>0</v>
      </c>
      <c r="E371" s="22">
        <v>0</v>
      </c>
    </row>
    <row r="372" spans="1:5" x14ac:dyDescent="0.3">
      <c r="A372" s="172"/>
      <c r="B372" s="13" t="s">
        <v>296</v>
      </c>
      <c r="C372" s="14">
        <v>0</v>
      </c>
      <c r="D372" s="14">
        <v>9</v>
      </c>
      <c r="E372" s="22">
        <v>0</v>
      </c>
    </row>
    <row r="373" spans="1:5" x14ac:dyDescent="0.3">
      <c r="A373" s="172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3">
      <c r="A374" s="172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2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2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3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tmf2TU8O42CdhBZj7adgDzbY4/XM7FhFaLHP4i39MHPNlMVJUBLIMautuRJLzeHBxCHUc/zImwgKGbxvAFolOA==" saltValue="Jg/yu6NQKVoapVHUWZYcqQ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7DC3-A0B7-4FBA-A629-979AE5659C89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XZyeRf1HhEVXVgymw87o7vab9nQrHTsRPFIdW04lBrCPWWw79P1X9NLGKg7ifTRp2i9tCpOC35+XQ2rF31Uq+Q==" saltValue="tyj9ZHhQ4cb04JpAjnMnt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E2D6-D9A5-4962-B48E-C9C5A66BBE91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1310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1314</v>
      </c>
      <c r="AC3" s="126"/>
      <c r="AD3" s="126"/>
      <c r="AE3" s="126"/>
      <c r="AF3" s="126"/>
      <c r="AG3" s="126" t="s">
        <v>1315</v>
      </c>
      <c r="AH3" s="126"/>
      <c r="AI3" s="126"/>
      <c r="AJ3" s="126"/>
      <c r="AK3" s="126"/>
      <c r="AL3" s="126" t="s">
        <v>1316</v>
      </c>
      <c r="AM3" s="126"/>
      <c r="AN3" s="126"/>
      <c r="AO3" s="126"/>
      <c r="AP3" s="126"/>
      <c r="AQ3" s="126" t="s">
        <v>1317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1318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XncLmBSFeNLwwZWk528+YyvxNMYzB2VqvuzGUfNma8AIn8hQxvVjp+ZEPJLh3LLSQE96LvIgw1BrRjVywFzfiQ==" saltValue="E1KnGnggKDSnS5gAykMoM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8358D-D6B9-42AC-8C24-660A31F437F8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1</v>
      </c>
      <c r="N6" s="168">
        <f>DatosMedioAmbiente!C55</f>
        <v>3</v>
      </c>
      <c r="O6" s="168">
        <f>DatosMedioAmbiente!C57</f>
        <v>0</v>
      </c>
      <c r="P6" s="168">
        <f>DatosMedioAmbiente!C59</f>
        <v>3</v>
      </c>
      <c r="Q6" s="168">
        <f>DatosMedioAmbiente!C61</f>
        <v>0</v>
      </c>
      <c r="R6" s="168">
        <f>DatosMedioAmbiente!C63</f>
        <v>1</v>
      </c>
      <c r="S6" s="166"/>
      <c r="U6" s="169">
        <f>DatosMedioAmbiente!C54</f>
        <v>1</v>
      </c>
      <c r="V6" s="169">
        <f>DatosMedioAmbiente!C56</f>
        <v>0</v>
      </c>
      <c r="W6" s="169">
        <f>DatosMedioAmbiente!C58</f>
        <v>0</v>
      </c>
      <c r="X6" s="169">
        <f>DatosMedioAmbiente!C60</f>
        <v>1</v>
      </c>
      <c r="Y6" s="169">
        <f>DatosMedioAmbiente!C62</f>
        <v>0</v>
      </c>
      <c r="Z6" s="169">
        <f>DatosMedioAmbiente!C64</f>
        <v>2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+W1uRZv8SOdaqEzxiWwnN/fZf6Gjd92V3OqFNN5dogVIBneNPLANXkc5TCALYx0UzzG3ClidK/flZtGXbt7mAg==" saltValue="4H/hJaQoVDSlQFWQp/4Tu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12EC-BC41-4575-9415-5025B3BCFD0F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1377</v>
      </c>
      <c r="B1" s="96" t="s">
        <v>1378</v>
      </c>
      <c r="C1" s="96" t="s">
        <v>1379</v>
      </c>
      <c r="D1" s="96" t="s">
        <v>1380</v>
      </c>
      <c r="E1" s="96" t="s">
        <v>1381</v>
      </c>
      <c r="F1" s="96" t="s">
        <v>1382</v>
      </c>
      <c r="G1" s="96" t="s">
        <v>1383</v>
      </c>
      <c r="H1" s="96" t="s">
        <v>1384</v>
      </c>
      <c r="I1" s="96" t="s">
        <v>1385</v>
      </c>
      <c r="J1" s="96" t="s">
        <v>1386</v>
      </c>
      <c r="K1" s="96" t="s">
        <v>1387</v>
      </c>
      <c r="L1" s="96" t="s">
        <v>1388</v>
      </c>
      <c r="M1" s="96" t="s">
        <v>1389</v>
      </c>
      <c r="N1" s="96" t="s">
        <v>1390</v>
      </c>
      <c r="O1" s="96" t="s">
        <v>1391</v>
      </c>
      <c r="P1" s="96" t="s">
        <v>1392</v>
      </c>
      <c r="Q1" s="96" t="s">
        <v>1393</v>
      </c>
      <c r="R1" s="96" t="s">
        <v>1394</v>
      </c>
      <c r="S1" s="96" t="s">
        <v>1395</v>
      </c>
      <c r="T1" s="96" t="s">
        <v>1396</v>
      </c>
      <c r="U1" s="96" t="s">
        <v>1397</v>
      </c>
      <c r="V1" s="96" t="s">
        <v>1398</v>
      </c>
      <c r="W1" s="96" t="s">
        <v>1399</v>
      </c>
      <c r="AA1" s="96" t="s">
        <v>1400</v>
      </c>
      <c r="AB1" s="96" t="s">
        <v>1401</v>
      </c>
      <c r="AC1" s="96" t="s">
        <v>1402</v>
      </c>
      <c r="AD1" s="96" t="s">
        <v>1403</v>
      </c>
      <c r="AE1" s="96" t="s">
        <v>1404</v>
      </c>
      <c r="AF1" s="96" t="s">
        <v>1405</v>
      </c>
      <c r="AI1" s="96" t="s">
        <v>1406</v>
      </c>
      <c r="AL1" s="96" t="s">
        <v>1407</v>
      </c>
      <c r="AM1" s="96" t="s">
        <v>1408</v>
      </c>
      <c r="AN1" s="96" t="s">
        <v>1409</v>
      </c>
      <c r="AO1" s="96" t="s">
        <v>1410</v>
      </c>
      <c r="AP1" s="96" t="s">
        <v>1411</v>
      </c>
      <c r="AQ1" s="96" t="s">
        <v>1412</v>
      </c>
      <c r="AR1" s="96" t="s">
        <v>1413</v>
      </c>
      <c r="AS1" s="96" t="s">
        <v>1414</v>
      </c>
      <c r="AT1" s="96" t="s">
        <v>1415</v>
      </c>
      <c r="AU1" s="96" t="s">
        <v>1416</v>
      </c>
      <c r="AV1" s="96" t="s">
        <v>1417</v>
      </c>
      <c r="AW1" s="96" t="s">
        <v>1418</v>
      </c>
      <c r="AX1" s="96" t="s">
        <v>1419</v>
      </c>
      <c r="AY1" s="96" t="s">
        <v>1420</v>
      </c>
      <c r="AZ1" s="96" t="s">
        <v>1421</v>
      </c>
      <c r="BA1" s="96" t="s">
        <v>1422</v>
      </c>
      <c r="BB1" s="96" t="s">
        <v>1423</v>
      </c>
      <c r="BC1" s="96" t="s">
        <v>1424</v>
      </c>
      <c r="BD1" s="96" t="s">
        <v>1425</v>
      </c>
      <c r="BE1" s="96" t="s">
        <v>1426</v>
      </c>
      <c r="BF1" s="96" t="s">
        <v>1427</v>
      </c>
      <c r="BG1" s="96" t="s">
        <v>1428</v>
      </c>
      <c r="BH1" s="96" t="s">
        <v>1429</v>
      </c>
      <c r="BI1" s="96" t="s">
        <v>1430</v>
      </c>
    </row>
    <row r="2" spans="1:61" x14ac:dyDescent="0.25">
      <c r="A2" s="83" t="s">
        <v>1260</v>
      </c>
      <c r="B2" s="83" t="s">
        <v>1449</v>
      </c>
      <c r="C2" s="83" t="s">
        <v>1437</v>
      </c>
      <c r="D2" s="83" t="s">
        <v>1320</v>
      </c>
      <c r="E2" s="83" t="s">
        <v>1320</v>
      </c>
      <c r="F2" s="83" t="s">
        <v>111</v>
      </c>
      <c r="G2" s="83" t="s">
        <v>1321</v>
      </c>
      <c r="H2" s="83" t="s">
        <v>1321</v>
      </c>
      <c r="I2" s="83" t="s">
        <v>1320</v>
      </c>
      <c r="J2" s="83" t="s">
        <v>1320</v>
      </c>
      <c r="K2" s="83" t="s">
        <v>1320</v>
      </c>
      <c r="L2" s="83" t="s">
        <v>1320</v>
      </c>
      <c r="M2" s="83" t="s">
        <v>1320</v>
      </c>
      <c r="N2" s="83" t="s">
        <v>1320</v>
      </c>
      <c r="O2" s="83" t="s">
        <v>1320</v>
      </c>
      <c r="P2" s="83" t="s">
        <v>1367</v>
      </c>
      <c r="Q2" s="83" t="s">
        <v>1367</v>
      </c>
      <c r="R2" s="83" t="s">
        <v>1040</v>
      </c>
      <c r="S2" s="83" t="s">
        <v>1367</v>
      </c>
      <c r="T2" s="83" t="s">
        <v>1367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1194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V2" s="83" t="s">
        <v>647</v>
      </c>
      <c r="AW2" s="83" t="s">
        <v>1184</v>
      </c>
      <c r="AX2" s="83" t="s">
        <v>1184</v>
      </c>
      <c r="AY2" s="83" t="s">
        <v>20</v>
      </c>
      <c r="AZ2" s="83" t="s">
        <v>1009</v>
      </c>
      <c r="BA2" s="83" t="s">
        <v>82</v>
      </c>
      <c r="BC2" s="83" t="s">
        <v>979</v>
      </c>
      <c r="BD2" s="83" t="s">
        <v>334</v>
      </c>
      <c r="BE2" s="83" t="s">
        <v>1358</v>
      </c>
      <c r="BG2" s="83" t="s">
        <v>104</v>
      </c>
      <c r="BH2" s="83" t="s">
        <v>1143</v>
      </c>
      <c r="BI2" s="83" t="s">
        <v>1148</v>
      </c>
    </row>
    <row r="3" spans="1:61" x14ac:dyDescent="0.25">
      <c r="A3" s="83" t="s">
        <v>1455</v>
      </c>
      <c r="B3" s="83" t="s">
        <v>1450</v>
      </c>
      <c r="C3" s="83" t="s">
        <v>1438</v>
      </c>
      <c r="D3" s="83" t="s">
        <v>1321</v>
      </c>
      <c r="E3" s="83" t="s">
        <v>1321</v>
      </c>
      <c r="G3" s="83" t="s">
        <v>1335</v>
      </c>
      <c r="H3" s="83" t="s">
        <v>1322</v>
      </c>
      <c r="I3" s="83" t="s">
        <v>1321</v>
      </c>
      <c r="J3" s="83" t="s">
        <v>1322</v>
      </c>
      <c r="K3" s="83" t="s">
        <v>1321</v>
      </c>
      <c r="L3" s="83" t="s">
        <v>1321</v>
      </c>
      <c r="M3" s="83" t="s">
        <v>1322</v>
      </c>
      <c r="N3" s="83" t="s">
        <v>1321</v>
      </c>
      <c r="O3" s="83" t="s">
        <v>1321</v>
      </c>
      <c r="P3" s="83" t="s">
        <v>1322</v>
      </c>
      <c r="Q3" s="83" t="s">
        <v>1322</v>
      </c>
      <c r="R3" s="83" t="s">
        <v>1041</v>
      </c>
      <c r="S3" s="83" t="s">
        <v>1322</v>
      </c>
      <c r="T3" s="83" t="s">
        <v>1322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1127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V3" s="83" t="s">
        <v>649</v>
      </c>
      <c r="AW3" s="83" t="s">
        <v>1185</v>
      </c>
      <c r="AX3" s="83" t="s">
        <v>1187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961</v>
      </c>
      <c r="BE3" s="83" t="s">
        <v>1359</v>
      </c>
      <c r="BG3" s="83" t="s">
        <v>1060</v>
      </c>
    </row>
    <row r="4" spans="1:61" x14ac:dyDescent="0.25">
      <c r="A4" s="83" t="s">
        <v>1456</v>
      </c>
      <c r="B4" s="83" t="s">
        <v>109</v>
      </c>
      <c r="C4" s="83" t="s">
        <v>1439</v>
      </c>
      <c r="D4" s="83" t="s">
        <v>1322</v>
      </c>
      <c r="E4" s="83" t="s">
        <v>1322</v>
      </c>
      <c r="G4" s="83" t="s">
        <v>1338</v>
      </c>
      <c r="H4" s="83" t="s">
        <v>975</v>
      </c>
      <c r="I4" s="83" t="s">
        <v>1328</v>
      </c>
      <c r="J4" s="83" t="s">
        <v>975</v>
      </c>
      <c r="K4" s="83" t="s">
        <v>1324</v>
      </c>
      <c r="L4" s="83" t="s">
        <v>1322</v>
      </c>
      <c r="N4" s="83" t="s">
        <v>1322</v>
      </c>
      <c r="O4" s="83" t="s">
        <v>1322</v>
      </c>
      <c r="P4" s="83" t="s">
        <v>1369</v>
      </c>
      <c r="Q4" s="83" t="s">
        <v>1369</v>
      </c>
      <c r="R4" s="83" t="s">
        <v>1042</v>
      </c>
      <c r="S4" s="83" t="s">
        <v>1368</v>
      </c>
      <c r="T4" s="83" t="s">
        <v>1370</v>
      </c>
      <c r="V4" s="83" t="s">
        <v>31</v>
      </c>
      <c r="W4" s="83" t="s">
        <v>1463</v>
      </c>
      <c r="AA4" s="83" t="s">
        <v>1133</v>
      </c>
      <c r="AD4" s="83" t="s">
        <v>651</v>
      </c>
      <c r="AE4" s="83" t="s">
        <v>1186</v>
      </c>
      <c r="AF4" s="83" t="s">
        <v>1195</v>
      </c>
      <c r="AI4" s="83" t="s">
        <v>242</v>
      </c>
      <c r="AL4" s="83" t="s">
        <v>651</v>
      </c>
      <c r="AM4" s="83" t="s">
        <v>651</v>
      </c>
      <c r="AN4" s="83" t="s">
        <v>651</v>
      </c>
      <c r="AO4" s="83" t="s">
        <v>651</v>
      </c>
      <c r="AV4" s="83" t="s">
        <v>651</v>
      </c>
      <c r="AW4" s="83" t="s">
        <v>1187</v>
      </c>
      <c r="AX4" s="83" t="s">
        <v>1188</v>
      </c>
      <c r="AY4" s="83" t="s">
        <v>1005</v>
      </c>
      <c r="AZ4" s="83" t="s">
        <v>1012</v>
      </c>
      <c r="BA4" s="83" t="s">
        <v>1495</v>
      </c>
      <c r="BC4" s="83" t="s">
        <v>986</v>
      </c>
      <c r="BD4" s="83" t="s">
        <v>962</v>
      </c>
      <c r="BE4" s="83" t="s">
        <v>1360</v>
      </c>
    </row>
    <row r="5" spans="1:61" x14ac:dyDescent="0.25">
      <c r="A5" s="83" t="s">
        <v>1031</v>
      </c>
      <c r="B5" s="83" t="s">
        <v>110</v>
      </c>
      <c r="C5" s="83" t="s">
        <v>174</v>
      </c>
      <c r="D5" s="83" t="s">
        <v>1324</v>
      </c>
      <c r="E5" s="83" t="s">
        <v>1324</v>
      </c>
      <c r="G5" s="83" t="s">
        <v>1344</v>
      </c>
      <c r="H5" s="83" t="s">
        <v>1333</v>
      </c>
      <c r="I5" s="83" t="s">
        <v>975</v>
      </c>
      <c r="J5" s="83" t="s">
        <v>1335</v>
      </c>
      <c r="K5" s="83" t="s">
        <v>1334</v>
      </c>
      <c r="L5" s="83" t="s">
        <v>1324</v>
      </c>
      <c r="N5" s="83" t="s">
        <v>1326</v>
      </c>
      <c r="O5" s="83" t="s">
        <v>975</v>
      </c>
      <c r="P5" s="83" t="s">
        <v>1372</v>
      </c>
      <c r="Q5" s="83" t="s">
        <v>1372</v>
      </c>
      <c r="R5" s="83" t="s">
        <v>1043</v>
      </c>
      <c r="S5" s="83" t="s">
        <v>1369</v>
      </c>
      <c r="T5" s="83" t="s">
        <v>1372</v>
      </c>
      <c r="V5" s="83" t="s">
        <v>32</v>
      </c>
      <c r="AD5" s="83" t="s">
        <v>655</v>
      </c>
      <c r="AE5" s="83" t="s">
        <v>1187</v>
      </c>
      <c r="AI5" s="83" t="s">
        <v>243</v>
      </c>
      <c r="AL5" s="83" t="s">
        <v>653</v>
      </c>
      <c r="AM5" s="83" t="s">
        <v>655</v>
      </c>
      <c r="AN5" s="83" t="s">
        <v>655</v>
      </c>
      <c r="AO5" s="83" t="s">
        <v>653</v>
      </c>
      <c r="AV5" s="83" t="s">
        <v>653</v>
      </c>
      <c r="AW5" s="83" t="s">
        <v>1188</v>
      </c>
      <c r="AY5" s="83" t="s">
        <v>1006</v>
      </c>
      <c r="AZ5" s="83" t="s">
        <v>1007</v>
      </c>
      <c r="BC5" s="83" t="s">
        <v>987</v>
      </c>
      <c r="BD5" s="83" t="s">
        <v>963</v>
      </c>
      <c r="BE5" s="83" t="s">
        <v>1363</v>
      </c>
    </row>
    <row r="6" spans="1:61" x14ac:dyDescent="0.25">
      <c r="A6" s="83" t="s">
        <v>1457</v>
      </c>
      <c r="B6" s="83" t="s">
        <v>111</v>
      </c>
      <c r="C6" s="83" t="s">
        <v>1440</v>
      </c>
      <c r="D6" s="83" t="s">
        <v>1328</v>
      </c>
      <c r="E6" s="83" t="s">
        <v>975</v>
      </c>
      <c r="G6" s="83" t="s">
        <v>111</v>
      </c>
      <c r="H6" s="83" t="s">
        <v>1334</v>
      </c>
      <c r="I6" s="83" t="s">
        <v>1335</v>
      </c>
      <c r="J6" s="83" t="s">
        <v>1338</v>
      </c>
      <c r="L6" s="83" t="s">
        <v>1327</v>
      </c>
      <c r="O6" s="83" t="s">
        <v>1335</v>
      </c>
      <c r="R6" s="83" t="s">
        <v>1044</v>
      </c>
      <c r="S6" s="83" t="s">
        <v>1372</v>
      </c>
      <c r="V6" s="83" t="s">
        <v>33</v>
      </c>
      <c r="AD6" s="83" t="s">
        <v>657</v>
      </c>
      <c r="AI6" s="83" t="s">
        <v>111</v>
      </c>
      <c r="AL6" s="83" t="s">
        <v>655</v>
      </c>
      <c r="AM6" s="83" t="s">
        <v>657</v>
      </c>
      <c r="AN6" s="83" t="s">
        <v>657</v>
      </c>
      <c r="AO6" s="83" t="s">
        <v>655</v>
      </c>
      <c r="AV6" s="83" t="s">
        <v>655</v>
      </c>
      <c r="AY6" s="83" t="s">
        <v>1007</v>
      </c>
      <c r="BC6" s="83" t="s">
        <v>1497</v>
      </c>
      <c r="BD6" s="83" t="s">
        <v>964</v>
      </c>
    </row>
    <row r="7" spans="1:61" x14ac:dyDescent="0.25">
      <c r="C7" s="83" t="s">
        <v>1441</v>
      </c>
      <c r="D7" s="83" t="s">
        <v>975</v>
      </c>
      <c r="E7" s="83" t="s">
        <v>1333</v>
      </c>
      <c r="H7" s="83" t="s">
        <v>1335</v>
      </c>
      <c r="I7" s="83" t="s">
        <v>1338</v>
      </c>
      <c r="J7" s="83" t="s">
        <v>1340</v>
      </c>
      <c r="L7" s="83" t="s">
        <v>1333</v>
      </c>
      <c r="O7" s="83" t="s">
        <v>1338</v>
      </c>
      <c r="R7" s="83" t="s">
        <v>1045</v>
      </c>
      <c r="AD7" s="83" t="s">
        <v>659</v>
      </c>
      <c r="AL7" s="83" t="s">
        <v>657</v>
      </c>
      <c r="AO7" s="83" t="s">
        <v>657</v>
      </c>
      <c r="AV7" s="83" t="s">
        <v>657</v>
      </c>
      <c r="BC7" s="83" t="s">
        <v>989</v>
      </c>
      <c r="BD7" s="83" t="s">
        <v>965</v>
      </c>
    </row>
    <row r="8" spans="1:61" x14ac:dyDescent="0.25">
      <c r="C8" s="83" t="s">
        <v>1442</v>
      </c>
      <c r="D8" s="83" t="s">
        <v>1334</v>
      </c>
      <c r="E8" s="83" t="s">
        <v>1334</v>
      </c>
      <c r="H8" s="83" t="s">
        <v>1338</v>
      </c>
      <c r="I8" s="83" t="s">
        <v>1340</v>
      </c>
      <c r="J8" s="83" t="s">
        <v>111</v>
      </c>
      <c r="L8" s="83" t="s">
        <v>1338</v>
      </c>
      <c r="O8" s="83" t="s">
        <v>1340</v>
      </c>
      <c r="R8" s="83" t="s">
        <v>1046</v>
      </c>
      <c r="AL8" s="83" t="s">
        <v>659</v>
      </c>
      <c r="BC8" s="83" t="s">
        <v>977</v>
      </c>
      <c r="BD8" s="83" t="s">
        <v>518</v>
      </c>
    </row>
    <row r="9" spans="1:61" x14ac:dyDescent="0.25">
      <c r="C9" s="83" t="s">
        <v>209</v>
      </c>
      <c r="D9" s="83" t="s">
        <v>1335</v>
      </c>
      <c r="E9" s="83" t="s">
        <v>1338</v>
      </c>
      <c r="H9" s="83" t="s">
        <v>111</v>
      </c>
      <c r="I9" s="83" t="s">
        <v>1344</v>
      </c>
      <c r="L9" s="83" t="s">
        <v>1340</v>
      </c>
      <c r="O9" s="83" t="s">
        <v>111</v>
      </c>
      <c r="R9" s="83" t="s">
        <v>1047</v>
      </c>
      <c r="BD9" s="83" t="s">
        <v>966</v>
      </c>
    </row>
    <row r="10" spans="1:61" x14ac:dyDescent="0.25">
      <c r="C10" s="83" t="s">
        <v>1443</v>
      </c>
      <c r="D10" s="83" t="s">
        <v>1336</v>
      </c>
      <c r="I10" s="83" t="s">
        <v>111</v>
      </c>
      <c r="R10" s="83" t="s">
        <v>1049</v>
      </c>
      <c r="BD10" s="83" t="s">
        <v>967</v>
      </c>
    </row>
    <row r="11" spans="1:61" x14ac:dyDescent="0.25">
      <c r="C11" s="83" t="s">
        <v>289</v>
      </c>
      <c r="D11" s="83" t="s">
        <v>1338</v>
      </c>
      <c r="BD11" s="83" t="s">
        <v>651</v>
      </c>
    </row>
    <row r="12" spans="1:61" x14ac:dyDescent="0.25">
      <c r="D12" s="83" t="s">
        <v>1340</v>
      </c>
      <c r="BD12" s="83" t="s">
        <v>968</v>
      </c>
    </row>
    <row r="13" spans="1:61" x14ac:dyDescent="0.25">
      <c r="D13" s="83" t="s">
        <v>1344</v>
      </c>
      <c r="BD13" s="83" t="s">
        <v>969</v>
      </c>
    </row>
    <row r="14" spans="1:61" x14ac:dyDescent="0.25">
      <c r="D14" s="83" t="s">
        <v>111</v>
      </c>
      <c r="BD14" s="83" t="s">
        <v>111</v>
      </c>
    </row>
    <row r="15" spans="1:61" x14ac:dyDescent="0.25">
      <c r="BD15" s="83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10CCA-D422-4ECC-A682-3FED0EDC21A5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SUM(DatosViolenciaGénero!C63:C69)</f>
        <v>903</v>
      </c>
      <c r="D4" s="91">
        <f>SUM(DatosViolenciaGénero!D63:D69)</f>
        <v>244</v>
      </c>
    </row>
    <row r="5" spans="2:4" x14ac:dyDescent="0.25">
      <c r="B5" s="90" t="s">
        <v>1322</v>
      </c>
      <c r="C5" s="91">
        <f>SUM(DatosViolenciaGénero!C70:C73)</f>
        <v>207</v>
      </c>
      <c r="D5" s="91">
        <f>SUM(DatosViolenciaGénero!D70:D73)</f>
        <v>140</v>
      </c>
    </row>
    <row r="6" spans="2:4" ht="12.75" customHeight="1" x14ac:dyDescent="0.25">
      <c r="B6" s="90" t="s">
        <v>1368</v>
      </c>
      <c r="C6" s="91">
        <f>DatosViolenciaGénero!C74</f>
        <v>1</v>
      </c>
      <c r="D6" s="91">
        <f>DatosViolenciaGénero!D74</f>
        <v>0</v>
      </c>
    </row>
    <row r="7" spans="2:4" ht="12.75" customHeight="1" x14ac:dyDescent="0.25">
      <c r="B7" s="90" t="s">
        <v>1369</v>
      </c>
      <c r="C7" s="91">
        <f>SUM(DatosViolenciaGénero!C75:C77)</f>
        <v>6</v>
      </c>
      <c r="D7" s="91">
        <f>SUM(DatosViolenciaGénero!D75:D77)</f>
        <v>0</v>
      </c>
    </row>
    <row r="8" spans="2:4" ht="12.75" customHeight="1" x14ac:dyDescent="0.25">
      <c r="B8" s="90" t="s">
        <v>1370</v>
      </c>
      <c r="C8" s="91">
        <f>DatosViolenciaGénero!C81</f>
        <v>0</v>
      </c>
      <c r="D8" s="91">
        <f>DatosViolenciaGénero!D81</f>
        <v>1</v>
      </c>
    </row>
    <row r="9" spans="2:4" ht="12.75" customHeight="1" x14ac:dyDescent="0.25">
      <c r="B9" s="90" t="s">
        <v>1371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5">
      <c r="B10" s="90" t="s">
        <v>1372</v>
      </c>
      <c r="C10" s="91">
        <f>SUM(DatosViolenciaGénero!C79:C80)</f>
        <v>190</v>
      </c>
      <c r="D10" s="91">
        <f>SUM(DatosViolenciaGénero!D79:D80)</f>
        <v>116</v>
      </c>
    </row>
    <row r="14" spans="2:4" ht="12.9" customHeight="1" thickTop="1" thickBot="1" x14ac:dyDescent="0.3">
      <c r="B14" s="211" t="s">
        <v>1376</v>
      </c>
      <c r="C14" s="211"/>
    </row>
    <row r="15" spans="2:4" ht="13.8" thickTop="1" x14ac:dyDescent="0.25">
      <c r="B15" s="92" t="s">
        <v>1374</v>
      </c>
      <c r="C15" s="93">
        <f>DatosViolenciaGénero!C38</f>
        <v>43</v>
      </c>
    </row>
    <row r="16" spans="2:4" ht="13.8" thickBot="1" x14ac:dyDescent="0.3">
      <c r="B16" s="94" t="s">
        <v>1375</v>
      </c>
      <c r="C16" s="95">
        <f>DatosViolenciaGénero!C39</f>
        <v>322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391E-FFAA-48F9-AB7E-B26CD30CECD1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1367</v>
      </c>
      <c r="C4" s="91">
        <f>SUM(DatosViolenciaDoméstica!C48:C54)</f>
        <v>257</v>
      </c>
      <c r="D4" s="91">
        <f>SUM(DatosViolenciaDoméstica!D48:D54)</f>
        <v>86</v>
      </c>
    </row>
    <row r="5" spans="2:4" x14ac:dyDescent="0.25">
      <c r="B5" s="90" t="s">
        <v>1322</v>
      </c>
      <c r="C5" s="91">
        <f>SUM(DatosViolenciaDoméstica!C55:C58)</f>
        <v>37</v>
      </c>
      <c r="D5" s="91">
        <f>SUM(DatosViolenciaDoméstica!D55:D58)</f>
        <v>13</v>
      </c>
    </row>
    <row r="6" spans="2:4" ht="12.75" customHeight="1" x14ac:dyDescent="0.25">
      <c r="B6" s="90" t="s">
        <v>1368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0" t="s">
        <v>1369</v>
      </c>
      <c r="C7" s="91">
        <f>SUM(DatosViolenciaDoméstica!C60:C62)</f>
        <v>7</v>
      </c>
      <c r="D7" s="91">
        <f>SUM(DatosViolenciaDoméstica!D60:D62)</f>
        <v>1</v>
      </c>
    </row>
    <row r="8" spans="2:4" ht="12.75" customHeight="1" x14ac:dyDescent="0.25">
      <c r="B8" s="90" t="s">
        <v>1370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0" t="s">
        <v>1371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0" t="s">
        <v>1372</v>
      </c>
      <c r="C10" s="91">
        <f>SUM(DatosViolenciaDoméstica!C64:C65)</f>
        <v>61</v>
      </c>
      <c r="D10" s="91">
        <f>SUM(DatosViolenciaDoméstica!D64:D65)</f>
        <v>42</v>
      </c>
    </row>
    <row r="14" spans="2:4" ht="12.9" customHeight="1" thickTop="1" thickBot="1" x14ac:dyDescent="0.3">
      <c r="B14" s="211" t="s">
        <v>1373</v>
      </c>
      <c r="C14" s="211"/>
    </row>
    <row r="15" spans="2:4" ht="13.8" thickTop="1" x14ac:dyDescent="0.25">
      <c r="B15" s="92" t="s">
        <v>1374</v>
      </c>
      <c r="C15" s="93">
        <f>DatosViolenciaDoméstica!C33</f>
        <v>25</v>
      </c>
    </row>
    <row r="16" spans="2:4" ht="13.8" thickBot="1" x14ac:dyDescent="0.3">
      <c r="B16" s="94" t="s">
        <v>1375</v>
      </c>
      <c r="C16" s="95">
        <f>DatosViolenciaDoméstica!C34</f>
        <v>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1544-A2AF-4834-B868-5927C1926386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1357</v>
      </c>
      <c r="C3" s="212"/>
    </row>
    <row r="4" spans="2:3" x14ac:dyDescent="0.25">
      <c r="B4" s="84" t="s">
        <v>1358</v>
      </c>
      <c r="C4" s="85">
        <f>DatosMenores!C69</f>
        <v>55</v>
      </c>
    </row>
    <row r="5" spans="2:3" x14ac:dyDescent="0.25">
      <c r="B5" s="84" t="s">
        <v>1359</v>
      </c>
      <c r="C5" s="86">
        <f>DatosMenores!C70</f>
        <v>59</v>
      </c>
    </row>
    <row r="6" spans="2:3" x14ac:dyDescent="0.25">
      <c r="B6" s="84" t="s">
        <v>1360</v>
      </c>
      <c r="C6" s="86">
        <f>DatosMenores!C71</f>
        <v>29</v>
      </c>
    </row>
    <row r="7" spans="2:3" ht="26.4" x14ac:dyDescent="0.25">
      <c r="B7" s="84" t="s">
        <v>1361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0</v>
      </c>
    </row>
    <row r="9" spans="2:3" ht="26.4" x14ac:dyDescent="0.25">
      <c r="B9" s="84" t="s">
        <v>1362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1363</v>
      </c>
      <c r="C11" s="86">
        <f>DatosMenores!C77</f>
        <v>19</v>
      </c>
    </row>
    <row r="12" spans="2:3" x14ac:dyDescent="0.25">
      <c r="B12" s="84" t="s">
        <v>1364</v>
      </c>
      <c r="C12" s="86">
        <f>DatosMenores!C79</f>
        <v>0</v>
      </c>
    </row>
    <row r="13" spans="2:3" ht="26.4" x14ac:dyDescent="0.25">
      <c r="B13" s="84" t="s">
        <v>1365</v>
      </c>
      <c r="C13" s="86">
        <f>DatosMenores!C72</f>
        <v>0</v>
      </c>
    </row>
    <row r="14" spans="2:3" ht="26.4" x14ac:dyDescent="0.25">
      <c r="B14" s="84" t="s">
        <v>1366</v>
      </c>
      <c r="C14" s="86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9E6CA-F1FF-400B-82ED-18F5A1CE7E9D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1309</v>
      </c>
    </row>
    <row r="4" spans="2:13" ht="40.200000000000003" thickBot="1" x14ac:dyDescent="0.3">
      <c r="B4" s="52" t="s">
        <v>304</v>
      </c>
      <c r="C4" s="53" t="s">
        <v>1310</v>
      </c>
      <c r="D4" s="53" t="s">
        <v>1311</v>
      </c>
      <c r="E4" s="53" t="s">
        <v>1312</v>
      </c>
      <c r="F4" s="53" t="s">
        <v>1313</v>
      </c>
      <c r="G4" s="53" t="s">
        <v>1314</v>
      </c>
      <c r="H4" s="53" t="s">
        <v>1315</v>
      </c>
      <c r="I4" s="53" t="s">
        <v>1316</v>
      </c>
      <c r="J4" s="53" t="s">
        <v>1317</v>
      </c>
      <c r="K4" s="53" t="s">
        <v>315</v>
      </c>
      <c r="L4" s="53" t="s">
        <v>1318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1312</v>
      </c>
      <c r="F10" s="65" t="s">
        <v>1313</v>
      </c>
      <c r="G10" s="65" t="s">
        <v>1314</v>
      </c>
      <c r="H10" s="65" t="s">
        <v>1315</v>
      </c>
      <c r="I10" s="65" t="s">
        <v>1316</v>
      </c>
      <c r="J10" s="65" t="s">
        <v>1317</v>
      </c>
      <c r="K10" s="65" t="s">
        <v>1318</v>
      </c>
      <c r="L10" s="66" t="s">
        <v>317</v>
      </c>
      <c r="M10" s="67"/>
    </row>
    <row r="11" spans="2:13" ht="13.2" customHeight="1" x14ac:dyDescent="0.25">
      <c r="B11" s="213" t="s">
        <v>1320</v>
      </c>
      <c r="C11" s="213"/>
      <c r="D11" s="68">
        <f>DatosDelitos!C5+DatosDelitos!C13-DatosDelitos!C17</f>
        <v>2517</v>
      </c>
      <c r="E11" s="69">
        <f>DatosDelitos!H5+DatosDelitos!H13-DatosDelitos!H17</f>
        <v>110</v>
      </c>
      <c r="F11" s="69">
        <f>DatosDelitos!I5+DatosDelitos!I13-DatosDelitos!I17</f>
        <v>153</v>
      </c>
      <c r="G11" s="69">
        <f>DatosDelitos!J5+DatosDelitos!J13-DatosDelitos!J17</f>
        <v>6</v>
      </c>
      <c r="H11" s="70">
        <f>DatosDelitos!K5+DatosDelitos!K13-DatosDelitos!K17</f>
        <v>12</v>
      </c>
      <c r="I11" s="70">
        <f>DatosDelitos!L5+DatosDelitos!L13-DatosDelitos!L17</f>
        <v>1</v>
      </c>
      <c r="J11" s="70">
        <f>DatosDelitos!M5+DatosDelitos!M13-DatosDelitos!M17</f>
        <v>1</v>
      </c>
      <c r="K11" s="70">
        <f>DatosDelitos!O5+DatosDelitos!O13-DatosDelitos!O17</f>
        <v>17</v>
      </c>
      <c r="L11" s="71">
        <f>DatosDelitos!P5+DatosDelitos!P13-DatosDelitos!P17</f>
        <v>130</v>
      </c>
    </row>
    <row r="12" spans="2:13" ht="13.2" customHeight="1" x14ac:dyDescent="0.25">
      <c r="B12" s="214" t="s">
        <v>329</v>
      </c>
      <c r="C12" s="214"/>
      <c r="D12" s="72">
        <f>DatosDelitos!C10</f>
        <v>0</v>
      </c>
      <c r="E12" s="73">
        <f>DatosDelitos!H10</f>
        <v>1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4" t="s">
        <v>347</v>
      </c>
      <c r="C13" s="214"/>
      <c r="D13" s="72">
        <f>DatosDelitos!C20</f>
        <v>1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2</v>
      </c>
    </row>
    <row r="14" spans="2:13" ht="13.2" customHeight="1" x14ac:dyDescent="0.25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4" t="s">
        <v>1321</v>
      </c>
      <c r="C15" s="214"/>
      <c r="D15" s="72">
        <f>DatosDelitos!C17+DatosDelitos!C44</f>
        <v>717</v>
      </c>
      <c r="E15" s="73">
        <f>DatosDelitos!H17+DatosDelitos!H44</f>
        <v>198</v>
      </c>
      <c r="F15" s="73">
        <f>DatosDelitos!I16+DatosDelitos!I44</f>
        <v>38</v>
      </c>
      <c r="G15" s="73">
        <f>DatosDelitos!J17+DatosDelitos!J44</f>
        <v>3</v>
      </c>
      <c r="H15" s="73">
        <f>DatosDelitos!K17+DatosDelitos!K44</f>
        <v>1</v>
      </c>
      <c r="I15" s="73">
        <f>DatosDelitos!L17+DatosDelitos!L44</f>
        <v>0</v>
      </c>
      <c r="J15" s="73">
        <f>DatosDelitos!M17+DatosDelitos!M44</f>
        <v>1</v>
      </c>
      <c r="K15" s="73">
        <f>DatosDelitos!O17+DatosDelitos!O44</f>
        <v>8</v>
      </c>
      <c r="L15" s="74">
        <f>DatosDelitos!P17+DatosDelitos!P44</f>
        <v>134</v>
      </c>
    </row>
    <row r="16" spans="2:13" ht="13.2" customHeight="1" x14ac:dyDescent="0.25">
      <c r="B16" s="214" t="s">
        <v>1322</v>
      </c>
      <c r="C16" s="214"/>
      <c r="D16" s="72">
        <f>DatosDelitos!C30</f>
        <v>367</v>
      </c>
      <c r="E16" s="73">
        <f>DatosDelitos!H30</f>
        <v>37</v>
      </c>
      <c r="F16" s="73">
        <f>DatosDelitos!I30</f>
        <v>103</v>
      </c>
      <c r="G16" s="73">
        <f>DatosDelitos!J30</f>
        <v>0</v>
      </c>
      <c r="H16" s="73">
        <f>DatosDelitos!K30</f>
        <v>2</v>
      </c>
      <c r="I16" s="73">
        <f>DatosDelitos!L30</f>
        <v>2</v>
      </c>
      <c r="J16" s="73">
        <f>DatosDelitos!M30</f>
        <v>1</v>
      </c>
      <c r="K16" s="73">
        <f>DatosDelitos!O30</f>
        <v>1</v>
      </c>
      <c r="L16" s="74">
        <f>DatosDelitos!P30</f>
        <v>114</v>
      </c>
    </row>
    <row r="17" spans="2:12" ht="13.2" customHeight="1" x14ac:dyDescent="0.25">
      <c r="B17" s="215" t="s">
        <v>1323</v>
      </c>
      <c r="C17" s="215"/>
      <c r="D17" s="72">
        <f>DatosDelitos!C42-DatosDelitos!C44</f>
        <v>13</v>
      </c>
      <c r="E17" s="73">
        <f>DatosDelitos!H42-DatosDelitos!H44</f>
        <v>2</v>
      </c>
      <c r="F17" s="73">
        <f>DatosDelitos!I42-DatosDelitos!I44</f>
        <v>2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2" customHeight="1" x14ac:dyDescent="0.25">
      <c r="B18" s="214" t="s">
        <v>1324</v>
      </c>
      <c r="C18" s="214"/>
      <c r="D18" s="72">
        <f>DatosDelitos!C50</f>
        <v>202</v>
      </c>
      <c r="E18" s="73">
        <f>DatosDelitos!H50</f>
        <v>43</v>
      </c>
      <c r="F18" s="73">
        <f>DatosDelitos!I50</f>
        <v>34</v>
      </c>
      <c r="G18" s="73">
        <f>DatosDelitos!J50</f>
        <v>18</v>
      </c>
      <c r="H18" s="73">
        <f>DatosDelitos!K50</f>
        <v>18</v>
      </c>
      <c r="I18" s="73">
        <f>DatosDelitos!L50</f>
        <v>0</v>
      </c>
      <c r="J18" s="73">
        <f>DatosDelitos!M50</f>
        <v>0</v>
      </c>
      <c r="K18" s="73">
        <f>DatosDelitos!O50</f>
        <v>8</v>
      </c>
      <c r="L18" s="74">
        <f>DatosDelitos!P50</f>
        <v>36</v>
      </c>
    </row>
    <row r="19" spans="2:12" ht="13.2" customHeight="1" x14ac:dyDescent="0.25">
      <c r="B19" s="214" t="s">
        <v>1325</v>
      </c>
      <c r="C19" s="214"/>
      <c r="D19" s="72">
        <f>DatosDelitos!C72</f>
        <v>2</v>
      </c>
      <c r="E19" s="73">
        <f>DatosDelitos!H72</f>
        <v>0</v>
      </c>
      <c r="F19" s="73">
        <f>DatosDelitos!I72</f>
        <v>3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1</v>
      </c>
    </row>
    <row r="20" spans="2:12" ht="27" customHeight="1" x14ac:dyDescent="0.25">
      <c r="B20" s="214" t="s">
        <v>1326</v>
      </c>
      <c r="C20" s="214"/>
      <c r="D20" s="72">
        <f>DatosDelitos!C74</f>
        <v>26</v>
      </c>
      <c r="E20" s="73">
        <f>DatosDelitos!H74</f>
        <v>3</v>
      </c>
      <c r="F20" s="73">
        <f>DatosDelitos!I74</f>
        <v>4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1</v>
      </c>
      <c r="K20" s="73">
        <f>DatosDelitos!O74</f>
        <v>0</v>
      </c>
      <c r="L20" s="74">
        <f>DatosDelitos!P74</f>
        <v>5</v>
      </c>
    </row>
    <row r="21" spans="2:12" ht="13.2" customHeight="1" x14ac:dyDescent="0.25">
      <c r="B21" s="215" t="s">
        <v>1327</v>
      </c>
      <c r="C21" s="215"/>
      <c r="D21" s="72">
        <f>DatosDelitos!C82</f>
        <v>58</v>
      </c>
      <c r="E21" s="73">
        <f>DatosDelitos!H82</f>
        <v>2</v>
      </c>
      <c r="F21" s="73">
        <f>DatosDelitos!I82</f>
        <v>2</v>
      </c>
      <c r="G21" s="73">
        <f>DatosDelitos!J82</f>
        <v>0</v>
      </c>
      <c r="H21" s="73">
        <f>DatosDelitos!K82</f>
        <v>1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3</v>
      </c>
    </row>
    <row r="22" spans="2:12" ht="13.2" customHeight="1" x14ac:dyDescent="0.25">
      <c r="B22" s="214" t="s">
        <v>1328</v>
      </c>
      <c r="C22" s="214"/>
      <c r="D22" s="72">
        <f>DatosDelitos!C85</f>
        <v>157</v>
      </c>
      <c r="E22" s="73">
        <f>DatosDelitos!H85</f>
        <v>57</v>
      </c>
      <c r="F22" s="73">
        <f>DatosDelitos!I85</f>
        <v>39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20</v>
      </c>
    </row>
    <row r="23" spans="2:12" ht="13.2" customHeight="1" x14ac:dyDescent="0.25">
      <c r="B23" s="214" t="s">
        <v>975</v>
      </c>
      <c r="C23" s="214"/>
      <c r="D23" s="72">
        <f>DatosDelitos!C97</f>
        <v>2154</v>
      </c>
      <c r="E23" s="73">
        <f>DatosDelitos!H97</f>
        <v>430</v>
      </c>
      <c r="F23" s="73">
        <f>DatosDelitos!I97</f>
        <v>342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36</v>
      </c>
      <c r="L23" s="74">
        <f>DatosDelitos!P97</f>
        <v>167</v>
      </c>
    </row>
    <row r="24" spans="2:12" ht="27" customHeight="1" x14ac:dyDescent="0.25">
      <c r="B24" s="214" t="s">
        <v>1329</v>
      </c>
      <c r="C24" s="214"/>
      <c r="D24" s="72">
        <f>DatosDelitos!C131</f>
        <v>7</v>
      </c>
      <c r="E24" s="73">
        <f>DatosDelitos!H131</f>
        <v>6</v>
      </c>
      <c r="F24" s="73">
        <f>DatosDelitos!I131</f>
        <v>2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2" customHeight="1" x14ac:dyDescent="0.25">
      <c r="B25" s="214" t="s">
        <v>1330</v>
      </c>
      <c r="C25" s="214"/>
      <c r="D25" s="72">
        <f>DatosDelitos!C137</f>
        <v>36</v>
      </c>
      <c r="E25" s="73">
        <f>DatosDelitos!H137</f>
        <v>9</v>
      </c>
      <c r="F25" s="73">
        <f>DatosDelitos!I137</f>
        <v>4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</v>
      </c>
    </row>
    <row r="26" spans="2:12" ht="13.2" customHeight="1" x14ac:dyDescent="0.25">
      <c r="B26" s="215" t="s">
        <v>1331</v>
      </c>
      <c r="C26" s="215"/>
      <c r="D26" s="72">
        <f>DatosDelitos!C144</f>
        <v>5</v>
      </c>
      <c r="E26" s="73">
        <f>DatosDelitos!H144</f>
        <v>0</v>
      </c>
      <c r="F26" s="73">
        <f>DatosDelitos!I144</f>
        <v>2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214" t="s">
        <v>1332</v>
      </c>
      <c r="C27" s="214"/>
      <c r="D27" s="72">
        <f>DatosDelitos!C147</f>
        <v>52</v>
      </c>
      <c r="E27" s="73">
        <f>DatosDelitos!H147</f>
        <v>28</v>
      </c>
      <c r="F27" s="73">
        <f>DatosDelitos!I147</f>
        <v>22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9</v>
      </c>
    </row>
    <row r="28" spans="2:12" ht="13.2" customHeight="1" x14ac:dyDescent="0.25">
      <c r="B28" s="214" t="s">
        <v>1333</v>
      </c>
      <c r="C28" s="214"/>
      <c r="D28" s="72">
        <f>DatosDelitos!C156+SUM(DatosDelitos!C167:C172)</f>
        <v>64</v>
      </c>
      <c r="E28" s="73">
        <f>DatosDelitos!H156+SUM(DatosDelitos!H167:H172)</f>
        <v>17</v>
      </c>
      <c r="F28" s="73">
        <f>DatosDelitos!I156+SUM(DatosDelitos!I167:I172)</f>
        <v>3</v>
      </c>
      <c r="G28" s="73">
        <f>DatosDelitos!J156+SUM(DatosDelitos!J167:J172)</f>
        <v>0</v>
      </c>
      <c r="H28" s="73">
        <f>DatosDelitos!K156+SUM(DatosDelitos!K167:K172)</f>
        <v>1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1</v>
      </c>
      <c r="L28" s="73">
        <f>DatosDelitos!P156+SUM(DatosDelitos!P167:Q172)</f>
        <v>0</v>
      </c>
    </row>
    <row r="29" spans="2:12" ht="13.2" customHeight="1" x14ac:dyDescent="0.25">
      <c r="B29" s="214" t="s">
        <v>1334</v>
      </c>
      <c r="C29" s="214"/>
      <c r="D29" s="72">
        <f>SUM(DatosDelitos!C173:C177)</f>
        <v>101</v>
      </c>
      <c r="E29" s="73">
        <f>SUM(DatosDelitos!H173:H177)</f>
        <v>38</v>
      </c>
      <c r="F29" s="73">
        <f>SUM(DatosDelitos!I173:I177)</f>
        <v>38</v>
      </c>
      <c r="G29" s="73">
        <f>SUM(DatosDelitos!J173:J177)</f>
        <v>1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17</v>
      </c>
      <c r="L29" s="73">
        <f>SUM(DatosDelitos!P173:P177)</f>
        <v>30</v>
      </c>
    </row>
    <row r="30" spans="2:12" ht="13.2" customHeight="1" x14ac:dyDescent="0.25">
      <c r="B30" s="214" t="s">
        <v>1335</v>
      </c>
      <c r="C30" s="214"/>
      <c r="D30" s="72">
        <f>DatosDelitos!C178</f>
        <v>231</v>
      </c>
      <c r="E30" s="73">
        <f>DatosDelitos!H178</f>
        <v>120</v>
      </c>
      <c r="F30" s="73">
        <f>DatosDelitos!I178</f>
        <v>137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485</v>
      </c>
    </row>
    <row r="31" spans="2:12" ht="13.2" customHeight="1" x14ac:dyDescent="0.25">
      <c r="B31" s="214" t="s">
        <v>1336</v>
      </c>
      <c r="C31" s="214"/>
      <c r="D31" s="72">
        <f>DatosDelitos!C186</f>
        <v>136</v>
      </c>
      <c r="E31" s="73">
        <f>DatosDelitos!H186</f>
        <v>37</v>
      </c>
      <c r="F31" s="73">
        <f>DatosDelitos!I186</f>
        <v>36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23</v>
      </c>
    </row>
    <row r="32" spans="2:12" ht="13.2" customHeight="1" x14ac:dyDescent="0.25">
      <c r="B32" s="214" t="s">
        <v>1337</v>
      </c>
      <c r="C32" s="214"/>
      <c r="D32" s="72">
        <f>DatosDelitos!C201</f>
        <v>6</v>
      </c>
      <c r="E32" s="73">
        <f>DatosDelitos!H201</f>
        <v>5</v>
      </c>
      <c r="F32" s="73">
        <f>DatosDelitos!I201</f>
        <v>1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4</v>
      </c>
    </row>
    <row r="33" spans="2:13" ht="13.2" customHeight="1" x14ac:dyDescent="0.25">
      <c r="B33" s="214" t="s">
        <v>1338</v>
      </c>
      <c r="C33" s="214"/>
      <c r="D33" s="72">
        <f>DatosDelitos!C223</f>
        <v>338</v>
      </c>
      <c r="E33" s="73">
        <f>DatosDelitos!H223</f>
        <v>104</v>
      </c>
      <c r="F33" s="73">
        <f>DatosDelitos!I223</f>
        <v>106</v>
      </c>
      <c r="G33" s="73">
        <f>DatosDelitos!J223</f>
        <v>0</v>
      </c>
      <c r="H33" s="73">
        <f>DatosDelitos!K223</f>
        <v>1</v>
      </c>
      <c r="I33" s="73">
        <f>DatosDelitos!L223</f>
        <v>0</v>
      </c>
      <c r="J33" s="73">
        <f>DatosDelitos!M223</f>
        <v>0</v>
      </c>
      <c r="K33" s="73">
        <f>DatosDelitos!O223</f>
        <v>9</v>
      </c>
      <c r="L33" s="73">
        <f>DatosDelitos!P223</f>
        <v>334</v>
      </c>
    </row>
    <row r="34" spans="2:13" ht="13.2" customHeight="1" x14ac:dyDescent="0.25">
      <c r="B34" s="214" t="s">
        <v>1339</v>
      </c>
      <c r="C34" s="214"/>
      <c r="D34" s="72">
        <f>DatosDelitos!C244</f>
        <v>0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2" customHeight="1" x14ac:dyDescent="0.25">
      <c r="B35" s="214" t="s">
        <v>1340</v>
      </c>
      <c r="C35" s="214"/>
      <c r="D35" s="72">
        <f>DatosDelitos!C271</f>
        <v>126</v>
      </c>
      <c r="E35" s="73">
        <f>DatosDelitos!H271</f>
        <v>87</v>
      </c>
      <c r="F35" s="73">
        <f>DatosDelitos!I271</f>
        <v>120</v>
      </c>
      <c r="G35" s="73">
        <f>DatosDelitos!J271</f>
        <v>0</v>
      </c>
      <c r="H35" s="73">
        <f>DatosDelitos!K271</f>
        <v>4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63</v>
      </c>
    </row>
    <row r="36" spans="2:13" ht="38.25" customHeight="1" x14ac:dyDescent="0.25">
      <c r="B36" s="214" t="s">
        <v>1341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214" t="s">
        <v>1342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4" t="s">
        <v>1343</v>
      </c>
      <c r="C38" s="214"/>
      <c r="D38" s="72">
        <f>DatosDelitos!C312+DatosDelitos!C318+DatosDelitos!C320</f>
        <v>0</v>
      </c>
      <c r="E38" s="73">
        <f>DatosDelitos!H312+DatosDelitos!H318+DatosDelitos!H320</f>
        <v>1</v>
      </c>
      <c r="F38" s="73">
        <f>DatosDelitos!I312+DatosDelitos!I318+DatosDelitos!I320</f>
        <v>1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214" t="s">
        <v>1344</v>
      </c>
      <c r="C39" s="214"/>
      <c r="D39" s="72">
        <f>DatosDelitos!C323</f>
        <v>3119</v>
      </c>
      <c r="E39" s="73">
        <f>DatosDelitos!H323</f>
        <v>122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214" t="s">
        <v>1345</v>
      </c>
      <c r="C40" s="214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4" t="s">
        <v>1346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7" t="s">
        <v>956</v>
      </c>
      <c r="C43" s="217"/>
      <c r="D43" s="75">
        <f>SUM(D11:D42)</f>
        <v>10435</v>
      </c>
      <c r="E43" s="75">
        <f t="shared" ref="E43:L43" si="0">SUM(E11:E42)</f>
        <v>1457</v>
      </c>
      <c r="F43" s="75">
        <f t="shared" si="0"/>
        <v>1192</v>
      </c>
      <c r="G43" s="75">
        <f t="shared" si="0"/>
        <v>28</v>
      </c>
      <c r="H43" s="75">
        <f t="shared" si="0"/>
        <v>40</v>
      </c>
      <c r="I43" s="75">
        <f t="shared" si="0"/>
        <v>3</v>
      </c>
      <c r="J43" s="75">
        <f t="shared" si="0"/>
        <v>4</v>
      </c>
      <c r="K43" s="75">
        <f t="shared" si="0"/>
        <v>97</v>
      </c>
      <c r="L43" s="75">
        <f t="shared" si="0"/>
        <v>1561</v>
      </c>
    </row>
    <row r="46" spans="2:13" ht="15.6" x14ac:dyDescent="0.3">
      <c r="B46" s="76" t="s">
        <v>1347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1310</v>
      </c>
      <c r="E48" s="54" t="s">
        <v>1311</v>
      </c>
    </row>
    <row r="49" spans="2:5" ht="13.2" customHeight="1" x14ac:dyDescent="0.3">
      <c r="B49" s="216" t="s">
        <v>1348</v>
      </c>
      <c r="C49" s="216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6" t="s">
        <v>1349</v>
      </c>
      <c r="C50" s="216"/>
      <c r="D50" s="78">
        <f>DatosDelitos!F13-DatosDelitos!F17</f>
        <v>14</v>
      </c>
      <c r="E50" s="78">
        <f>DatosDelitos!G13-DatosDelitos!G17</f>
        <v>7</v>
      </c>
    </row>
    <row r="51" spans="2:5" ht="13.2" customHeight="1" x14ac:dyDescent="0.3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6" t="s">
        <v>1321</v>
      </c>
      <c r="C54" s="216"/>
      <c r="D54" s="78">
        <f>DatosDelitos!F17+DatosDelitos!F44</f>
        <v>609</v>
      </c>
      <c r="E54" s="78">
        <f>DatosDelitos!G17+DatosDelitos!G44</f>
        <v>147</v>
      </c>
    </row>
    <row r="55" spans="2:5" ht="13.2" customHeight="1" x14ac:dyDescent="0.3">
      <c r="B55" s="216" t="s">
        <v>1322</v>
      </c>
      <c r="C55" s="216"/>
      <c r="D55" s="78">
        <f>DatosDelitos!F30</f>
        <v>43</v>
      </c>
      <c r="E55" s="78">
        <f>DatosDelitos!G30</f>
        <v>102</v>
      </c>
    </row>
    <row r="56" spans="2:5" ht="13.2" customHeight="1" x14ac:dyDescent="0.3">
      <c r="B56" s="216" t="s">
        <v>1323</v>
      </c>
      <c r="C56" s="216"/>
      <c r="D56" s="78">
        <f>DatosDelitos!F42-DatosDelitos!F44</f>
        <v>4</v>
      </c>
      <c r="E56" s="78">
        <f>DatosDelitos!G42-DatosDelitos!G44</f>
        <v>0</v>
      </c>
    </row>
    <row r="57" spans="2:5" ht="13.2" customHeight="1" x14ac:dyDescent="0.3">
      <c r="B57" s="216" t="s">
        <v>1324</v>
      </c>
      <c r="C57" s="216"/>
      <c r="D57" s="78">
        <f>DatosDelitos!F50</f>
        <v>0</v>
      </c>
      <c r="E57" s="78">
        <f>DatosDelitos!G50</f>
        <v>0</v>
      </c>
    </row>
    <row r="58" spans="2:5" ht="13.2" customHeight="1" x14ac:dyDescent="0.3">
      <c r="B58" s="216" t="s">
        <v>1325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6" t="s">
        <v>1350</v>
      </c>
      <c r="C59" s="216"/>
      <c r="D59" s="78">
        <f>DatosDelitos!F74</f>
        <v>1</v>
      </c>
      <c r="E59" s="78">
        <f>DatosDelitos!G74</f>
        <v>1</v>
      </c>
    </row>
    <row r="60" spans="2:5" ht="13.2" customHeight="1" x14ac:dyDescent="0.3">
      <c r="B60" s="216" t="s">
        <v>1327</v>
      </c>
      <c r="C60" s="216"/>
      <c r="D60" s="78">
        <f>DatosDelitos!F82</f>
        <v>1</v>
      </c>
      <c r="E60" s="78">
        <f>DatosDelitos!G82</f>
        <v>2</v>
      </c>
    </row>
    <row r="61" spans="2:5" ht="13.2" customHeight="1" x14ac:dyDescent="0.3">
      <c r="B61" s="216" t="s">
        <v>1328</v>
      </c>
      <c r="C61" s="216"/>
      <c r="D61" s="78">
        <f>DatosDelitos!F85</f>
        <v>2</v>
      </c>
      <c r="E61" s="78">
        <f>DatosDelitos!G85</f>
        <v>0</v>
      </c>
    </row>
    <row r="62" spans="2:5" ht="13.2" customHeight="1" x14ac:dyDescent="0.3">
      <c r="B62" s="216" t="s">
        <v>975</v>
      </c>
      <c r="C62" s="216"/>
      <c r="D62" s="78">
        <f>DatosDelitos!F97</f>
        <v>20</v>
      </c>
      <c r="E62" s="78">
        <f>DatosDelitos!G97</f>
        <v>14</v>
      </c>
    </row>
    <row r="63" spans="2:5" ht="27" customHeight="1" x14ac:dyDescent="0.3">
      <c r="B63" s="216" t="s">
        <v>1351</v>
      </c>
      <c r="C63" s="216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6" t="s">
        <v>1330</v>
      </c>
      <c r="C64" s="216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216" t="s">
        <v>1331</v>
      </c>
      <c r="C65" s="216"/>
      <c r="D65" s="78">
        <f>DatosDelitos!F144</f>
        <v>0</v>
      </c>
      <c r="E65" s="78">
        <f>DatosDelitos!G144</f>
        <v>0</v>
      </c>
    </row>
    <row r="66" spans="2:5" ht="40.5" customHeight="1" x14ac:dyDescent="0.3">
      <c r="B66" s="216" t="s">
        <v>1332</v>
      </c>
      <c r="C66" s="216"/>
      <c r="D66" s="78">
        <f>DatosDelitos!F147</f>
        <v>0</v>
      </c>
      <c r="E66" s="78">
        <f>DatosDelitos!G147</f>
        <v>1</v>
      </c>
    </row>
    <row r="67" spans="2:5" ht="13.2" customHeight="1" x14ac:dyDescent="0.3">
      <c r="B67" s="216" t="s">
        <v>1333</v>
      </c>
      <c r="C67" s="216"/>
      <c r="D67" s="78">
        <f>DatosDelitos!F156+SUM(DatosDelitos!F167:G172)</f>
        <v>0</v>
      </c>
      <c r="E67" s="78">
        <f>DatosDelitos!G156+SUM(DatosDelitos!G167:H172)</f>
        <v>13</v>
      </c>
    </row>
    <row r="68" spans="2:5" ht="13.2" customHeight="1" x14ac:dyDescent="0.3">
      <c r="B68" s="216" t="s">
        <v>1334</v>
      </c>
      <c r="C68" s="216"/>
      <c r="D68" s="78">
        <f>SUM(DatosDelitos!F173:G177)</f>
        <v>0</v>
      </c>
      <c r="E68" s="78">
        <f>SUM(DatosDelitos!G173:H177)</f>
        <v>38</v>
      </c>
    </row>
    <row r="69" spans="2:5" ht="13.2" customHeight="1" x14ac:dyDescent="0.3">
      <c r="B69" s="216" t="s">
        <v>1335</v>
      </c>
      <c r="C69" s="216"/>
      <c r="D69" s="78">
        <f>DatosDelitos!F178</f>
        <v>402</v>
      </c>
      <c r="E69" s="78">
        <f>DatosDelitos!G178</f>
        <v>383</v>
      </c>
    </row>
    <row r="70" spans="2:5" ht="13.2" customHeight="1" x14ac:dyDescent="0.3">
      <c r="B70" s="216" t="s">
        <v>1336</v>
      </c>
      <c r="C70" s="216"/>
      <c r="D70" s="78">
        <f>DatosDelitos!F186</f>
        <v>2</v>
      </c>
      <c r="E70" s="78">
        <f>DatosDelitos!G186</f>
        <v>0</v>
      </c>
    </row>
    <row r="71" spans="2:5" ht="13.2" customHeight="1" x14ac:dyDescent="0.3">
      <c r="B71" s="216" t="s">
        <v>1337</v>
      </c>
      <c r="C71" s="216"/>
      <c r="D71" s="78">
        <f>DatosDelitos!F201</f>
        <v>1</v>
      </c>
      <c r="E71" s="78">
        <f>DatosDelitos!G201</f>
        <v>0</v>
      </c>
    </row>
    <row r="72" spans="2:5" ht="13.2" customHeight="1" x14ac:dyDescent="0.3">
      <c r="B72" s="216" t="s">
        <v>1338</v>
      </c>
      <c r="C72" s="216"/>
      <c r="D72" s="78">
        <f>DatosDelitos!F223</f>
        <v>109</v>
      </c>
      <c r="E72" s="78">
        <f>DatosDelitos!G223</f>
        <v>99</v>
      </c>
    </row>
    <row r="73" spans="2:5" ht="13.2" customHeight="1" x14ac:dyDescent="0.3">
      <c r="B73" s="216" t="s">
        <v>1339</v>
      </c>
      <c r="C73" s="216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6" t="s">
        <v>1340</v>
      </c>
      <c r="C74" s="216"/>
      <c r="D74" s="78">
        <f>DatosDelitos!F271</f>
        <v>14</v>
      </c>
      <c r="E74" s="78">
        <f>DatosDelitos!G271</f>
        <v>10</v>
      </c>
    </row>
    <row r="75" spans="2:5" ht="38.25" customHeight="1" x14ac:dyDescent="0.3">
      <c r="B75" s="216" t="s">
        <v>1341</v>
      </c>
      <c r="C75" s="216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6" t="s">
        <v>1342</v>
      </c>
      <c r="C76" s="216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6" t="s">
        <v>1343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216" t="s">
        <v>1344</v>
      </c>
      <c r="C78" s="216"/>
      <c r="D78" s="78">
        <f>DatosDelitos!F323</f>
        <v>120</v>
      </c>
      <c r="E78" s="78">
        <f>DatosDelitos!G323</f>
        <v>0</v>
      </c>
    </row>
    <row r="79" spans="2:5" ht="15" customHeight="1" x14ac:dyDescent="0.3">
      <c r="B79" s="218" t="s">
        <v>1345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8" t="s">
        <v>1346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8" t="s">
        <v>1352</v>
      </c>
      <c r="C82" s="218"/>
      <c r="D82" s="78">
        <f>SUM(D49:D81)</f>
        <v>1342</v>
      </c>
      <c r="E82" s="78">
        <f>SUM(E49:E81)</f>
        <v>817</v>
      </c>
    </row>
    <row r="84" spans="2:13" s="81" customFormat="1" ht="15.6" x14ac:dyDescent="0.3">
      <c r="B84" s="79" t="s">
        <v>1353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6" t="s">
        <v>1320</v>
      </c>
      <c r="C87" s="216"/>
      <c r="D87" s="78">
        <f>DatosDelitos!N5+DatosDelitos!N13-DatosDelitos!N17</f>
        <v>3</v>
      </c>
    </row>
    <row r="88" spans="2:13" ht="13.2" customHeight="1" x14ac:dyDescent="0.3">
      <c r="B88" s="216" t="s">
        <v>329</v>
      </c>
      <c r="C88" s="216"/>
      <c r="D88" s="78">
        <f>DatosDelitos!N10</f>
        <v>0</v>
      </c>
    </row>
    <row r="89" spans="2:13" ht="13.2" customHeight="1" x14ac:dyDescent="0.3">
      <c r="B89" s="216" t="s">
        <v>347</v>
      </c>
      <c r="C89" s="216"/>
      <c r="D89" s="78">
        <f>DatosDelitos!N20</f>
        <v>0</v>
      </c>
    </row>
    <row r="90" spans="2:13" ht="13.2" customHeight="1" x14ac:dyDescent="0.3">
      <c r="B90" s="216" t="s">
        <v>352</v>
      </c>
      <c r="C90" s="216"/>
      <c r="D90" s="78">
        <f>DatosDelitos!N23</f>
        <v>0</v>
      </c>
    </row>
    <row r="91" spans="2:13" ht="13.2" customHeight="1" x14ac:dyDescent="0.3">
      <c r="B91" s="216" t="s">
        <v>1354</v>
      </c>
      <c r="C91" s="216"/>
      <c r="D91" s="78">
        <f>SUM(DatosDelitos!N17,DatosDelitos!N44)</f>
        <v>0</v>
      </c>
    </row>
    <row r="92" spans="2:13" ht="13.2" customHeight="1" x14ac:dyDescent="0.3">
      <c r="B92" s="216" t="s">
        <v>1322</v>
      </c>
      <c r="C92" s="216"/>
      <c r="D92" s="78">
        <f>DatosDelitos!N30</f>
        <v>2</v>
      </c>
    </row>
    <row r="93" spans="2:13" ht="13.2" customHeight="1" x14ac:dyDescent="0.3">
      <c r="B93" s="216" t="s">
        <v>1323</v>
      </c>
      <c r="C93" s="216"/>
      <c r="D93" s="78">
        <f>DatosDelitos!N42-DatosDelitos!N44</f>
        <v>0</v>
      </c>
    </row>
    <row r="94" spans="2:13" ht="13.2" customHeight="1" x14ac:dyDescent="0.3">
      <c r="B94" s="216" t="s">
        <v>1324</v>
      </c>
      <c r="C94" s="216"/>
      <c r="D94" s="78">
        <f>DatosDelitos!N50</f>
        <v>3</v>
      </c>
    </row>
    <row r="95" spans="2:13" ht="13.2" customHeight="1" x14ac:dyDescent="0.3">
      <c r="B95" s="216" t="s">
        <v>1325</v>
      </c>
      <c r="C95" s="216"/>
      <c r="D95" s="78">
        <f>DatosDelitos!N72</f>
        <v>0</v>
      </c>
    </row>
    <row r="96" spans="2:13" ht="27" customHeight="1" x14ac:dyDescent="0.3">
      <c r="B96" s="216" t="s">
        <v>1350</v>
      </c>
      <c r="C96" s="216"/>
      <c r="D96" s="78">
        <f>DatosDelitos!N74</f>
        <v>2</v>
      </c>
    </row>
    <row r="97" spans="2:4" ht="13.2" customHeight="1" x14ac:dyDescent="0.3">
      <c r="B97" s="216" t="s">
        <v>1327</v>
      </c>
      <c r="C97" s="216"/>
      <c r="D97" s="78">
        <f>DatosDelitos!N82</f>
        <v>1</v>
      </c>
    </row>
    <row r="98" spans="2:4" ht="13.2" customHeight="1" x14ac:dyDescent="0.3">
      <c r="B98" s="216" t="s">
        <v>1328</v>
      </c>
      <c r="C98" s="216"/>
      <c r="D98" s="78">
        <f>DatosDelitos!N85</f>
        <v>0</v>
      </c>
    </row>
    <row r="99" spans="2:4" ht="13.2" customHeight="1" x14ac:dyDescent="0.3">
      <c r="B99" s="216" t="s">
        <v>975</v>
      </c>
      <c r="C99" s="216"/>
      <c r="D99" s="78">
        <f>DatosDelitos!N97</f>
        <v>6</v>
      </c>
    </row>
    <row r="100" spans="2:4" ht="27" customHeight="1" x14ac:dyDescent="0.3">
      <c r="B100" s="216" t="s">
        <v>1351</v>
      </c>
      <c r="C100" s="216"/>
      <c r="D100" s="78">
        <f>DatosDelitos!N131</f>
        <v>0</v>
      </c>
    </row>
    <row r="101" spans="2:4" ht="13.2" customHeight="1" x14ac:dyDescent="0.3">
      <c r="B101" s="216" t="s">
        <v>1330</v>
      </c>
      <c r="C101" s="216"/>
      <c r="D101" s="78">
        <f>DatosDelitos!N137</f>
        <v>8</v>
      </c>
    </row>
    <row r="102" spans="2:4" ht="13.2" customHeight="1" x14ac:dyDescent="0.3">
      <c r="B102" s="216" t="s">
        <v>1331</v>
      </c>
      <c r="C102" s="216"/>
      <c r="D102" s="78">
        <f>DatosDelitos!N144</f>
        <v>0</v>
      </c>
    </row>
    <row r="103" spans="2:4" ht="13.2" customHeight="1" x14ac:dyDescent="0.3">
      <c r="B103" s="216" t="s">
        <v>1355</v>
      </c>
      <c r="C103" s="216"/>
      <c r="D103" s="78">
        <f>DatosDelitos!N148</f>
        <v>5</v>
      </c>
    </row>
    <row r="104" spans="2:4" ht="13.2" customHeight="1" x14ac:dyDescent="0.3">
      <c r="B104" s="216" t="s">
        <v>1186</v>
      </c>
      <c r="C104" s="216"/>
      <c r="D104" s="78">
        <f>SUM(DatosDelitos!N149,DatosDelitos!N150)</f>
        <v>1</v>
      </c>
    </row>
    <row r="105" spans="2:4" ht="13.2" customHeight="1" x14ac:dyDescent="0.3">
      <c r="B105" s="216" t="s">
        <v>1184</v>
      </c>
      <c r="C105" s="216"/>
      <c r="D105" s="78">
        <f>SUM(DatosDelitos!N151:N155)</f>
        <v>7</v>
      </c>
    </row>
    <row r="106" spans="2:4" ht="13.2" customHeight="1" x14ac:dyDescent="0.3">
      <c r="B106" s="216" t="s">
        <v>1333</v>
      </c>
      <c r="C106" s="216"/>
      <c r="D106" s="78">
        <f>SUM(SUM(DatosDelitos!N157:N160),SUM(DatosDelitos!N167:N172))</f>
        <v>0</v>
      </c>
    </row>
    <row r="107" spans="2:4" ht="13.2" customHeight="1" x14ac:dyDescent="0.3">
      <c r="B107" s="216" t="s">
        <v>1356</v>
      </c>
      <c r="C107" s="216"/>
      <c r="D107" s="78">
        <f>SUM(DatosDelitos!N161:N165)</f>
        <v>0</v>
      </c>
    </row>
    <row r="108" spans="2:4" ht="13.2" customHeight="1" x14ac:dyDescent="0.3">
      <c r="B108" s="216" t="s">
        <v>1334</v>
      </c>
      <c r="C108" s="216"/>
      <c r="D108" s="78">
        <f>SUM(DatosDelitos!N173:N177)</f>
        <v>1</v>
      </c>
    </row>
    <row r="109" spans="2:4" ht="13.2" customHeight="1" x14ac:dyDescent="0.3">
      <c r="B109" s="216" t="s">
        <v>1335</v>
      </c>
      <c r="C109" s="216"/>
      <c r="D109" s="78">
        <f>DatosDelitos!N178</f>
        <v>0</v>
      </c>
    </row>
    <row r="110" spans="2:4" ht="13.2" customHeight="1" x14ac:dyDescent="0.3">
      <c r="B110" s="216" t="s">
        <v>1336</v>
      </c>
      <c r="C110" s="216"/>
      <c r="D110" s="78">
        <f>DatosDelitos!N186</f>
        <v>3</v>
      </c>
    </row>
    <row r="111" spans="2:4" ht="13.2" customHeight="1" x14ac:dyDescent="0.3">
      <c r="B111" s="216" t="s">
        <v>1337</v>
      </c>
      <c r="C111" s="216"/>
      <c r="D111" s="78">
        <f>DatosDelitos!N201</f>
        <v>8</v>
      </c>
    </row>
    <row r="112" spans="2:4" ht="13.2" customHeight="1" x14ac:dyDescent="0.3">
      <c r="B112" s="216" t="s">
        <v>1338</v>
      </c>
      <c r="C112" s="216"/>
      <c r="D112" s="78">
        <f>DatosDelitos!N223</f>
        <v>0</v>
      </c>
    </row>
    <row r="113" spans="2:4" ht="13.2" customHeight="1" x14ac:dyDescent="0.3">
      <c r="B113" s="216" t="s">
        <v>1339</v>
      </c>
      <c r="C113" s="216"/>
      <c r="D113" s="78">
        <f>DatosDelitos!N244</f>
        <v>1</v>
      </c>
    </row>
    <row r="114" spans="2:4" ht="13.2" customHeight="1" x14ac:dyDescent="0.3">
      <c r="B114" s="216" t="s">
        <v>1340</v>
      </c>
      <c r="C114" s="216"/>
      <c r="D114" s="78">
        <f>DatosDelitos!N271</f>
        <v>0</v>
      </c>
    </row>
    <row r="115" spans="2:4" ht="38.25" customHeight="1" x14ac:dyDescent="0.3">
      <c r="B115" s="216" t="s">
        <v>1341</v>
      </c>
      <c r="C115" s="216"/>
      <c r="D115" s="78">
        <f>DatosDelitos!N301</f>
        <v>0</v>
      </c>
    </row>
    <row r="116" spans="2:4" ht="13.2" customHeight="1" x14ac:dyDescent="0.3">
      <c r="B116" s="216" t="s">
        <v>1342</v>
      </c>
      <c r="C116" s="216"/>
      <c r="D116" s="78">
        <f>DatosDelitos!N305</f>
        <v>0</v>
      </c>
    </row>
    <row r="117" spans="2:4" ht="13.2" customHeight="1" x14ac:dyDescent="0.3">
      <c r="B117" s="216" t="s">
        <v>1343</v>
      </c>
      <c r="C117" s="216"/>
      <c r="D117" s="78">
        <f>DatosDelitos!N312+DatosDelitos!N320</f>
        <v>0</v>
      </c>
    </row>
    <row r="118" spans="2:4" ht="13.2" customHeight="1" x14ac:dyDescent="0.3">
      <c r="B118" s="216" t="s">
        <v>918</v>
      </c>
      <c r="C118" s="216"/>
      <c r="D118" s="78">
        <f>DatosDelitos!N318</f>
        <v>1</v>
      </c>
    </row>
    <row r="119" spans="2:4" ht="13.95" customHeight="1" x14ac:dyDescent="0.3">
      <c r="B119" s="216" t="s">
        <v>1344</v>
      </c>
      <c r="C119" s="216"/>
      <c r="D119" s="78">
        <f>DatosDelitos!N323</f>
        <v>0</v>
      </c>
    </row>
    <row r="120" spans="2:4" ht="12.75" customHeight="1" x14ac:dyDescent="0.3">
      <c r="B120" s="218" t="s">
        <v>1345</v>
      </c>
      <c r="C120" s="218"/>
      <c r="D120" s="78">
        <f>DatosDelitos!N325</f>
        <v>0</v>
      </c>
    </row>
    <row r="121" spans="2:4" ht="15" customHeight="1" x14ac:dyDescent="0.3">
      <c r="B121" s="218" t="s">
        <v>952</v>
      </c>
      <c r="C121" s="218"/>
      <c r="D121" s="78">
        <f>DatosDelitos!N337</f>
        <v>0</v>
      </c>
    </row>
    <row r="122" spans="2:4" ht="15" customHeight="1" x14ac:dyDescent="0.3">
      <c r="B122" s="218" t="s">
        <v>1346</v>
      </c>
      <c r="C122" s="218"/>
      <c r="D122" s="78">
        <f>DatosDelitos!N339</f>
        <v>0</v>
      </c>
    </row>
    <row r="123" spans="2:4" ht="15" customHeight="1" x14ac:dyDescent="0.3">
      <c r="B123" s="216" t="s">
        <v>1352</v>
      </c>
      <c r="C123" s="216"/>
      <c r="D123" s="78">
        <f>SUM(D87:D122)</f>
        <v>52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">
      <c r="A5" s="180" t="s">
        <v>318</v>
      </c>
      <c r="B5" s="181"/>
      <c r="C5" s="24">
        <v>15</v>
      </c>
      <c r="D5" s="24">
        <v>20</v>
      </c>
      <c r="E5" s="25">
        <v>-0.25</v>
      </c>
      <c r="F5" s="24">
        <v>0</v>
      </c>
      <c r="G5" s="24">
        <v>0</v>
      </c>
      <c r="H5" s="24">
        <v>3</v>
      </c>
      <c r="I5" s="24">
        <v>4</v>
      </c>
      <c r="J5" s="24">
        <v>4</v>
      </c>
      <c r="K5" s="24">
        <v>7</v>
      </c>
      <c r="L5" s="24">
        <v>1</v>
      </c>
      <c r="M5" s="24">
        <v>1</v>
      </c>
      <c r="N5" s="24">
        <v>2</v>
      </c>
      <c r="O5" s="24">
        <v>6</v>
      </c>
      <c r="P5" s="26">
        <v>10</v>
      </c>
    </row>
    <row r="6" spans="1:16" x14ac:dyDescent="0.3">
      <c r="A6" s="27" t="s">
        <v>319</v>
      </c>
      <c r="B6" s="27" t="s">
        <v>320</v>
      </c>
      <c r="C6" s="14">
        <v>8</v>
      </c>
      <c r="D6" s="14">
        <v>13</v>
      </c>
      <c r="E6" s="28">
        <v>-0.38461538461538503</v>
      </c>
      <c r="F6" s="14">
        <v>0</v>
      </c>
      <c r="G6" s="14">
        <v>0</v>
      </c>
      <c r="H6" s="14">
        <v>0</v>
      </c>
      <c r="I6" s="14">
        <v>0</v>
      </c>
      <c r="J6" s="14">
        <v>4</v>
      </c>
      <c r="K6" s="14">
        <v>6</v>
      </c>
      <c r="L6" s="14">
        <v>1</v>
      </c>
      <c r="M6" s="14">
        <v>0</v>
      </c>
      <c r="N6" s="14">
        <v>0</v>
      </c>
      <c r="O6" s="14">
        <v>4</v>
      </c>
      <c r="P6" s="22">
        <v>3</v>
      </c>
    </row>
    <row r="7" spans="1:16" x14ac:dyDescent="0.3">
      <c r="A7" s="27" t="s">
        <v>321</v>
      </c>
      <c r="B7" s="27" t="s">
        <v>322</v>
      </c>
      <c r="C7" s="14">
        <v>1</v>
      </c>
      <c r="D7" s="14">
        <v>1</v>
      </c>
      <c r="E7" s="28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1</v>
      </c>
      <c r="N7" s="14">
        <v>0</v>
      </c>
      <c r="O7" s="14">
        <v>2</v>
      </c>
      <c r="P7" s="22">
        <v>5</v>
      </c>
    </row>
    <row r="8" spans="1:16" x14ac:dyDescent="0.3">
      <c r="A8" s="27" t="s">
        <v>323</v>
      </c>
      <c r="B8" s="27" t="s">
        <v>324</v>
      </c>
      <c r="C8" s="14">
        <v>5</v>
      </c>
      <c r="D8" s="14">
        <v>4</v>
      </c>
      <c r="E8" s="28">
        <v>0.25</v>
      </c>
      <c r="F8" s="14">
        <v>0</v>
      </c>
      <c r="G8" s="14">
        <v>0</v>
      </c>
      <c r="H8" s="14">
        <v>3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2</v>
      </c>
      <c r="O8" s="14">
        <v>0</v>
      </c>
      <c r="P8" s="22">
        <v>2</v>
      </c>
    </row>
    <row r="9" spans="1:16" x14ac:dyDescent="0.3">
      <c r="A9" s="27" t="s">
        <v>325</v>
      </c>
      <c r="B9" s="27" t="s">
        <v>326</v>
      </c>
      <c r="C9" s="14">
        <v>1</v>
      </c>
      <c r="D9" s="14">
        <v>2</v>
      </c>
      <c r="E9" s="28">
        <v>-0.5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0" t="s">
        <v>327</v>
      </c>
      <c r="B10" s="181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1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">
      <c r="A11" s="27" t="s">
        <v>328</v>
      </c>
      <c r="B11" s="27" t="s">
        <v>329</v>
      </c>
      <c r="C11" s="14">
        <v>0</v>
      </c>
      <c r="D11" s="14">
        <v>0</v>
      </c>
      <c r="E11" s="28">
        <v>0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7" t="s">
        <v>330</v>
      </c>
      <c r="B12" s="27" t="s">
        <v>331</v>
      </c>
      <c r="C12" s="14">
        <v>0</v>
      </c>
      <c r="D12" s="14">
        <v>0</v>
      </c>
      <c r="E12" s="28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0" t="s">
        <v>332</v>
      </c>
      <c r="B13" s="181"/>
      <c r="C13" s="24">
        <v>2972</v>
      </c>
      <c r="D13" s="24">
        <v>2959</v>
      </c>
      <c r="E13" s="25">
        <v>4.3933761405880404E-3</v>
      </c>
      <c r="F13" s="24">
        <v>374</v>
      </c>
      <c r="G13" s="24">
        <v>141</v>
      </c>
      <c r="H13" s="24">
        <v>250</v>
      </c>
      <c r="I13" s="24">
        <v>259</v>
      </c>
      <c r="J13" s="24">
        <v>4</v>
      </c>
      <c r="K13" s="24">
        <v>5</v>
      </c>
      <c r="L13" s="24">
        <v>0</v>
      </c>
      <c r="M13" s="24">
        <v>1</v>
      </c>
      <c r="N13" s="24">
        <v>1</v>
      </c>
      <c r="O13" s="24">
        <v>17</v>
      </c>
      <c r="P13" s="26">
        <v>244</v>
      </c>
    </row>
    <row r="14" spans="1:16" x14ac:dyDescent="0.3">
      <c r="A14" s="27" t="s">
        <v>333</v>
      </c>
      <c r="B14" s="27" t="s">
        <v>334</v>
      </c>
      <c r="C14" s="14">
        <v>2221</v>
      </c>
      <c r="D14" s="14">
        <v>2271</v>
      </c>
      <c r="E14" s="28">
        <v>-2.2016732716864801E-2</v>
      </c>
      <c r="F14" s="14">
        <v>13</v>
      </c>
      <c r="G14" s="14">
        <v>7</v>
      </c>
      <c r="H14" s="14">
        <v>98</v>
      </c>
      <c r="I14" s="14">
        <v>126</v>
      </c>
      <c r="J14" s="14">
        <v>2</v>
      </c>
      <c r="K14" s="14">
        <v>4</v>
      </c>
      <c r="L14" s="14">
        <v>0</v>
      </c>
      <c r="M14" s="14">
        <v>0</v>
      </c>
      <c r="N14" s="14">
        <v>1</v>
      </c>
      <c r="O14" s="14">
        <v>11</v>
      </c>
      <c r="P14" s="22">
        <v>110</v>
      </c>
    </row>
    <row r="15" spans="1:16" x14ac:dyDescent="0.3">
      <c r="A15" s="27" t="s">
        <v>335</v>
      </c>
      <c r="B15" s="27" t="s">
        <v>336</v>
      </c>
      <c r="C15" s="14">
        <v>3</v>
      </c>
      <c r="D15" s="14">
        <v>9</v>
      </c>
      <c r="E15" s="28">
        <v>-0.66666666666666696</v>
      </c>
      <c r="F15" s="14">
        <v>1</v>
      </c>
      <c r="G15" s="14">
        <v>0</v>
      </c>
      <c r="H15" s="14">
        <v>0</v>
      </c>
      <c r="I15" s="14">
        <v>3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2">
        <v>2</v>
      </c>
    </row>
    <row r="16" spans="1:16" x14ac:dyDescent="0.3">
      <c r="A16" s="27" t="s">
        <v>337</v>
      </c>
      <c r="B16" s="27" t="s">
        <v>338</v>
      </c>
      <c r="C16" s="14">
        <v>274</v>
      </c>
      <c r="D16" s="14">
        <v>236</v>
      </c>
      <c r="E16" s="28">
        <v>0.161016949152542</v>
      </c>
      <c r="F16" s="14">
        <v>0</v>
      </c>
      <c r="G16" s="14">
        <v>0</v>
      </c>
      <c r="H16" s="14">
        <v>7</v>
      </c>
      <c r="I16" s="14">
        <v>20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8</v>
      </c>
    </row>
    <row r="17" spans="1:16" ht="20.399999999999999" x14ac:dyDescent="0.3">
      <c r="A17" s="27" t="s">
        <v>339</v>
      </c>
      <c r="B17" s="27" t="s">
        <v>340</v>
      </c>
      <c r="C17" s="14">
        <v>470</v>
      </c>
      <c r="D17" s="14">
        <v>441</v>
      </c>
      <c r="E17" s="28">
        <v>6.5759637188208597E-2</v>
      </c>
      <c r="F17" s="14">
        <v>360</v>
      </c>
      <c r="G17" s="14">
        <v>134</v>
      </c>
      <c r="H17" s="14">
        <v>143</v>
      </c>
      <c r="I17" s="14">
        <v>110</v>
      </c>
      <c r="J17" s="14">
        <v>2</v>
      </c>
      <c r="K17" s="14">
        <v>0</v>
      </c>
      <c r="L17" s="14">
        <v>0</v>
      </c>
      <c r="M17" s="14">
        <v>1</v>
      </c>
      <c r="N17" s="14">
        <v>0</v>
      </c>
      <c r="O17" s="14">
        <v>6</v>
      </c>
      <c r="P17" s="22">
        <v>124</v>
      </c>
    </row>
    <row r="18" spans="1:16" x14ac:dyDescent="0.3">
      <c r="A18" s="27" t="s">
        <v>341</v>
      </c>
      <c r="B18" s="27" t="s">
        <v>342</v>
      </c>
      <c r="C18" s="14">
        <v>4</v>
      </c>
      <c r="D18" s="14">
        <v>2</v>
      </c>
      <c r="E18" s="28">
        <v>1</v>
      </c>
      <c r="F18" s="14">
        <v>0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0" t="s">
        <v>345</v>
      </c>
      <c r="B20" s="181"/>
      <c r="C20" s="24">
        <v>1</v>
      </c>
      <c r="D20" s="24">
        <v>1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2</v>
      </c>
    </row>
    <row r="21" spans="1:16" x14ac:dyDescent="0.3">
      <c r="A21" s="27" t="s">
        <v>346</v>
      </c>
      <c r="B21" s="27" t="s">
        <v>347</v>
      </c>
      <c r="C21" s="14">
        <v>0</v>
      </c>
      <c r="D21" s="14">
        <v>0</v>
      </c>
      <c r="E21" s="2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7" t="s">
        <v>348</v>
      </c>
      <c r="B22" s="27" t="s">
        <v>349</v>
      </c>
      <c r="C22" s="14">
        <v>1</v>
      </c>
      <c r="D22" s="14">
        <v>1</v>
      </c>
      <c r="E22" s="28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2</v>
      </c>
    </row>
    <row r="23" spans="1:16" x14ac:dyDescent="0.3">
      <c r="A23" s="180" t="s">
        <v>350</v>
      </c>
      <c r="B23" s="181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">
      <c r="A24" s="27" t="s">
        <v>351</v>
      </c>
      <c r="B24" s="27" t="s">
        <v>352</v>
      </c>
      <c r="C24" s="14">
        <v>0</v>
      </c>
      <c r="D24" s="14">
        <v>0</v>
      </c>
      <c r="E24" s="28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0" t="s">
        <v>363</v>
      </c>
      <c r="B30" s="181"/>
      <c r="C30" s="24">
        <v>367</v>
      </c>
      <c r="D30" s="24">
        <v>365</v>
      </c>
      <c r="E30" s="25">
        <v>5.4794520547945197E-3</v>
      </c>
      <c r="F30" s="24">
        <v>43</v>
      </c>
      <c r="G30" s="24">
        <v>102</v>
      </c>
      <c r="H30" s="24">
        <v>37</v>
      </c>
      <c r="I30" s="24">
        <v>103</v>
      </c>
      <c r="J30" s="24">
        <v>0</v>
      </c>
      <c r="K30" s="24">
        <v>2</v>
      </c>
      <c r="L30" s="24">
        <v>2</v>
      </c>
      <c r="M30" s="24">
        <v>1</v>
      </c>
      <c r="N30" s="24">
        <v>2</v>
      </c>
      <c r="O30" s="24">
        <v>1</v>
      </c>
      <c r="P30" s="26">
        <v>114</v>
      </c>
    </row>
    <row r="31" spans="1:16" x14ac:dyDescent="0.3">
      <c r="A31" s="27" t="s">
        <v>364</v>
      </c>
      <c r="B31" s="27" t="s">
        <v>365</v>
      </c>
      <c r="C31" s="14">
        <v>74</v>
      </c>
      <c r="D31" s="14">
        <v>64</v>
      </c>
      <c r="E31" s="28">
        <v>0.15625</v>
      </c>
      <c r="F31" s="14">
        <v>0</v>
      </c>
      <c r="G31" s="14">
        <v>1</v>
      </c>
      <c r="H31" s="14">
        <v>0</v>
      </c>
      <c r="I31" s="14">
        <v>4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2">
        <v>1</v>
      </c>
    </row>
    <row r="32" spans="1:16" x14ac:dyDescent="0.3">
      <c r="A32" s="27" t="s">
        <v>366</v>
      </c>
      <c r="B32" s="27" t="s">
        <v>367</v>
      </c>
      <c r="C32" s="14">
        <v>1</v>
      </c>
      <c r="D32" s="14">
        <v>2</v>
      </c>
      <c r="E32" s="28">
        <v>-0.5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7" t="s">
        <v>368</v>
      </c>
      <c r="B33" s="27" t="s">
        <v>369</v>
      </c>
      <c r="C33" s="14">
        <v>173</v>
      </c>
      <c r="D33" s="14">
        <v>211</v>
      </c>
      <c r="E33" s="28">
        <v>-0.18009478672985799</v>
      </c>
      <c r="F33" s="14">
        <v>6</v>
      </c>
      <c r="G33" s="14">
        <v>3</v>
      </c>
      <c r="H33" s="14">
        <v>21</v>
      </c>
      <c r="I33" s="14">
        <v>18</v>
      </c>
      <c r="J33" s="14">
        <v>0</v>
      </c>
      <c r="K33" s="14">
        <v>1</v>
      </c>
      <c r="L33" s="14">
        <v>0</v>
      </c>
      <c r="M33" s="14">
        <v>1</v>
      </c>
      <c r="N33" s="14">
        <v>0</v>
      </c>
      <c r="O33" s="14">
        <v>0</v>
      </c>
      <c r="P33" s="22">
        <v>16</v>
      </c>
    </row>
    <row r="34" spans="1:16" x14ac:dyDescent="0.3">
      <c r="A34" s="27" t="s">
        <v>370</v>
      </c>
      <c r="B34" s="27" t="s">
        <v>371</v>
      </c>
      <c r="C34" s="14">
        <v>7</v>
      </c>
      <c r="D34" s="14">
        <v>2</v>
      </c>
      <c r="E34" s="28">
        <v>2.5</v>
      </c>
      <c r="F34" s="14">
        <v>0</v>
      </c>
      <c r="G34" s="14">
        <v>0</v>
      </c>
      <c r="H34" s="14">
        <v>1</v>
      </c>
      <c r="I34" s="14">
        <v>1</v>
      </c>
      <c r="J34" s="14">
        <v>0</v>
      </c>
      <c r="K34" s="14">
        <v>0</v>
      </c>
      <c r="L34" s="14">
        <v>2</v>
      </c>
      <c r="M34" s="14">
        <v>0</v>
      </c>
      <c r="N34" s="14">
        <v>0</v>
      </c>
      <c r="O34" s="14">
        <v>0</v>
      </c>
      <c r="P34" s="22">
        <v>4</v>
      </c>
    </row>
    <row r="35" spans="1:16" x14ac:dyDescent="0.3">
      <c r="A35" s="27" t="s">
        <v>372</v>
      </c>
      <c r="B35" s="27" t="s">
        <v>373</v>
      </c>
      <c r="C35" s="14">
        <v>43</v>
      </c>
      <c r="D35" s="14">
        <v>41</v>
      </c>
      <c r="E35" s="28">
        <v>4.8780487804878002E-2</v>
      </c>
      <c r="F35" s="14">
        <v>4</v>
      </c>
      <c r="G35" s="14">
        <v>0</v>
      </c>
      <c r="H35" s="14">
        <v>0</v>
      </c>
      <c r="I35" s="14">
        <v>3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2">
        <v>2</v>
      </c>
    </row>
    <row r="36" spans="1:16" ht="20.399999999999999" x14ac:dyDescent="0.3">
      <c r="A36" s="27" t="s">
        <v>374</v>
      </c>
      <c r="B36" s="27" t="s">
        <v>375</v>
      </c>
      <c r="C36" s="14">
        <v>15</v>
      </c>
      <c r="D36" s="14">
        <v>16</v>
      </c>
      <c r="E36" s="28">
        <v>-6.25E-2</v>
      </c>
      <c r="F36" s="14">
        <v>19</v>
      </c>
      <c r="G36" s="14">
        <v>74</v>
      </c>
      <c r="H36" s="14">
        <v>8</v>
      </c>
      <c r="I36" s="14">
        <v>52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2">
        <v>75</v>
      </c>
    </row>
    <row r="37" spans="1:16" ht="20.399999999999999" x14ac:dyDescent="0.3">
      <c r="A37" s="27" t="s">
        <v>376</v>
      </c>
      <c r="B37" s="27" t="s">
        <v>377</v>
      </c>
      <c r="C37" s="14">
        <v>6</v>
      </c>
      <c r="D37" s="14">
        <v>1</v>
      </c>
      <c r="E37" s="28">
        <v>5</v>
      </c>
      <c r="F37" s="14">
        <v>8</v>
      </c>
      <c r="G37" s="14">
        <v>21</v>
      </c>
      <c r="H37" s="14">
        <v>0</v>
      </c>
      <c r="I37" s="14">
        <v>13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9</v>
      </c>
    </row>
    <row r="38" spans="1:16" ht="20.399999999999999" x14ac:dyDescent="0.3">
      <c r="A38" s="27" t="s">
        <v>378</v>
      </c>
      <c r="B38" s="27" t="s">
        <v>379</v>
      </c>
      <c r="C38" s="14">
        <v>3</v>
      </c>
      <c r="D38" s="14">
        <v>2</v>
      </c>
      <c r="E38" s="28">
        <v>0.5</v>
      </c>
      <c r="F38" s="14">
        <v>2</v>
      </c>
      <c r="G38" s="14">
        <v>3</v>
      </c>
      <c r="H38" s="14">
        <v>0</v>
      </c>
      <c r="I38" s="14">
        <v>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4</v>
      </c>
    </row>
    <row r="39" spans="1:16" ht="30.6" x14ac:dyDescent="0.3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7" t="s">
        <v>382</v>
      </c>
      <c r="B40" s="27" t="s">
        <v>383</v>
      </c>
      <c r="C40" s="14">
        <v>0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7" t="s">
        <v>384</v>
      </c>
      <c r="B41" s="27" t="s">
        <v>385</v>
      </c>
      <c r="C41" s="14">
        <v>45</v>
      </c>
      <c r="D41" s="14">
        <v>26</v>
      </c>
      <c r="E41" s="28">
        <v>0.73076923076923095</v>
      </c>
      <c r="F41" s="14">
        <v>4</v>
      </c>
      <c r="G41" s="14">
        <v>0</v>
      </c>
      <c r="H41" s="14">
        <v>7</v>
      </c>
      <c r="I41" s="14">
        <v>8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2">
        <v>3</v>
      </c>
    </row>
    <row r="42" spans="1:16" x14ac:dyDescent="0.3">
      <c r="A42" s="180" t="s">
        <v>386</v>
      </c>
      <c r="B42" s="181"/>
      <c r="C42" s="24">
        <v>260</v>
      </c>
      <c r="D42" s="24">
        <v>225</v>
      </c>
      <c r="E42" s="25">
        <v>0.155555555555556</v>
      </c>
      <c r="F42" s="24">
        <v>253</v>
      </c>
      <c r="G42" s="24">
        <v>13</v>
      </c>
      <c r="H42" s="24">
        <v>57</v>
      </c>
      <c r="I42" s="24">
        <v>20</v>
      </c>
      <c r="J42" s="24">
        <v>1</v>
      </c>
      <c r="K42" s="24">
        <v>1</v>
      </c>
      <c r="L42" s="24">
        <v>0</v>
      </c>
      <c r="M42" s="24">
        <v>0</v>
      </c>
      <c r="N42" s="24">
        <v>0</v>
      </c>
      <c r="O42" s="24">
        <v>2</v>
      </c>
      <c r="P42" s="26">
        <v>10</v>
      </c>
    </row>
    <row r="43" spans="1:16" x14ac:dyDescent="0.3">
      <c r="A43" s="27" t="s">
        <v>387</v>
      </c>
      <c r="B43" s="27" t="s">
        <v>388</v>
      </c>
      <c r="C43" s="14">
        <v>11</v>
      </c>
      <c r="D43" s="14">
        <v>2</v>
      </c>
      <c r="E43" s="28">
        <v>4.5</v>
      </c>
      <c r="F43" s="14">
        <v>4</v>
      </c>
      <c r="G43" s="14">
        <v>0</v>
      </c>
      <c r="H43" s="14">
        <v>2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0.399999999999999" x14ac:dyDescent="0.3">
      <c r="A44" s="27" t="s">
        <v>389</v>
      </c>
      <c r="B44" s="27" t="s">
        <v>390</v>
      </c>
      <c r="C44" s="14">
        <v>247</v>
      </c>
      <c r="D44" s="14">
        <v>219</v>
      </c>
      <c r="E44" s="28">
        <v>0.127853881278539</v>
      </c>
      <c r="F44" s="14">
        <v>249</v>
      </c>
      <c r="G44" s="14">
        <v>13</v>
      </c>
      <c r="H44" s="14">
        <v>55</v>
      </c>
      <c r="I44" s="14">
        <v>18</v>
      </c>
      <c r="J44" s="14">
        <v>1</v>
      </c>
      <c r="K44" s="14">
        <v>1</v>
      </c>
      <c r="L44" s="14">
        <v>0</v>
      </c>
      <c r="M44" s="14">
        <v>0</v>
      </c>
      <c r="N44" s="14">
        <v>0</v>
      </c>
      <c r="O44" s="14">
        <v>2</v>
      </c>
      <c r="P44" s="22">
        <v>10</v>
      </c>
    </row>
    <row r="45" spans="1:16" x14ac:dyDescent="0.3">
      <c r="A45" s="27" t="s">
        <v>391</v>
      </c>
      <c r="B45" s="27" t="s">
        <v>392</v>
      </c>
      <c r="C45" s="14">
        <v>0</v>
      </c>
      <c r="D45" s="14">
        <v>0</v>
      </c>
      <c r="E45" s="28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7" t="s">
        <v>393</v>
      </c>
      <c r="B46" s="27" t="s">
        <v>394</v>
      </c>
      <c r="C46" s="14">
        <v>0</v>
      </c>
      <c r="D46" s="14">
        <v>0</v>
      </c>
      <c r="E46" s="28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7" t="s">
        <v>397</v>
      </c>
      <c r="B48" s="27" t="s">
        <v>398</v>
      </c>
      <c r="C48" s="14">
        <v>2</v>
      </c>
      <c r="D48" s="14">
        <v>3</v>
      </c>
      <c r="E48" s="28">
        <v>-0.33333333333333298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7" t="s">
        <v>399</v>
      </c>
      <c r="B49" s="27" t="s">
        <v>400</v>
      </c>
      <c r="C49" s="14">
        <v>0</v>
      </c>
      <c r="D49" s="14">
        <v>1</v>
      </c>
      <c r="E49" s="28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0" t="s">
        <v>401</v>
      </c>
      <c r="B50" s="181"/>
      <c r="C50" s="24">
        <v>202</v>
      </c>
      <c r="D50" s="24">
        <v>190</v>
      </c>
      <c r="E50" s="25">
        <v>6.3157894736842093E-2</v>
      </c>
      <c r="F50" s="24">
        <v>0</v>
      </c>
      <c r="G50" s="24">
        <v>0</v>
      </c>
      <c r="H50" s="24">
        <v>43</v>
      </c>
      <c r="I50" s="24">
        <v>34</v>
      </c>
      <c r="J50" s="24">
        <v>18</v>
      </c>
      <c r="K50" s="24">
        <v>18</v>
      </c>
      <c r="L50" s="24">
        <v>0</v>
      </c>
      <c r="M50" s="24">
        <v>0</v>
      </c>
      <c r="N50" s="24">
        <v>3</v>
      </c>
      <c r="O50" s="24">
        <v>8</v>
      </c>
      <c r="P50" s="26">
        <v>36</v>
      </c>
    </row>
    <row r="51" spans="1:16" x14ac:dyDescent="0.3">
      <c r="A51" s="27" t="s">
        <v>402</v>
      </c>
      <c r="B51" s="27" t="s">
        <v>403</v>
      </c>
      <c r="C51" s="14">
        <v>125</v>
      </c>
      <c r="D51" s="14">
        <v>73</v>
      </c>
      <c r="E51" s="28">
        <v>0.71232876712328796</v>
      </c>
      <c r="F51" s="14">
        <v>0</v>
      </c>
      <c r="G51" s="14">
        <v>0</v>
      </c>
      <c r="H51" s="14">
        <v>13</v>
      </c>
      <c r="I51" s="14">
        <v>12</v>
      </c>
      <c r="J51" s="14">
        <v>9</v>
      </c>
      <c r="K51" s="14">
        <v>3</v>
      </c>
      <c r="L51" s="14">
        <v>0</v>
      </c>
      <c r="M51" s="14">
        <v>0</v>
      </c>
      <c r="N51" s="14">
        <v>1</v>
      </c>
      <c r="O51" s="14">
        <v>5</v>
      </c>
      <c r="P51" s="22">
        <v>7</v>
      </c>
    </row>
    <row r="52" spans="1:16" x14ac:dyDescent="0.3">
      <c r="A52" s="27" t="s">
        <v>404</v>
      </c>
      <c r="B52" s="27" t="s">
        <v>405</v>
      </c>
      <c r="C52" s="14">
        <v>2</v>
      </c>
      <c r="D52" s="14">
        <v>0</v>
      </c>
      <c r="E52" s="28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2">
        <v>2</v>
      </c>
    </row>
    <row r="53" spans="1:16" x14ac:dyDescent="0.3">
      <c r="A53" s="27" t="s">
        <v>406</v>
      </c>
      <c r="B53" s="27" t="s">
        <v>407</v>
      </c>
      <c r="C53" s="14">
        <v>20</v>
      </c>
      <c r="D53" s="14">
        <v>61</v>
      </c>
      <c r="E53" s="28">
        <v>-0.67213114754098402</v>
      </c>
      <c r="F53" s="14">
        <v>0</v>
      </c>
      <c r="G53" s="14">
        <v>0</v>
      </c>
      <c r="H53" s="14">
        <v>9</v>
      </c>
      <c r="I53" s="14">
        <v>11</v>
      </c>
      <c r="J53" s="14">
        <v>5</v>
      </c>
      <c r="K53" s="14">
        <v>2</v>
      </c>
      <c r="L53" s="14">
        <v>0</v>
      </c>
      <c r="M53" s="14">
        <v>0</v>
      </c>
      <c r="N53" s="14">
        <v>0</v>
      </c>
      <c r="O53" s="14">
        <v>1</v>
      </c>
      <c r="P53" s="22">
        <v>8</v>
      </c>
    </row>
    <row r="54" spans="1:16" x14ac:dyDescent="0.3">
      <c r="A54" s="27" t="s">
        <v>408</v>
      </c>
      <c r="B54" s="27" t="s">
        <v>409</v>
      </c>
      <c r="C54" s="14">
        <v>0</v>
      </c>
      <c r="D54" s="14">
        <v>2</v>
      </c>
      <c r="E54" s="28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3">
      <c r="A55" s="27" t="s">
        <v>410</v>
      </c>
      <c r="B55" s="27" t="s">
        <v>411</v>
      </c>
      <c r="C55" s="14">
        <v>0</v>
      </c>
      <c r="D55" s="14">
        <v>0</v>
      </c>
      <c r="E55" s="28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7" t="s">
        <v>412</v>
      </c>
      <c r="B56" s="27" t="s">
        <v>413</v>
      </c>
      <c r="C56" s="14">
        <v>10</v>
      </c>
      <c r="D56" s="14">
        <v>5</v>
      </c>
      <c r="E56" s="28">
        <v>1</v>
      </c>
      <c r="F56" s="14">
        <v>0</v>
      </c>
      <c r="G56" s="14">
        <v>0</v>
      </c>
      <c r="H56" s="14">
        <v>4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0.399999999999999" x14ac:dyDescent="0.3">
      <c r="A57" s="27" t="s">
        <v>414</v>
      </c>
      <c r="B57" s="27" t="s">
        <v>415</v>
      </c>
      <c r="C57" s="14">
        <v>3</v>
      </c>
      <c r="D57" s="14">
        <v>4</v>
      </c>
      <c r="E57" s="28">
        <v>-0.25</v>
      </c>
      <c r="F57" s="14">
        <v>0</v>
      </c>
      <c r="G57" s="14">
        <v>0</v>
      </c>
      <c r="H57" s="14">
        <v>5</v>
      </c>
      <c r="I57" s="14">
        <v>4</v>
      </c>
      <c r="J57" s="14">
        <v>0</v>
      </c>
      <c r="K57" s="14">
        <v>2</v>
      </c>
      <c r="L57" s="14">
        <v>0</v>
      </c>
      <c r="M57" s="14">
        <v>0</v>
      </c>
      <c r="N57" s="14">
        <v>0</v>
      </c>
      <c r="O57" s="14">
        <v>0</v>
      </c>
      <c r="P57" s="22">
        <v>3</v>
      </c>
    </row>
    <row r="58" spans="1:16" ht="20.399999999999999" x14ac:dyDescent="0.3">
      <c r="A58" s="27" t="s">
        <v>416</v>
      </c>
      <c r="B58" s="27" t="s">
        <v>417</v>
      </c>
      <c r="C58" s="14">
        <v>0</v>
      </c>
      <c r="D58" s="14">
        <v>0</v>
      </c>
      <c r="E58" s="28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0.399999999999999" x14ac:dyDescent="0.3">
      <c r="A59" s="27" t="s">
        <v>418</v>
      </c>
      <c r="B59" s="27" t="s">
        <v>419</v>
      </c>
      <c r="C59" s="14">
        <v>0</v>
      </c>
      <c r="D59" s="14">
        <v>0</v>
      </c>
      <c r="E59" s="28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0.399999999999999" x14ac:dyDescent="0.3">
      <c r="A60" s="27" t="s">
        <v>420</v>
      </c>
      <c r="B60" s="27" t="s">
        <v>421</v>
      </c>
      <c r="C60" s="14">
        <v>1</v>
      </c>
      <c r="D60" s="14">
        <v>6</v>
      </c>
      <c r="E60" s="28">
        <v>-0.83333333333333304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1</v>
      </c>
    </row>
    <row r="61" spans="1:16" ht="20.399999999999999" x14ac:dyDescent="0.3">
      <c r="A61" s="27" t="s">
        <v>422</v>
      </c>
      <c r="B61" s="27" t="s">
        <v>423</v>
      </c>
      <c r="C61" s="14">
        <v>4</v>
      </c>
      <c r="D61" s="14">
        <v>2</v>
      </c>
      <c r="E61" s="28">
        <v>1</v>
      </c>
      <c r="F61" s="14">
        <v>0</v>
      </c>
      <c r="G61" s="14">
        <v>0</v>
      </c>
      <c r="H61" s="14">
        <v>1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1</v>
      </c>
    </row>
    <row r="62" spans="1:16" x14ac:dyDescent="0.3">
      <c r="A62" s="27" t="s">
        <v>424</v>
      </c>
      <c r="B62" s="27" t="s">
        <v>425</v>
      </c>
      <c r="C62" s="14">
        <v>5</v>
      </c>
      <c r="D62" s="14">
        <v>8</v>
      </c>
      <c r="E62" s="28">
        <v>-0.375</v>
      </c>
      <c r="F62" s="14">
        <v>0</v>
      </c>
      <c r="G62" s="14">
        <v>0</v>
      </c>
      <c r="H62" s="14">
        <v>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2</v>
      </c>
    </row>
    <row r="63" spans="1:16" ht="20.399999999999999" x14ac:dyDescent="0.3">
      <c r="A63" s="27" t="s">
        <v>426</v>
      </c>
      <c r="B63" s="27" t="s">
        <v>427</v>
      </c>
      <c r="C63" s="14">
        <v>6</v>
      </c>
      <c r="D63" s="14">
        <v>19</v>
      </c>
      <c r="E63" s="28">
        <v>-0.68421052631578905</v>
      </c>
      <c r="F63" s="14">
        <v>0</v>
      </c>
      <c r="G63" s="14">
        <v>0</v>
      </c>
      <c r="H63" s="14">
        <v>4</v>
      </c>
      <c r="I63" s="14">
        <v>4</v>
      </c>
      <c r="J63" s="14">
        <v>1</v>
      </c>
      <c r="K63" s="14">
        <v>3</v>
      </c>
      <c r="L63" s="14">
        <v>0</v>
      </c>
      <c r="M63" s="14">
        <v>0</v>
      </c>
      <c r="N63" s="14">
        <v>1</v>
      </c>
      <c r="O63" s="14">
        <v>0</v>
      </c>
      <c r="P63" s="22">
        <v>11</v>
      </c>
    </row>
    <row r="64" spans="1:16" ht="20.399999999999999" x14ac:dyDescent="0.3">
      <c r="A64" s="27" t="s">
        <v>428</v>
      </c>
      <c r="B64" s="27" t="s">
        <v>429</v>
      </c>
      <c r="C64" s="14">
        <v>24</v>
      </c>
      <c r="D64" s="14">
        <v>10</v>
      </c>
      <c r="E64" s="28">
        <v>1.4</v>
      </c>
      <c r="F64" s="14">
        <v>0</v>
      </c>
      <c r="G64" s="14">
        <v>0</v>
      </c>
      <c r="H64" s="14">
        <v>2</v>
      </c>
      <c r="I64" s="14">
        <v>3</v>
      </c>
      <c r="J64" s="14">
        <v>3</v>
      </c>
      <c r="K64" s="14">
        <v>4</v>
      </c>
      <c r="L64" s="14">
        <v>0</v>
      </c>
      <c r="M64" s="14">
        <v>0</v>
      </c>
      <c r="N64" s="14">
        <v>1</v>
      </c>
      <c r="O64" s="14">
        <v>2</v>
      </c>
      <c r="P64" s="22">
        <v>1</v>
      </c>
    </row>
    <row r="65" spans="1:16" ht="20.399999999999999" x14ac:dyDescent="0.3">
      <c r="A65" s="27" t="s">
        <v>430</v>
      </c>
      <c r="B65" s="27" t="s">
        <v>431</v>
      </c>
      <c r="C65" s="14">
        <v>2</v>
      </c>
      <c r="D65" s="14">
        <v>0</v>
      </c>
      <c r="E65" s="28">
        <v>0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7" t="s">
        <v>432</v>
      </c>
      <c r="B66" s="27" t="s">
        <v>433</v>
      </c>
      <c r="C66" s="14">
        <v>0</v>
      </c>
      <c r="D66" s="14">
        <v>0</v>
      </c>
      <c r="E66" s="28">
        <v>0</v>
      </c>
      <c r="F66" s="14">
        <v>0</v>
      </c>
      <c r="G66" s="14">
        <v>0</v>
      </c>
      <c r="H66" s="14">
        <v>1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7" t="s">
        <v>434</v>
      </c>
      <c r="B67" s="27" t="s">
        <v>435</v>
      </c>
      <c r="C67" s="14">
        <v>0</v>
      </c>
      <c r="D67" s="14">
        <v>0</v>
      </c>
      <c r="E67" s="28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7" t="s">
        <v>436</v>
      </c>
      <c r="B68" s="27" t="s">
        <v>437</v>
      </c>
      <c r="C68" s="14">
        <v>0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7" t="s">
        <v>438</v>
      </c>
      <c r="B69" s="27" t="s">
        <v>439</v>
      </c>
      <c r="C69" s="14">
        <v>0</v>
      </c>
      <c r="D69" s="14">
        <v>0</v>
      </c>
      <c r="E69" s="28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7" t="s">
        <v>440</v>
      </c>
      <c r="B70" s="27" t="s">
        <v>441</v>
      </c>
      <c r="C70" s="14">
        <v>0</v>
      </c>
      <c r="D70" s="14">
        <v>0</v>
      </c>
      <c r="E70" s="28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7" t="s">
        <v>442</v>
      </c>
      <c r="B71" s="27" t="s">
        <v>443</v>
      </c>
      <c r="C71" s="14">
        <v>0</v>
      </c>
      <c r="D71" s="14">
        <v>0</v>
      </c>
      <c r="E71" s="28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0" t="s">
        <v>444</v>
      </c>
      <c r="B72" s="181"/>
      <c r="C72" s="24">
        <v>2</v>
      </c>
      <c r="D72" s="24">
        <v>1</v>
      </c>
      <c r="E72" s="25">
        <v>1</v>
      </c>
      <c r="F72" s="24">
        <v>0</v>
      </c>
      <c r="G72" s="24">
        <v>0</v>
      </c>
      <c r="H72" s="24">
        <v>0</v>
      </c>
      <c r="I72" s="24">
        <v>3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1</v>
      </c>
    </row>
    <row r="73" spans="1:16" x14ac:dyDescent="0.3">
      <c r="A73" s="27" t="s">
        <v>445</v>
      </c>
      <c r="B73" s="27" t="s">
        <v>446</v>
      </c>
      <c r="C73" s="14">
        <v>2</v>
      </c>
      <c r="D73" s="14">
        <v>1</v>
      </c>
      <c r="E73" s="28">
        <v>1</v>
      </c>
      <c r="F73" s="14">
        <v>0</v>
      </c>
      <c r="G73" s="14">
        <v>0</v>
      </c>
      <c r="H73" s="14">
        <v>0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3">
      <c r="A74" s="180" t="s">
        <v>447</v>
      </c>
      <c r="B74" s="181"/>
      <c r="C74" s="24">
        <v>26</v>
      </c>
      <c r="D74" s="24">
        <v>22</v>
      </c>
      <c r="E74" s="25">
        <v>0.18181818181818199</v>
      </c>
      <c r="F74" s="24">
        <v>1</v>
      </c>
      <c r="G74" s="24">
        <v>1</v>
      </c>
      <c r="H74" s="24">
        <v>3</v>
      </c>
      <c r="I74" s="24">
        <v>4</v>
      </c>
      <c r="J74" s="24">
        <v>0</v>
      </c>
      <c r="K74" s="24">
        <v>0</v>
      </c>
      <c r="L74" s="24">
        <v>0</v>
      </c>
      <c r="M74" s="24">
        <v>1</v>
      </c>
      <c r="N74" s="24">
        <v>2</v>
      </c>
      <c r="O74" s="24">
        <v>0</v>
      </c>
      <c r="P74" s="26">
        <v>5</v>
      </c>
    </row>
    <row r="75" spans="1:16" x14ac:dyDescent="0.3">
      <c r="A75" s="27" t="s">
        <v>448</v>
      </c>
      <c r="B75" s="27" t="s">
        <v>449</v>
      </c>
      <c r="C75" s="14">
        <v>11</v>
      </c>
      <c r="D75" s="14">
        <v>9</v>
      </c>
      <c r="E75" s="28">
        <v>0.22222222222222199</v>
      </c>
      <c r="F75" s="14">
        <v>0</v>
      </c>
      <c r="G75" s="14">
        <v>1</v>
      </c>
      <c r="H75" s="14">
        <v>0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0</v>
      </c>
    </row>
    <row r="76" spans="1:16" ht="20.399999999999999" x14ac:dyDescent="0.3">
      <c r="A76" s="27" t="s">
        <v>450</v>
      </c>
      <c r="B76" s="27" t="s">
        <v>451</v>
      </c>
      <c r="C76" s="14">
        <v>1</v>
      </c>
      <c r="D76" s="14">
        <v>1</v>
      </c>
      <c r="E76" s="28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</v>
      </c>
      <c r="O76" s="14">
        <v>0</v>
      </c>
      <c r="P76" s="22">
        <v>0</v>
      </c>
    </row>
    <row r="77" spans="1:16" x14ac:dyDescent="0.3">
      <c r="A77" s="27" t="s">
        <v>452</v>
      </c>
      <c r="B77" s="27" t="s">
        <v>453</v>
      </c>
      <c r="C77" s="14">
        <v>11</v>
      </c>
      <c r="D77" s="14">
        <v>9</v>
      </c>
      <c r="E77" s="28">
        <v>0.22222222222222199</v>
      </c>
      <c r="F77" s="14">
        <v>1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22">
        <v>2</v>
      </c>
    </row>
    <row r="78" spans="1:16" x14ac:dyDescent="0.3">
      <c r="A78" s="27" t="s">
        <v>454</v>
      </c>
      <c r="B78" s="27" t="s">
        <v>455</v>
      </c>
      <c r="C78" s="14">
        <v>0</v>
      </c>
      <c r="D78" s="14">
        <v>1</v>
      </c>
      <c r="E78" s="28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7" t="s">
        <v>456</v>
      </c>
      <c r="B79" s="27" t="s">
        <v>457</v>
      </c>
      <c r="C79" s="14">
        <v>2</v>
      </c>
      <c r="D79" s="14">
        <v>1</v>
      </c>
      <c r="E79" s="28">
        <v>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1</v>
      </c>
    </row>
    <row r="80" spans="1:16" ht="30.6" x14ac:dyDescent="0.3">
      <c r="A80" s="27" t="s">
        <v>458</v>
      </c>
      <c r="B80" s="27" t="s">
        <v>459</v>
      </c>
      <c r="C80" s="14">
        <v>0</v>
      </c>
      <c r="D80" s="14">
        <v>0</v>
      </c>
      <c r="E80" s="28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7" t="s">
        <v>460</v>
      </c>
      <c r="B81" s="27" t="s">
        <v>461</v>
      </c>
      <c r="C81" s="14">
        <v>1</v>
      </c>
      <c r="D81" s="14">
        <v>1</v>
      </c>
      <c r="E81" s="28">
        <v>0</v>
      </c>
      <c r="F81" s="14">
        <v>0</v>
      </c>
      <c r="G81" s="14">
        <v>0</v>
      </c>
      <c r="H81" s="14">
        <v>2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2</v>
      </c>
    </row>
    <row r="82" spans="1:16" x14ac:dyDescent="0.3">
      <c r="A82" s="180" t="s">
        <v>462</v>
      </c>
      <c r="B82" s="181"/>
      <c r="C82" s="24">
        <v>58</v>
      </c>
      <c r="D82" s="24">
        <v>58</v>
      </c>
      <c r="E82" s="25">
        <v>0</v>
      </c>
      <c r="F82" s="24">
        <v>1</v>
      </c>
      <c r="G82" s="24">
        <v>2</v>
      </c>
      <c r="H82" s="24">
        <v>2</v>
      </c>
      <c r="I82" s="24">
        <v>2</v>
      </c>
      <c r="J82" s="24">
        <v>0</v>
      </c>
      <c r="K82" s="24">
        <v>1</v>
      </c>
      <c r="L82" s="24">
        <v>0</v>
      </c>
      <c r="M82" s="24">
        <v>0</v>
      </c>
      <c r="N82" s="24">
        <v>1</v>
      </c>
      <c r="O82" s="24">
        <v>0</v>
      </c>
      <c r="P82" s="26">
        <v>3</v>
      </c>
    </row>
    <row r="83" spans="1:16" x14ac:dyDescent="0.3">
      <c r="A83" s="27" t="s">
        <v>463</v>
      </c>
      <c r="B83" s="27" t="s">
        <v>464</v>
      </c>
      <c r="C83" s="14">
        <v>16</v>
      </c>
      <c r="D83" s="14">
        <v>10</v>
      </c>
      <c r="E83" s="28">
        <v>0.6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3">
      <c r="A84" s="27" t="s">
        <v>465</v>
      </c>
      <c r="B84" s="27" t="s">
        <v>466</v>
      </c>
      <c r="C84" s="14">
        <v>42</v>
      </c>
      <c r="D84" s="14">
        <v>48</v>
      </c>
      <c r="E84" s="28">
        <v>-0.125</v>
      </c>
      <c r="F84" s="14">
        <v>1</v>
      </c>
      <c r="G84" s="14">
        <v>2</v>
      </c>
      <c r="H84" s="14">
        <v>1</v>
      </c>
      <c r="I84" s="14">
        <v>2</v>
      </c>
      <c r="J84" s="14">
        <v>0</v>
      </c>
      <c r="K84" s="14">
        <v>1</v>
      </c>
      <c r="L84" s="14">
        <v>0</v>
      </c>
      <c r="M84" s="14">
        <v>0</v>
      </c>
      <c r="N84" s="14">
        <v>1</v>
      </c>
      <c r="O84" s="14">
        <v>0</v>
      </c>
      <c r="P84" s="22">
        <v>3</v>
      </c>
    </row>
    <row r="85" spans="1:16" x14ac:dyDescent="0.3">
      <c r="A85" s="180" t="s">
        <v>467</v>
      </c>
      <c r="B85" s="181"/>
      <c r="C85" s="24">
        <v>157</v>
      </c>
      <c r="D85" s="24">
        <v>156</v>
      </c>
      <c r="E85" s="25">
        <v>6.41025641025641E-3</v>
      </c>
      <c r="F85" s="24">
        <v>2</v>
      </c>
      <c r="G85" s="24">
        <v>0</v>
      </c>
      <c r="H85" s="24">
        <v>57</v>
      </c>
      <c r="I85" s="24">
        <v>39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20</v>
      </c>
    </row>
    <row r="86" spans="1:16" x14ac:dyDescent="0.3">
      <c r="A86" s="27" t="s">
        <v>468</v>
      </c>
      <c r="B86" s="27" t="s">
        <v>469</v>
      </c>
      <c r="C86" s="14">
        <v>0</v>
      </c>
      <c r="D86" s="14">
        <v>0</v>
      </c>
      <c r="E86" s="28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7" t="s">
        <v>472</v>
      </c>
      <c r="B88" s="27" t="s">
        <v>473</v>
      </c>
      <c r="C88" s="14">
        <v>0</v>
      </c>
      <c r="D88" s="14">
        <v>0</v>
      </c>
      <c r="E88" s="28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7" t="s">
        <v>474</v>
      </c>
      <c r="B89" s="27" t="s">
        <v>475</v>
      </c>
      <c r="C89" s="14">
        <v>23</v>
      </c>
      <c r="D89" s="14">
        <v>18</v>
      </c>
      <c r="E89" s="28">
        <v>0.27777777777777801</v>
      </c>
      <c r="F89" s="14">
        <v>2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0.399999999999999" x14ac:dyDescent="0.3">
      <c r="A90" s="27" t="s">
        <v>476</v>
      </c>
      <c r="B90" s="27" t="s">
        <v>477</v>
      </c>
      <c r="C90" s="14">
        <v>5</v>
      </c>
      <c r="D90" s="14">
        <v>0</v>
      </c>
      <c r="E90" s="28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7" t="s">
        <v>478</v>
      </c>
      <c r="B91" s="27" t="s">
        <v>479</v>
      </c>
      <c r="C91" s="14">
        <v>5</v>
      </c>
      <c r="D91" s="14">
        <v>5</v>
      </c>
      <c r="E91" s="28">
        <v>0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3">
      <c r="A92" s="27" t="s">
        <v>480</v>
      </c>
      <c r="B92" s="27" t="s">
        <v>481</v>
      </c>
      <c r="C92" s="14">
        <v>11</v>
      </c>
      <c r="D92" s="14">
        <v>16</v>
      </c>
      <c r="E92" s="28">
        <v>-0.3125</v>
      </c>
      <c r="F92" s="14">
        <v>0</v>
      </c>
      <c r="G92" s="14">
        <v>0</v>
      </c>
      <c r="H92" s="14">
        <v>7</v>
      </c>
      <c r="I92" s="14">
        <v>17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19</v>
      </c>
    </row>
    <row r="93" spans="1:16" x14ac:dyDescent="0.3">
      <c r="A93" s="27" t="s">
        <v>482</v>
      </c>
      <c r="B93" s="27" t="s">
        <v>483</v>
      </c>
      <c r="C93" s="14">
        <v>11</v>
      </c>
      <c r="D93" s="14">
        <v>8</v>
      </c>
      <c r="E93" s="28">
        <v>0.375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3">
      <c r="A94" s="27" t="s">
        <v>484</v>
      </c>
      <c r="B94" s="27" t="s">
        <v>485</v>
      </c>
      <c r="C94" s="14">
        <v>100</v>
      </c>
      <c r="D94" s="14">
        <v>109</v>
      </c>
      <c r="E94" s="28">
        <v>-8.2568807339449504E-2</v>
      </c>
      <c r="F94" s="14">
        <v>0</v>
      </c>
      <c r="G94" s="14">
        <v>0</v>
      </c>
      <c r="H94" s="14">
        <v>48</v>
      </c>
      <c r="I94" s="14">
        <v>21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1</v>
      </c>
    </row>
    <row r="95" spans="1:16" ht="20.399999999999999" x14ac:dyDescent="0.3">
      <c r="A95" s="27" t="s">
        <v>486</v>
      </c>
      <c r="B95" s="27" t="s">
        <v>487</v>
      </c>
      <c r="C95" s="14">
        <v>2</v>
      </c>
      <c r="D95" s="14">
        <v>0</v>
      </c>
      <c r="E95" s="28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0" t="s">
        <v>490</v>
      </c>
      <c r="B97" s="181"/>
      <c r="C97" s="24">
        <v>2154</v>
      </c>
      <c r="D97" s="24">
        <v>1921</v>
      </c>
      <c r="E97" s="25">
        <v>0.121290994273816</v>
      </c>
      <c r="F97" s="24">
        <v>20</v>
      </c>
      <c r="G97" s="24">
        <v>14</v>
      </c>
      <c r="H97" s="24">
        <v>430</v>
      </c>
      <c r="I97" s="24">
        <v>342</v>
      </c>
      <c r="J97" s="24">
        <v>0</v>
      </c>
      <c r="K97" s="24">
        <v>0</v>
      </c>
      <c r="L97" s="24">
        <v>0</v>
      </c>
      <c r="M97" s="24">
        <v>0</v>
      </c>
      <c r="N97" s="24">
        <v>6</v>
      </c>
      <c r="O97" s="24">
        <v>36</v>
      </c>
      <c r="P97" s="26">
        <v>167</v>
      </c>
    </row>
    <row r="98" spans="1:16" x14ac:dyDescent="0.3">
      <c r="A98" s="27" t="s">
        <v>491</v>
      </c>
      <c r="B98" s="27" t="s">
        <v>492</v>
      </c>
      <c r="C98" s="14">
        <v>340</v>
      </c>
      <c r="D98" s="14">
        <v>311</v>
      </c>
      <c r="E98" s="28">
        <v>9.3247588424437297E-2</v>
      </c>
      <c r="F98" s="14">
        <v>6</v>
      </c>
      <c r="G98" s="14">
        <v>3</v>
      </c>
      <c r="H98" s="14">
        <v>52</v>
      </c>
      <c r="I98" s="14">
        <v>53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2">
        <v>26</v>
      </c>
    </row>
    <row r="99" spans="1:16" x14ac:dyDescent="0.3">
      <c r="A99" s="27" t="s">
        <v>493</v>
      </c>
      <c r="B99" s="27" t="s">
        <v>494</v>
      </c>
      <c r="C99" s="14">
        <v>295</v>
      </c>
      <c r="D99" s="14">
        <v>285</v>
      </c>
      <c r="E99" s="28">
        <v>3.5087719298245598E-2</v>
      </c>
      <c r="F99" s="14">
        <v>6</v>
      </c>
      <c r="G99" s="14">
        <v>0</v>
      </c>
      <c r="H99" s="14">
        <v>105</v>
      </c>
      <c r="I99" s="14">
        <v>52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</v>
      </c>
      <c r="P99" s="22">
        <v>24</v>
      </c>
    </row>
    <row r="100" spans="1:16" ht="20.399999999999999" x14ac:dyDescent="0.3">
      <c r="A100" s="27" t="s">
        <v>495</v>
      </c>
      <c r="B100" s="27" t="s">
        <v>496</v>
      </c>
      <c r="C100" s="14">
        <v>21</v>
      </c>
      <c r="D100" s="14">
        <v>18</v>
      </c>
      <c r="E100" s="28">
        <v>0.16666666666666699</v>
      </c>
      <c r="F100" s="14">
        <v>1</v>
      </c>
      <c r="G100" s="14">
        <v>2</v>
      </c>
      <c r="H100" s="14">
        <v>8</v>
      </c>
      <c r="I100" s="14">
        <v>38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</v>
      </c>
      <c r="P100" s="22">
        <v>20</v>
      </c>
    </row>
    <row r="101" spans="1:16" ht="20.399999999999999" x14ac:dyDescent="0.3">
      <c r="A101" s="27" t="s">
        <v>497</v>
      </c>
      <c r="B101" s="27" t="s">
        <v>498</v>
      </c>
      <c r="C101" s="14">
        <v>225</v>
      </c>
      <c r="D101" s="14">
        <v>161</v>
      </c>
      <c r="E101" s="28">
        <v>0.39751552795030998</v>
      </c>
      <c r="F101" s="14">
        <v>1</v>
      </c>
      <c r="G101" s="14">
        <v>2</v>
      </c>
      <c r="H101" s="14">
        <v>52</v>
      </c>
      <c r="I101" s="14">
        <v>41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25</v>
      </c>
      <c r="P101" s="22">
        <v>22</v>
      </c>
    </row>
    <row r="102" spans="1:16" x14ac:dyDescent="0.3">
      <c r="A102" s="27" t="s">
        <v>499</v>
      </c>
      <c r="B102" s="27" t="s">
        <v>500</v>
      </c>
      <c r="C102" s="14">
        <v>15</v>
      </c>
      <c r="D102" s="14">
        <v>17</v>
      </c>
      <c r="E102" s="28">
        <v>-0.11764705882352899</v>
      </c>
      <c r="F102" s="14">
        <v>0</v>
      </c>
      <c r="G102" s="14">
        <v>0</v>
      </c>
      <c r="H102" s="14">
        <v>3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2</v>
      </c>
    </row>
    <row r="103" spans="1:16" x14ac:dyDescent="0.3">
      <c r="A103" s="27" t="s">
        <v>501</v>
      </c>
      <c r="B103" s="27" t="s">
        <v>502</v>
      </c>
      <c r="C103" s="14">
        <v>33</v>
      </c>
      <c r="D103" s="14">
        <v>35</v>
      </c>
      <c r="E103" s="28">
        <v>-5.7142857142857099E-2</v>
      </c>
      <c r="F103" s="14">
        <v>1</v>
      </c>
      <c r="G103" s="14">
        <v>2</v>
      </c>
      <c r="H103" s="14">
        <v>12</v>
      </c>
      <c r="I103" s="14">
        <v>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4</v>
      </c>
    </row>
    <row r="104" spans="1:16" x14ac:dyDescent="0.3">
      <c r="A104" s="27" t="s">
        <v>503</v>
      </c>
      <c r="B104" s="27" t="s">
        <v>504</v>
      </c>
      <c r="C104" s="14">
        <v>44</v>
      </c>
      <c r="D104" s="14">
        <v>35</v>
      </c>
      <c r="E104" s="28">
        <v>0.25714285714285701</v>
      </c>
      <c r="F104" s="14">
        <v>0</v>
      </c>
      <c r="G104" s="14">
        <v>0</v>
      </c>
      <c r="H104" s="14">
        <v>3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0</v>
      </c>
    </row>
    <row r="105" spans="1:16" x14ac:dyDescent="0.3">
      <c r="A105" s="27" t="s">
        <v>505</v>
      </c>
      <c r="B105" s="27" t="s">
        <v>506</v>
      </c>
      <c r="C105" s="14">
        <v>760</v>
      </c>
      <c r="D105" s="14">
        <v>650</v>
      </c>
      <c r="E105" s="28">
        <v>0.16923076923076899</v>
      </c>
      <c r="F105" s="14">
        <v>3</v>
      </c>
      <c r="G105" s="14">
        <v>2</v>
      </c>
      <c r="H105" s="14">
        <v>113</v>
      </c>
      <c r="I105" s="14">
        <v>68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1</v>
      </c>
      <c r="P105" s="22">
        <v>31</v>
      </c>
    </row>
    <row r="106" spans="1:16" ht="20.399999999999999" x14ac:dyDescent="0.3">
      <c r="A106" s="27" t="s">
        <v>507</v>
      </c>
      <c r="B106" s="27" t="s">
        <v>508</v>
      </c>
      <c r="C106" s="14">
        <v>152</v>
      </c>
      <c r="D106" s="14">
        <v>137</v>
      </c>
      <c r="E106" s="28">
        <v>0.109489051094891</v>
      </c>
      <c r="F106" s="14">
        <v>1</v>
      </c>
      <c r="G106" s="14">
        <v>1</v>
      </c>
      <c r="H106" s="14">
        <v>33</v>
      </c>
      <c r="I106" s="14">
        <v>20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1</v>
      </c>
      <c r="P106" s="22">
        <v>12</v>
      </c>
    </row>
    <row r="107" spans="1:16" ht="20.399999999999999" x14ac:dyDescent="0.3">
      <c r="A107" s="27" t="s">
        <v>509</v>
      </c>
      <c r="B107" s="27" t="s">
        <v>510</v>
      </c>
      <c r="C107" s="14">
        <v>2</v>
      </c>
      <c r="D107" s="14">
        <v>6</v>
      </c>
      <c r="E107" s="28">
        <v>-0.66666666666666696</v>
      </c>
      <c r="F107" s="14">
        <v>0</v>
      </c>
      <c r="G107" s="14">
        <v>0</v>
      </c>
      <c r="H107" s="14">
        <v>0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1</v>
      </c>
    </row>
    <row r="108" spans="1:16" x14ac:dyDescent="0.3">
      <c r="A108" s="27" t="s">
        <v>511</v>
      </c>
      <c r="B108" s="27" t="s">
        <v>512</v>
      </c>
      <c r="C108" s="14">
        <v>8</v>
      </c>
      <c r="D108" s="14">
        <v>8</v>
      </c>
      <c r="E108" s="28">
        <v>0</v>
      </c>
      <c r="F108" s="14">
        <v>0</v>
      </c>
      <c r="G108" s="14">
        <v>0</v>
      </c>
      <c r="H108" s="14">
        <v>3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2">
        <v>0</v>
      </c>
    </row>
    <row r="109" spans="1:16" x14ac:dyDescent="0.3">
      <c r="A109" s="27" t="s">
        <v>513</v>
      </c>
      <c r="B109" s="27" t="s">
        <v>514</v>
      </c>
      <c r="C109" s="14">
        <v>3</v>
      </c>
      <c r="D109" s="14">
        <v>0</v>
      </c>
      <c r="E109" s="28">
        <v>0</v>
      </c>
      <c r="F109" s="14">
        <v>0</v>
      </c>
      <c r="G109" s="14">
        <v>0</v>
      </c>
      <c r="H109" s="14">
        <v>3</v>
      </c>
      <c r="I109" s="14">
        <v>4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2</v>
      </c>
    </row>
    <row r="110" spans="1:16" ht="20.399999999999999" x14ac:dyDescent="0.3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7" t="s">
        <v>517</v>
      </c>
      <c r="B111" s="27" t="s">
        <v>518</v>
      </c>
      <c r="C111" s="14">
        <v>231</v>
      </c>
      <c r="D111" s="14">
        <v>236</v>
      </c>
      <c r="E111" s="28">
        <v>-2.1186440677966101E-2</v>
      </c>
      <c r="F111" s="14">
        <v>1</v>
      </c>
      <c r="G111" s="14">
        <v>2</v>
      </c>
      <c r="H111" s="14">
        <v>34</v>
      </c>
      <c r="I111" s="14">
        <v>45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2">
        <v>22</v>
      </c>
    </row>
    <row r="112" spans="1:16" ht="20.399999999999999" x14ac:dyDescent="0.3">
      <c r="A112" s="27" t="s">
        <v>519</v>
      </c>
      <c r="B112" s="27" t="s">
        <v>520</v>
      </c>
      <c r="C112" s="14">
        <v>0</v>
      </c>
      <c r="D112" s="14">
        <v>0</v>
      </c>
      <c r="E112" s="28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7" t="s">
        <v>521</v>
      </c>
      <c r="B113" s="27" t="s">
        <v>522</v>
      </c>
      <c r="C113" s="14">
        <v>0</v>
      </c>
      <c r="D113" s="14">
        <v>0</v>
      </c>
      <c r="E113" s="28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3">
      <c r="A114" s="27" t="s">
        <v>523</v>
      </c>
      <c r="B114" s="27" t="s">
        <v>524</v>
      </c>
      <c r="C114" s="14">
        <v>6</v>
      </c>
      <c r="D114" s="14">
        <v>3</v>
      </c>
      <c r="E114" s="28">
        <v>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7" t="s">
        <v>525</v>
      </c>
      <c r="B115" s="27" t="s">
        <v>526</v>
      </c>
      <c r="C115" s="14">
        <v>1</v>
      </c>
      <c r="D115" s="14">
        <v>2</v>
      </c>
      <c r="E115" s="28">
        <v>-0.5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7" t="s">
        <v>527</v>
      </c>
      <c r="B116" s="27" t="s">
        <v>528</v>
      </c>
      <c r="C116" s="14">
        <v>3</v>
      </c>
      <c r="D116" s="14">
        <v>4</v>
      </c>
      <c r="E116" s="28">
        <v>-0.25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7" t="s">
        <v>529</v>
      </c>
      <c r="B117" s="27" t="s">
        <v>530</v>
      </c>
      <c r="C117" s="14">
        <v>0</v>
      </c>
      <c r="D117" s="14">
        <v>0</v>
      </c>
      <c r="E117" s="28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7" t="s">
        <v>531</v>
      </c>
      <c r="B118" s="27" t="s">
        <v>532</v>
      </c>
      <c r="C118" s="14">
        <v>0</v>
      </c>
      <c r="D118" s="14">
        <v>0</v>
      </c>
      <c r="E118" s="28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7" t="s">
        <v>533</v>
      </c>
      <c r="B119" s="27" t="s">
        <v>534</v>
      </c>
      <c r="C119" s="14">
        <v>0</v>
      </c>
      <c r="D119" s="14">
        <v>0</v>
      </c>
      <c r="E119" s="28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7" t="s">
        <v>535</v>
      </c>
      <c r="B120" s="27" t="s">
        <v>536</v>
      </c>
      <c r="C120" s="14">
        <v>0</v>
      </c>
      <c r="D120" s="14">
        <v>4</v>
      </c>
      <c r="E120" s="28">
        <v>-1</v>
      </c>
      <c r="F120" s="14">
        <v>0</v>
      </c>
      <c r="G120" s="14">
        <v>0</v>
      </c>
      <c r="H120" s="14">
        <v>4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7" t="s">
        <v>537</v>
      </c>
      <c r="B121" s="27" t="s">
        <v>538</v>
      </c>
      <c r="C121" s="14">
        <v>8</v>
      </c>
      <c r="D121" s="14">
        <v>6</v>
      </c>
      <c r="E121" s="28">
        <v>0.33333333333333298</v>
      </c>
      <c r="F121" s="14">
        <v>0</v>
      </c>
      <c r="G121" s="14">
        <v>0</v>
      </c>
      <c r="H121" s="14">
        <v>0</v>
      </c>
      <c r="I121" s="14">
        <v>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0</v>
      </c>
    </row>
    <row r="122" spans="1:16" x14ac:dyDescent="0.3">
      <c r="A122" s="27" t="s">
        <v>539</v>
      </c>
      <c r="B122" s="27" t="s">
        <v>540</v>
      </c>
      <c r="C122" s="14">
        <v>0</v>
      </c>
      <c r="D122" s="14">
        <v>0</v>
      </c>
      <c r="E122" s="28">
        <v>0</v>
      </c>
      <c r="F122" s="14">
        <v>0</v>
      </c>
      <c r="G122" s="14">
        <v>0</v>
      </c>
      <c r="H122" s="14">
        <v>2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3">
      <c r="A123" s="27" t="s">
        <v>541</v>
      </c>
      <c r="B123" s="27" t="s">
        <v>542</v>
      </c>
      <c r="C123" s="14">
        <v>1</v>
      </c>
      <c r="D123" s="14">
        <v>1</v>
      </c>
      <c r="E123" s="28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7" t="s">
        <v>543</v>
      </c>
      <c r="B124" s="27" t="s">
        <v>544</v>
      </c>
      <c r="C124" s="14">
        <v>1</v>
      </c>
      <c r="D124" s="14">
        <v>0</v>
      </c>
      <c r="E124" s="28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7" t="s">
        <v>547</v>
      </c>
      <c r="B126" s="27" t="s">
        <v>548</v>
      </c>
      <c r="C126" s="14">
        <v>5</v>
      </c>
      <c r="D126" s="14">
        <v>2</v>
      </c>
      <c r="E126" s="28">
        <v>1.5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2">
        <v>0</v>
      </c>
    </row>
    <row r="127" spans="1:16" ht="20.399999999999999" x14ac:dyDescent="0.3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7" t="s">
        <v>551</v>
      </c>
      <c r="B128" s="27" t="s">
        <v>552</v>
      </c>
      <c r="C128" s="14">
        <v>0</v>
      </c>
      <c r="D128" s="14">
        <v>0</v>
      </c>
      <c r="E128" s="28">
        <v>0</v>
      </c>
      <c r="F128" s="14">
        <v>0</v>
      </c>
      <c r="G128" s="14">
        <v>0</v>
      </c>
      <c r="H128" s="14">
        <v>0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0.399999999999999" x14ac:dyDescent="0.3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1</v>
      </c>
    </row>
    <row r="130" spans="1:16" ht="20.399999999999999" x14ac:dyDescent="0.3">
      <c r="A130" s="27" t="s">
        <v>555</v>
      </c>
      <c r="B130" s="27" t="s">
        <v>556</v>
      </c>
      <c r="C130" s="14">
        <v>0</v>
      </c>
      <c r="D130" s="14">
        <v>0</v>
      </c>
      <c r="E130" s="28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80" t="s">
        <v>557</v>
      </c>
      <c r="B131" s="181"/>
      <c r="C131" s="24">
        <v>7</v>
      </c>
      <c r="D131" s="24">
        <v>6</v>
      </c>
      <c r="E131" s="25">
        <v>0.16666666666666699</v>
      </c>
      <c r="F131" s="24">
        <v>0</v>
      </c>
      <c r="G131" s="24">
        <v>0</v>
      </c>
      <c r="H131" s="24">
        <v>6</v>
      </c>
      <c r="I131" s="24">
        <v>2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0</v>
      </c>
    </row>
    <row r="132" spans="1:16" x14ac:dyDescent="0.3">
      <c r="A132" s="27" t="s">
        <v>558</v>
      </c>
      <c r="B132" s="27" t="s">
        <v>559</v>
      </c>
      <c r="C132" s="14">
        <v>2</v>
      </c>
      <c r="D132" s="14">
        <v>0</v>
      </c>
      <c r="E132" s="28">
        <v>0</v>
      </c>
      <c r="F132" s="14">
        <v>0</v>
      </c>
      <c r="G132" s="14">
        <v>0</v>
      </c>
      <c r="H132" s="14">
        <v>3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3">
      <c r="A133" s="27" t="s">
        <v>560</v>
      </c>
      <c r="B133" s="27" t="s">
        <v>561</v>
      </c>
      <c r="C133" s="14">
        <v>0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7" t="s">
        <v>562</v>
      </c>
      <c r="B134" s="27" t="s">
        <v>563</v>
      </c>
      <c r="C134" s="14">
        <v>5</v>
      </c>
      <c r="D134" s="14">
        <v>4</v>
      </c>
      <c r="E134" s="28">
        <v>0.25</v>
      </c>
      <c r="F134" s="14">
        <v>0</v>
      </c>
      <c r="G134" s="14">
        <v>0</v>
      </c>
      <c r="H134" s="14">
        <v>3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3">
      <c r="A135" s="27" t="s">
        <v>564</v>
      </c>
      <c r="B135" s="27" t="s">
        <v>565</v>
      </c>
      <c r="C135" s="14">
        <v>0</v>
      </c>
      <c r="D135" s="14">
        <v>0</v>
      </c>
      <c r="E135" s="28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3">
      <c r="A136" s="27" t="s">
        <v>566</v>
      </c>
      <c r="B136" s="27" t="s">
        <v>567</v>
      </c>
      <c r="C136" s="14">
        <v>0</v>
      </c>
      <c r="D136" s="14">
        <v>2</v>
      </c>
      <c r="E136" s="28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0" t="s">
        <v>568</v>
      </c>
      <c r="B137" s="181"/>
      <c r="C137" s="24">
        <v>36</v>
      </c>
      <c r="D137" s="24">
        <v>4</v>
      </c>
      <c r="E137" s="25">
        <v>8</v>
      </c>
      <c r="F137" s="24">
        <v>0</v>
      </c>
      <c r="G137" s="24">
        <v>0</v>
      </c>
      <c r="H137" s="24">
        <v>9</v>
      </c>
      <c r="I137" s="24">
        <v>4</v>
      </c>
      <c r="J137" s="24">
        <v>0</v>
      </c>
      <c r="K137" s="24">
        <v>0</v>
      </c>
      <c r="L137" s="24">
        <v>0</v>
      </c>
      <c r="M137" s="24">
        <v>0</v>
      </c>
      <c r="N137" s="24">
        <v>8</v>
      </c>
      <c r="O137" s="24">
        <v>0</v>
      </c>
      <c r="P137" s="26">
        <v>1</v>
      </c>
    </row>
    <row r="138" spans="1:16" ht="20.399999999999999" x14ac:dyDescent="0.3">
      <c r="A138" s="27" t="s">
        <v>569</v>
      </c>
      <c r="B138" s="27" t="s">
        <v>570</v>
      </c>
      <c r="C138" s="14">
        <v>27</v>
      </c>
      <c r="D138" s="14">
        <v>3</v>
      </c>
      <c r="E138" s="28">
        <v>8</v>
      </c>
      <c r="F138" s="14">
        <v>0</v>
      </c>
      <c r="G138" s="14">
        <v>0</v>
      </c>
      <c r="H138" s="14">
        <v>2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8</v>
      </c>
      <c r="O138" s="14">
        <v>0</v>
      </c>
      <c r="P138" s="22">
        <v>0</v>
      </c>
    </row>
    <row r="139" spans="1:16" x14ac:dyDescent="0.3">
      <c r="A139" s="27" t="s">
        <v>571</v>
      </c>
      <c r="B139" s="27" t="s">
        <v>572</v>
      </c>
      <c r="C139" s="14">
        <v>0</v>
      </c>
      <c r="D139" s="14">
        <v>0</v>
      </c>
      <c r="E139" s="28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7" t="s">
        <v>573</v>
      </c>
      <c r="B140" s="27" t="s">
        <v>574</v>
      </c>
      <c r="C140" s="14">
        <v>0</v>
      </c>
      <c r="D140" s="14">
        <v>0</v>
      </c>
      <c r="E140" s="28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7" t="s">
        <v>575</v>
      </c>
      <c r="B141" s="27" t="s">
        <v>576</v>
      </c>
      <c r="C141" s="14">
        <v>0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7" t="s">
        <v>577</v>
      </c>
      <c r="B142" s="27" t="s">
        <v>578</v>
      </c>
      <c r="C142" s="14">
        <v>1</v>
      </c>
      <c r="D142" s="14">
        <v>1</v>
      </c>
      <c r="E142" s="28">
        <v>0</v>
      </c>
      <c r="F142" s="14">
        <v>0</v>
      </c>
      <c r="G142" s="14">
        <v>0</v>
      </c>
      <c r="H142" s="14">
        <v>6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1</v>
      </c>
    </row>
    <row r="143" spans="1:16" ht="20.399999999999999" x14ac:dyDescent="0.3">
      <c r="A143" s="27" t="s">
        <v>579</v>
      </c>
      <c r="B143" s="27" t="s">
        <v>580</v>
      </c>
      <c r="C143" s="14">
        <v>8</v>
      </c>
      <c r="D143" s="14">
        <v>0</v>
      </c>
      <c r="E143" s="28">
        <v>0</v>
      </c>
      <c r="F143" s="14">
        <v>0</v>
      </c>
      <c r="G143" s="14">
        <v>0</v>
      </c>
      <c r="H143" s="14">
        <v>1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80" t="s">
        <v>581</v>
      </c>
      <c r="B144" s="181"/>
      <c r="C144" s="24">
        <v>5</v>
      </c>
      <c r="D144" s="24">
        <v>3</v>
      </c>
      <c r="E144" s="25">
        <v>0.66666666666666696</v>
      </c>
      <c r="F144" s="24">
        <v>0</v>
      </c>
      <c r="G144" s="24">
        <v>0</v>
      </c>
      <c r="H144" s="24">
        <v>0</v>
      </c>
      <c r="I144" s="24">
        <v>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0.399999999999999" x14ac:dyDescent="0.3">
      <c r="A145" s="27" t="s">
        <v>582</v>
      </c>
      <c r="B145" s="27" t="s">
        <v>583</v>
      </c>
      <c r="C145" s="14">
        <v>4</v>
      </c>
      <c r="D145" s="14">
        <v>1</v>
      </c>
      <c r="E145" s="28">
        <v>3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0.399999999999999" x14ac:dyDescent="0.3">
      <c r="A146" s="27" t="s">
        <v>584</v>
      </c>
      <c r="B146" s="27" t="s">
        <v>585</v>
      </c>
      <c r="C146" s="14">
        <v>1</v>
      </c>
      <c r="D146" s="14">
        <v>2</v>
      </c>
      <c r="E146" s="28">
        <v>-0.5</v>
      </c>
      <c r="F146" s="14">
        <v>0</v>
      </c>
      <c r="G146" s="14">
        <v>0</v>
      </c>
      <c r="H146" s="14">
        <v>0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80" t="s">
        <v>586</v>
      </c>
      <c r="B147" s="181"/>
      <c r="C147" s="24">
        <v>52</v>
      </c>
      <c r="D147" s="24">
        <v>56</v>
      </c>
      <c r="E147" s="25">
        <v>-7.1428571428571397E-2</v>
      </c>
      <c r="F147" s="24">
        <v>0</v>
      </c>
      <c r="G147" s="24">
        <v>1</v>
      </c>
      <c r="H147" s="24">
        <v>28</v>
      </c>
      <c r="I147" s="24">
        <v>22</v>
      </c>
      <c r="J147" s="24">
        <v>0</v>
      </c>
      <c r="K147" s="24">
        <v>0</v>
      </c>
      <c r="L147" s="24">
        <v>0</v>
      </c>
      <c r="M147" s="24">
        <v>0</v>
      </c>
      <c r="N147" s="24">
        <v>13</v>
      </c>
      <c r="O147" s="24">
        <v>0</v>
      </c>
      <c r="P147" s="26">
        <v>9</v>
      </c>
    </row>
    <row r="148" spans="1:16" ht="20.399999999999999" x14ac:dyDescent="0.3">
      <c r="A148" s="27" t="s">
        <v>587</v>
      </c>
      <c r="B148" s="27" t="s">
        <v>588</v>
      </c>
      <c r="C148" s="14">
        <v>16</v>
      </c>
      <c r="D148" s="14">
        <v>30</v>
      </c>
      <c r="E148" s="28">
        <v>-0.46666666666666701</v>
      </c>
      <c r="F148" s="14">
        <v>0</v>
      </c>
      <c r="G148" s="14">
        <v>0</v>
      </c>
      <c r="H148" s="14">
        <v>21</v>
      </c>
      <c r="I148" s="14">
        <v>16</v>
      </c>
      <c r="J148" s="14">
        <v>0</v>
      </c>
      <c r="K148" s="14">
        <v>0</v>
      </c>
      <c r="L148" s="14">
        <v>0</v>
      </c>
      <c r="M148" s="14">
        <v>0</v>
      </c>
      <c r="N148" s="14">
        <v>5</v>
      </c>
      <c r="O148" s="14">
        <v>0</v>
      </c>
      <c r="P148" s="22">
        <v>3</v>
      </c>
    </row>
    <row r="149" spans="1:16" x14ac:dyDescent="0.3">
      <c r="A149" s="27" t="s">
        <v>589</v>
      </c>
      <c r="B149" s="27" t="s">
        <v>590</v>
      </c>
      <c r="C149" s="14">
        <v>3</v>
      </c>
      <c r="D149" s="14">
        <v>0</v>
      </c>
      <c r="E149" s="28">
        <v>0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1</v>
      </c>
    </row>
    <row r="150" spans="1:16" ht="20.399999999999999" x14ac:dyDescent="0.3">
      <c r="A150" s="27" t="s">
        <v>591</v>
      </c>
      <c r="B150" s="27" t="s">
        <v>592</v>
      </c>
      <c r="C150" s="14">
        <v>0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7" t="s">
        <v>593</v>
      </c>
      <c r="B151" s="27" t="s">
        <v>594</v>
      </c>
      <c r="C151" s="14">
        <v>2</v>
      </c>
      <c r="D151" s="14">
        <v>2</v>
      </c>
      <c r="E151" s="28">
        <v>0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2">
        <v>1</v>
      </c>
    </row>
    <row r="152" spans="1:16" ht="20.399999999999999" x14ac:dyDescent="0.3">
      <c r="A152" s="27" t="s">
        <v>595</v>
      </c>
      <c r="B152" s="27" t="s">
        <v>596</v>
      </c>
      <c r="C152" s="14">
        <v>1</v>
      </c>
      <c r="D152" s="14">
        <v>0</v>
      </c>
      <c r="E152" s="28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7" t="s">
        <v>597</v>
      </c>
      <c r="B153" s="27" t="s">
        <v>598</v>
      </c>
      <c r="C153" s="14">
        <v>2</v>
      </c>
      <c r="D153" s="14">
        <v>1</v>
      </c>
      <c r="E153" s="28">
        <v>1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7" t="s">
        <v>599</v>
      </c>
      <c r="B154" s="27" t="s">
        <v>600</v>
      </c>
      <c r="C154" s="14">
        <v>13</v>
      </c>
      <c r="D154" s="14">
        <v>5</v>
      </c>
      <c r="E154" s="28">
        <v>1.6</v>
      </c>
      <c r="F154" s="14">
        <v>0</v>
      </c>
      <c r="G154" s="14">
        <v>0</v>
      </c>
      <c r="H154" s="14">
        <v>2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2">
        <v>3</v>
      </c>
    </row>
    <row r="155" spans="1:16" x14ac:dyDescent="0.3">
      <c r="A155" s="27" t="s">
        <v>601</v>
      </c>
      <c r="B155" s="27" t="s">
        <v>602</v>
      </c>
      <c r="C155" s="14">
        <v>15</v>
      </c>
      <c r="D155" s="14">
        <v>18</v>
      </c>
      <c r="E155" s="28">
        <v>-0.16666666666666699</v>
      </c>
      <c r="F155" s="14">
        <v>0</v>
      </c>
      <c r="G155" s="14">
        <v>1</v>
      </c>
      <c r="H155" s="14">
        <v>1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1</v>
      </c>
    </row>
    <row r="156" spans="1:16" x14ac:dyDescent="0.3">
      <c r="A156" s="180" t="s">
        <v>603</v>
      </c>
      <c r="B156" s="181"/>
      <c r="C156" s="24">
        <v>36</v>
      </c>
      <c r="D156" s="24">
        <v>39</v>
      </c>
      <c r="E156" s="25">
        <v>-7.69230769230769E-2</v>
      </c>
      <c r="F156" s="24">
        <v>0</v>
      </c>
      <c r="G156" s="24">
        <v>0</v>
      </c>
      <c r="H156" s="24">
        <v>4</v>
      </c>
      <c r="I156" s="24">
        <v>3</v>
      </c>
      <c r="J156" s="24">
        <v>0</v>
      </c>
      <c r="K156" s="24">
        <v>1</v>
      </c>
      <c r="L156" s="24">
        <v>0</v>
      </c>
      <c r="M156" s="24">
        <v>0</v>
      </c>
      <c r="N156" s="24">
        <v>0</v>
      </c>
      <c r="O156" s="24">
        <v>0</v>
      </c>
      <c r="P156" s="26">
        <v>0</v>
      </c>
    </row>
    <row r="157" spans="1:16" ht="20.399999999999999" x14ac:dyDescent="0.3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7" t="s">
        <v>606</v>
      </c>
      <c r="B158" s="27" t="s">
        <v>607</v>
      </c>
      <c r="C158" s="14">
        <v>0</v>
      </c>
      <c r="D158" s="14">
        <v>0</v>
      </c>
      <c r="E158" s="28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7" t="s">
        <v>612</v>
      </c>
      <c r="B161" s="27" t="s">
        <v>613</v>
      </c>
      <c r="C161" s="14">
        <v>1</v>
      </c>
      <c r="D161" s="14">
        <v>0</v>
      </c>
      <c r="E161" s="28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3">
      <c r="A162" s="27" t="s">
        <v>614</v>
      </c>
      <c r="B162" s="27" t="s">
        <v>615</v>
      </c>
      <c r="C162" s="14">
        <v>22</v>
      </c>
      <c r="D162" s="14">
        <v>22</v>
      </c>
      <c r="E162" s="28">
        <v>0</v>
      </c>
      <c r="F162" s="14">
        <v>0</v>
      </c>
      <c r="G162" s="14">
        <v>0</v>
      </c>
      <c r="H162" s="14">
        <v>4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0</v>
      </c>
    </row>
    <row r="163" spans="1:16" ht="20.399999999999999" x14ac:dyDescent="0.3">
      <c r="A163" s="27" t="s">
        <v>616</v>
      </c>
      <c r="B163" s="27" t="s">
        <v>617</v>
      </c>
      <c r="C163" s="14">
        <v>0</v>
      </c>
      <c r="D163" s="14">
        <v>6</v>
      </c>
      <c r="E163" s="28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7" t="s">
        <v>618</v>
      </c>
      <c r="B164" s="27" t="s">
        <v>619</v>
      </c>
      <c r="C164" s="14">
        <v>2</v>
      </c>
      <c r="D164" s="14">
        <v>4</v>
      </c>
      <c r="E164" s="28">
        <v>-0.5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7" t="s">
        <v>620</v>
      </c>
      <c r="B165" s="27" t="s">
        <v>621</v>
      </c>
      <c r="C165" s="14">
        <v>11</v>
      </c>
      <c r="D165" s="14">
        <v>7</v>
      </c>
      <c r="E165" s="28">
        <v>0.57142857142857095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80" t="s">
        <v>622</v>
      </c>
      <c r="B166" s="181"/>
      <c r="C166" s="24">
        <v>129</v>
      </c>
      <c r="D166" s="24">
        <v>98</v>
      </c>
      <c r="E166" s="25">
        <v>0.31632653061224503</v>
      </c>
      <c r="F166" s="24">
        <v>0</v>
      </c>
      <c r="G166" s="24">
        <v>0</v>
      </c>
      <c r="H166" s="24">
        <v>51</v>
      </c>
      <c r="I166" s="24">
        <v>38</v>
      </c>
      <c r="J166" s="24">
        <v>1</v>
      </c>
      <c r="K166" s="24">
        <v>0</v>
      </c>
      <c r="L166" s="24">
        <v>0</v>
      </c>
      <c r="M166" s="24">
        <v>0</v>
      </c>
      <c r="N166" s="24">
        <v>1</v>
      </c>
      <c r="O166" s="24">
        <v>18</v>
      </c>
      <c r="P166" s="26">
        <v>30</v>
      </c>
    </row>
    <row r="167" spans="1:16" ht="20.399999999999999" x14ac:dyDescent="0.3">
      <c r="A167" s="27" t="s">
        <v>623</v>
      </c>
      <c r="B167" s="27" t="s">
        <v>624</v>
      </c>
      <c r="C167" s="14">
        <v>28</v>
      </c>
      <c r="D167" s="14">
        <v>29</v>
      </c>
      <c r="E167" s="28">
        <v>-3.4482758620689703E-2</v>
      </c>
      <c r="F167" s="14">
        <v>0</v>
      </c>
      <c r="G167" s="14">
        <v>0</v>
      </c>
      <c r="H167" s="14">
        <v>13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22">
        <v>0</v>
      </c>
    </row>
    <row r="168" spans="1:16" ht="20.399999999999999" x14ac:dyDescent="0.3">
      <c r="A168" s="27" t="s">
        <v>625</v>
      </c>
      <c r="B168" s="27" t="s">
        <v>626</v>
      </c>
      <c r="C168" s="14">
        <v>0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7" t="s">
        <v>627</v>
      </c>
      <c r="B169" s="27" t="s">
        <v>628</v>
      </c>
      <c r="C169" s="14">
        <v>0</v>
      </c>
      <c r="D169" s="14">
        <v>1</v>
      </c>
      <c r="E169" s="28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7" t="s">
        <v>631</v>
      </c>
      <c r="B171" s="27" t="s">
        <v>632</v>
      </c>
      <c r="C171" s="14">
        <v>0</v>
      </c>
      <c r="D171" s="14">
        <v>0</v>
      </c>
      <c r="E171" s="28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7" t="s">
        <v>633</v>
      </c>
      <c r="B172" s="27" t="s">
        <v>634</v>
      </c>
      <c r="C172" s="14">
        <v>0</v>
      </c>
      <c r="D172" s="14">
        <v>1</v>
      </c>
      <c r="E172" s="28">
        <v>-1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7" t="s">
        <v>635</v>
      </c>
      <c r="B173" s="27" t="s">
        <v>636</v>
      </c>
      <c r="C173" s="14">
        <v>66</v>
      </c>
      <c r="D173" s="14">
        <v>41</v>
      </c>
      <c r="E173" s="28">
        <v>0.60975609756097604</v>
      </c>
      <c r="F173" s="14">
        <v>0</v>
      </c>
      <c r="G173" s="14">
        <v>0</v>
      </c>
      <c r="H173" s="14">
        <v>29</v>
      </c>
      <c r="I173" s="14">
        <v>15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17</v>
      </c>
      <c r="P173" s="22">
        <v>16</v>
      </c>
    </row>
    <row r="174" spans="1:16" ht="20.399999999999999" x14ac:dyDescent="0.3">
      <c r="A174" s="27" t="s">
        <v>637</v>
      </c>
      <c r="B174" s="27" t="s">
        <v>638</v>
      </c>
      <c r="C174" s="14">
        <v>29</v>
      </c>
      <c r="D174" s="14">
        <v>19</v>
      </c>
      <c r="E174" s="28">
        <v>0.52631578947368396</v>
      </c>
      <c r="F174" s="14">
        <v>0</v>
      </c>
      <c r="G174" s="14">
        <v>0</v>
      </c>
      <c r="H174" s="14">
        <v>7</v>
      </c>
      <c r="I174" s="14">
        <v>23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22">
        <v>14</v>
      </c>
    </row>
    <row r="175" spans="1:16" x14ac:dyDescent="0.3">
      <c r="A175" s="27" t="s">
        <v>639</v>
      </c>
      <c r="B175" s="27" t="s">
        <v>640</v>
      </c>
      <c r="C175" s="14">
        <v>6</v>
      </c>
      <c r="D175" s="14">
        <v>6</v>
      </c>
      <c r="E175" s="28">
        <v>0</v>
      </c>
      <c r="F175" s="14">
        <v>0</v>
      </c>
      <c r="G175" s="14">
        <v>0</v>
      </c>
      <c r="H175" s="14">
        <v>2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0</v>
      </c>
    </row>
    <row r="176" spans="1:16" ht="20.399999999999999" x14ac:dyDescent="0.3">
      <c r="A176" s="27" t="s">
        <v>641</v>
      </c>
      <c r="B176" s="27" t="s">
        <v>642</v>
      </c>
      <c r="C176" s="14">
        <v>0</v>
      </c>
      <c r="D176" s="14">
        <v>1</v>
      </c>
      <c r="E176" s="28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0" t="s">
        <v>645</v>
      </c>
      <c r="B178" s="181"/>
      <c r="C178" s="24">
        <v>231</v>
      </c>
      <c r="D178" s="24">
        <v>251</v>
      </c>
      <c r="E178" s="25">
        <v>-7.9681274900398405E-2</v>
      </c>
      <c r="F178" s="24">
        <v>402</v>
      </c>
      <c r="G178" s="24">
        <v>383</v>
      </c>
      <c r="H178" s="24">
        <v>120</v>
      </c>
      <c r="I178" s="24">
        <v>137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485</v>
      </c>
    </row>
    <row r="179" spans="1:16" ht="20.399999999999999" x14ac:dyDescent="0.3">
      <c r="A179" s="27" t="s">
        <v>646</v>
      </c>
      <c r="B179" s="27" t="s">
        <v>647</v>
      </c>
      <c r="C179" s="14">
        <v>2</v>
      </c>
      <c r="D179" s="14">
        <v>2</v>
      </c>
      <c r="E179" s="28">
        <v>0</v>
      </c>
      <c r="F179" s="14">
        <v>5</v>
      </c>
      <c r="G179" s="14">
        <v>4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4</v>
      </c>
    </row>
    <row r="180" spans="1:16" ht="20.399999999999999" x14ac:dyDescent="0.3">
      <c r="A180" s="27" t="s">
        <v>648</v>
      </c>
      <c r="B180" s="27" t="s">
        <v>649</v>
      </c>
      <c r="C180" s="14">
        <v>125</v>
      </c>
      <c r="D180" s="14">
        <v>150</v>
      </c>
      <c r="E180" s="28">
        <v>-0.16666666666666699</v>
      </c>
      <c r="F180" s="14">
        <v>213</v>
      </c>
      <c r="G180" s="14">
        <v>218</v>
      </c>
      <c r="H180" s="14">
        <v>80</v>
      </c>
      <c r="I180" s="14">
        <v>80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270</v>
      </c>
    </row>
    <row r="181" spans="1:16" x14ac:dyDescent="0.3">
      <c r="A181" s="27" t="s">
        <v>650</v>
      </c>
      <c r="B181" s="27" t="s">
        <v>651</v>
      </c>
      <c r="C181" s="14">
        <v>11</v>
      </c>
      <c r="D181" s="14">
        <v>15</v>
      </c>
      <c r="E181" s="28">
        <v>-0.266666666666667</v>
      </c>
      <c r="F181" s="14">
        <v>1</v>
      </c>
      <c r="G181" s="14">
        <v>3</v>
      </c>
      <c r="H181" s="14">
        <v>4</v>
      </c>
      <c r="I181" s="14">
        <v>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12</v>
      </c>
    </row>
    <row r="182" spans="1:16" ht="20.399999999999999" x14ac:dyDescent="0.3">
      <c r="A182" s="27" t="s">
        <v>652</v>
      </c>
      <c r="B182" s="27" t="s">
        <v>653</v>
      </c>
      <c r="C182" s="14">
        <v>0</v>
      </c>
      <c r="D182" s="14">
        <v>2</v>
      </c>
      <c r="E182" s="28">
        <v>-1</v>
      </c>
      <c r="F182" s="14">
        <v>1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1</v>
      </c>
    </row>
    <row r="183" spans="1:16" ht="20.399999999999999" x14ac:dyDescent="0.3">
      <c r="A183" s="27" t="s">
        <v>654</v>
      </c>
      <c r="B183" s="27" t="s">
        <v>655</v>
      </c>
      <c r="C183" s="14">
        <v>3</v>
      </c>
      <c r="D183" s="14">
        <v>9</v>
      </c>
      <c r="E183" s="28">
        <v>-0.66666666666666696</v>
      </c>
      <c r="F183" s="14">
        <v>5</v>
      </c>
      <c r="G183" s="14">
        <v>10</v>
      </c>
      <c r="H183" s="14">
        <v>2</v>
      </c>
      <c r="I183" s="14">
        <v>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16</v>
      </c>
    </row>
    <row r="184" spans="1:16" x14ac:dyDescent="0.3">
      <c r="A184" s="27" t="s">
        <v>656</v>
      </c>
      <c r="B184" s="27" t="s">
        <v>657</v>
      </c>
      <c r="C184" s="14">
        <v>86</v>
      </c>
      <c r="D184" s="14">
        <v>69</v>
      </c>
      <c r="E184" s="28">
        <v>0.24637681159420299</v>
      </c>
      <c r="F184" s="14">
        <v>174</v>
      </c>
      <c r="G184" s="14">
        <v>148</v>
      </c>
      <c r="H184" s="14">
        <v>33</v>
      </c>
      <c r="I184" s="14">
        <v>43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182</v>
      </c>
    </row>
    <row r="185" spans="1:16" ht="20.399999999999999" x14ac:dyDescent="0.3">
      <c r="A185" s="27" t="s">
        <v>658</v>
      </c>
      <c r="B185" s="27" t="s">
        <v>659</v>
      </c>
      <c r="C185" s="14">
        <v>4</v>
      </c>
      <c r="D185" s="14">
        <v>4</v>
      </c>
      <c r="E185" s="28">
        <v>0</v>
      </c>
      <c r="F185" s="14">
        <v>3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80" t="s">
        <v>660</v>
      </c>
      <c r="B186" s="181"/>
      <c r="C186" s="24">
        <v>136</v>
      </c>
      <c r="D186" s="24">
        <v>109</v>
      </c>
      <c r="E186" s="25">
        <v>0.247706422018349</v>
      </c>
      <c r="F186" s="24">
        <v>2</v>
      </c>
      <c r="G186" s="24">
        <v>0</v>
      </c>
      <c r="H186" s="24">
        <v>37</v>
      </c>
      <c r="I186" s="24">
        <v>36</v>
      </c>
      <c r="J186" s="24">
        <v>0</v>
      </c>
      <c r="K186" s="24">
        <v>0</v>
      </c>
      <c r="L186" s="24">
        <v>0</v>
      </c>
      <c r="M186" s="24">
        <v>0</v>
      </c>
      <c r="N186" s="24">
        <v>3</v>
      </c>
      <c r="O186" s="24">
        <v>0</v>
      </c>
      <c r="P186" s="26">
        <v>23</v>
      </c>
    </row>
    <row r="187" spans="1:16" x14ac:dyDescent="0.3">
      <c r="A187" s="27" t="s">
        <v>661</v>
      </c>
      <c r="B187" s="27" t="s">
        <v>662</v>
      </c>
      <c r="C187" s="14">
        <v>10</v>
      </c>
      <c r="D187" s="14">
        <v>3</v>
      </c>
      <c r="E187" s="28">
        <v>2.3333333333333299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1</v>
      </c>
    </row>
    <row r="188" spans="1:16" ht="20.399999999999999" x14ac:dyDescent="0.3">
      <c r="A188" s="27" t="s">
        <v>663</v>
      </c>
      <c r="B188" s="27" t="s">
        <v>664</v>
      </c>
      <c r="C188" s="14">
        <v>0</v>
      </c>
      <c r="D188" s="14">
        <v>0</v>
      </c>
      <c r="E188" s="28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7" t="s">
        <v>665</v>
      </c>
      <c r="B189" s="27" t="s">
        <v>666</v>
      </c>
      <c r="C189" s="14">
        <v>38</v>
      </c>
      <c r="D189" s="14">
        <v>37</v>
      </c>
      <c r="E189" s="28">
        <v>2.7027027027027001E-2</v>
      </c>
      <c r="F189" s="14">
        <v>1</v>
      </c>
      <c r="G189" s="14">
        <v>0</v>
      </c>
      <c r="H189" s="14">
        <v>20</v>
      </c>
      <c r="I189" s="14">
        <v>4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7</v>
      </c>
    </row>
    <row r="190" spans="1:16" ht="20.399999999999999" x14ac:dyDescent="0.3">
      <c r="A190" s="27" t="s">
        <v>667</v>
      </c>
      <c r="B190" s="27" t="s">
        <v>668</v>
      </c>
      <c r="C190" s="14">
        <v>0</v>
      </c>
      <c r="D190" s="14">
        <v>1</v>
      </c>
      <c r="E190" s="28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7" t="s">
        <v>669</v>
      </c>
      <c r="B191" s="27" t="s">
        <v>670</v>
      </c>
      <c r="C191" s="14">
        <v>3</v>
      </c>
      <c r="D191" s="14">
        <v>8</v>
      </c>
      <c r="E191" s="28">
        <v>-0.625</v>
      </c>
      <c r="F191" s="14">
        <v>0</v>
      </c>
      <c r="G191" s="14">
        <v>0</v>
      </c>
      <c r="H191" s="14">
        <v>1</v>
      </c>
      <c r="I191" s="14">
        <v>24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2">
        <v>11</v>
      </c>
    </row>
    <row r="192" spans="1:16" ht="20.399999999999999" x14ac:dyDescent="0.3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7" t="s">
        <v>673</v>
      </c>
      <c r="B193" s="27" t="s">
        <v>674</v>
      </c>
      <c r="C193" s="14">
        <v>10</v>
      </c>
      <c r="D193" s="14">
        <v>7</v>
      </c>
      <c r="E193" s="28">
        <v>0.42857142857142799</v>
      </c>
      <c r="F193" s="14">
        <v>0</v>
      </c>
      <c r="G193" s="14">
        <v>0</v>
      </c>
      <c r="H193" s="14">
        <v>5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4</v>
      </c>
    </row>
    <row r="194" spans="1:16" x14ac:dyDescent="0.3">
      <c r="A194" s="27" t="s">
        <v>675</v>
      </c>
      <c r="B194" s="27" t="s">
        <v>676</v>
      </c>
      <c r="C194" s="14">
        <v>0</v>
      </c>
      <c r="D194" s="14">
        <v>0</v>
      </c>
      <c r="E194" s="28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0.399999999999999" x14ac:dyDescent="0.3">
      <c r="A195" s="27" t="s">
        <v>677</v>
      </c>
      <c r="B195" s="27" t="s">
        <v>678</v>
      </c>
      <c r="C195" s="14">
        <v>0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7" t="s">
        <v>679</v>
      </c>
      <c r="B196" s="27" t="s">
        <v>680</v>
      </c>
      <c r="C196" s="14">
        <v>0</v>
      </c>
      <c r="D196" s="14">
        <v>0</v>
      </c>
      <c r="E196" s="28">
        <v>0</v>
      </c>
      <c r="F196" s="14">
        <v>0</v>
      </c>
      <c r="G196" s="14">
        <v>0</v>
      </c>
      <c r="H196" s="14">
        <v>0</v>
      </c>
      <c r="I196" s="14">
        <v>4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3">
      <c r="A197" s="27" t="s">
        <v>681</v>
      </c>
      <c r="B197" s="27" t="s">
        <v>682</v>
      </c>
      <c r="C197" s="14">
        <v>71</v>
      </c>
      <c r="D197" s="14">
        <v>50</v>
      </c>
      <c r="E197" s="28">
        <v>0.42</v>
      </c>
      <c r="F197" s="14">
        <v>1</v>
      </c>
      <c r="G197" s="14">
        <v>0</v>
      </c>
      <c r="H197" s="14">
        <v>9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0.399999999999999" x14ac:dyDescent="0.3">
      <c r="A198" s="27" t="s">
        <v>683</v>
      </c>
      <c r="B198" s="27" t="s">
        <v>684</v>
      </c>
      <c r="C198" s="14">
        <v>3</v>
      </c>
      <c r="D198" s="14">
        <v>2</v>
      </c>
      <c r="E198" s="28">
        <v>0.5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2">
        <v>0</v>
      </c>
    </row>
    <row r="199" spans="1:16" x14ac:dyDescent="0.3">
      <c r="A199" s="27" t="s">
        <v>685</v>
      </c>
      <c r="B199" s="27" t="s">
        <v>686</v>
      </c>
      <c r="C199" s="14">
        <v>1</v>
      </c>
      <c r="D199" s="14">
        <v>1</v>
      </c>
      <c r="E199" s="28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0.399999999999999" x14ac:dyDescent="0.3">
      <c r="A200" s="27" t="s">
        <v>687</v>
      </c>
      <c r="B200" s="27" t="s">
        <v>688</v>
      </c>
      <c r="C200" s="14">
        <v>0</v>
      </c>
      <c r="D200" s="14">
        <v>0</v>
      </c>
      <c r="E200" s="28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0" t="s">
        <v>689</v>
      </c>
      <c r="B201" s="181"/>
      <c r="C201" s="24">
        <v>6</v>
      </c>
      <c r="D201" s="24">
        <v>11</v>
      </c>
      <c r="E201" s="25">
        <v>-0.45454545454545398</v>
      </c>
      <c r="F201" s="24">
        <v>1</v>
      </c>
      <c r="G201" s="24">
        <v>0</v>
      </c>
      <c r="H201" s="24">
        <v>5</v>
      </c>
      <c r="I201" s="24">
        <v>1</v>
      </c>
      <c r="J201" s="24">
        <v>0</v>
      </c>
      <c r="K201" s="24">
        <v>0</v>
      </c>
      <c r="L201" s="24">
        <v>0</v>
      </c>
      <c r="M201" s="24">
        <v>0</v>
      </c>
      <c r="N201" s="24">
        <v>8</v>
      </c>
      <c r="O201" s="24">
        <v>0</v>
      </c>
      <c r="P201" s="26">
        <v>4</v>
      </c>
    </row>
    <row r="202" spans="1:16" x14ac:dyDescent="0.3">
      <c r="A202" s="27" t="s">
        <v>690</v>
      </c>
      <c r="B202" s="27" t="s">
        <v>691</v>
      </c>
      <c r="C202" s="14">
        <v>2</v>
      </c>
      <c r="D202" s="14">
        <v>7</v>
      </c>
      <c r="E202" s="28">
        <v>-0.71428571428571397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2">
        <v>0</v>
      </c>
    </row>
    <row r="203" spans="1:16" x14ac:dyDescent="0.3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7" t="s">
        <v>694</v>
      </c>
      <c r="B204" s="27" t="s">
        <v>695</v>
      </c>
      <c r="C204" s="14">
        <v>0</v>
      </c>
      <c r="D204" s="14">
        <v>0</v>
      </c>
      <c r="E204" s="28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7" t="s">
        <v>696</v>
      </c>
      <c r="B205" s="27" t="s">
        <v>697</v>
      </c>
      <c r="C205" s="14">
        <v>0</v>
      </c>
      <c r="D205" s="14">
        <v>0</v>
      </c>
      <c r="E205" s="28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7" t="s">
        <v>698</v>
      </c>
      <c r="B206" s="27" t="s">
        <v>699</v>
      </c>
      <c r="C206" s="14">
        <v>0</v>
      </c>
      <c r="D206" s="14">
        <v>0</v>
      </c>
      <c r="E206" s="28">
        <v>0</v>
      </c>
      <c r="F206" s="14">
        <v>1</v>
      </c>
      <c r="G206" s="14">
        <v>0</v>
      </c>
      <c r="H206" s="14">
        <v>1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2">
        <v>3</v>
      </c>
    </row>
    <row r="207" spans="1:16" ht="20.399999999999999" x14ac:dyDescent="0.3">
      <c r="A207" s="27" t="s">
        <v>700</v>
      </c>
      <c r="B207" s="27" t="s">
        <v>701</v>
      </c>
      <c r="C207" s="14">
        <v>0</v>
      </c>
      <c r="D207" s="14">
        <v>0</v>
      </c>
      <c r="E207" s="28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7" t="s">
        <v>702</v>
      </c>
      <c r="B208" s="27" t="s">
        <v>703</v>
      </c>
      <c r="C208" s="14">
        <v>1</v>
      </c>
      <c r="D208" s="14">
        <v>0</v>
      </c>
      <c r="E208" s="28">
        <v>0</v>
      </c>
      <c r="F208" s="14">
        <v>0</v>
      </c>
      <c r="G208" s="14">
        <v>0</v>
      </c>
      <c r="H208" s="14">
        <v>1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2</v>
      </c>
      <c r="O208" s="14">
        <v>0</v>
      </c>
      <c r="P208" s="22">
        <v>0</v>
      </c>
    </row>
    <row r="209" spans="1:16" ht="20.399999999999999" x14ac:dyDescent="0.3">
      <c r="A209" s="27" t="s">
        <v>704</v>
      </c>
      <c r="B209" s="27" t="s">
        <v>705</v>
      </c>
      <c r="C209" s="14">
        <v>0</v>
      </c>
      <c r="D209" s="14">
        <v>0</v>
      </c>
      <c r="E209" s="28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1</v>
      </c>
      <c r="O209" s="14">
        <v>0</v>
      </c>
      <c r="P209" s="22">
        <v>0</v>
      </c>
    </row>
    <row r="210" spans="1:16" ht="20.399999999999999" x14ac:dyDescent="0.3">
      <c r="A210" s="27" t="s">
        <v>706</v>
      </c>
      <c r="B210" s="27" t="s">
        <v>707</v>
      </c>
      <c r="C210" s="14">
        <v>0</v>
      </c>
      <c r="D210" s="14">
        <v>0</v>
      </c>
      <c r="E210" s="28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7" t="s">
        <v>708</v>
      </c>
      <c r="B211" s="27" t="s">
        <v>709</v>
      </c>
      <c r="C211" s="14">
        <v>0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7" t="s">
        <v>710</v>
      </c>
      <c r="B212" s="27" t="s">
        <v>711</v>
      </c>
      <c r="C212" s="14">
        <v>0</v>
      </c>
      <c r="D212" s="14">
        <v>0</v>
      </c>
      <c r="E212" s="28">
        <v>0</v>
      </c>
      <c r="F212" s="14">
        <v>0</v>
      </c>
      <c r="G212" s="14">
        <v>0</v>
      </c>
      <c r="H212" s="14">
        <v>2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7" t="s">
        <v>712</v>
      </c>
      <c r="B213" s="27" t="s">
        <v>713</v>
      </c>
      <c r="C213" s="14">
        <v>0</v>
      </c>
      <c r="D213" s="14">
        <v>2</v>
      </c>
      <c r="E213" s="28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3">
      <c r="A214" s="27" t="s">
        <v>714</v>
      </c>
      <c r="B214" s="27" t="s">
        <v>715</v>
      </c>
      <c r="C214" s="14">
        <v>3</v>
      </c>
      <c r="D214" s="14">
        <v>2</v>
      </c>
      <c r="E214" s="28">
        <v>0.5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2">
        <v>0</v>
      </c>
    </row>
    <row r="215" spans="1:16" ht="20.399999999999999" x14ac:dyDescent="0.3">
      <c r="A215" s="27" t="s">
        <v>716</v>
      </c>
      <c r="B215" s="27" t="s">
        <v>717</v>
      </c>
      <c r="C215" s="14">
        <v>0</v>
      </c>
      <c r="D215" s="14">
        <v>0</v>
      </c>
      <c r="E215" s="28">
        <v>0</v>
      </c>
      <c r="F215" s="14">
        <v>0</v>
      </c>
      <c r="G215" s="14">
        <v>0</v>
      </c>
      <c r="H215" s="14">
        <v>1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7" t="s">
        <v>720</v>
      </c>
      <c r="B217" s="27" t="s">
        <v>721</v>
      </c>
      <c r="C217" s="14">
        <v>0</v>
      </c>
      <c r="D217" s="14">
        <v>0</v>
      </c>
      <c r="E217" s="28">
        <v>0</v>
      </c>
      <c r="F217" s="14">
        <v>0</v>
      </c>
      <c r="G217" s="14">
        <v>0</v>
      </c>
      <c r="H217" s="14">
        <v>0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7" t="s">
        <v>722</v>
      </c>
      <c r="B218" s="27" t="s">
        <v>723</v>
      </c>
      <c r="C218" s="14">
        <v>0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1</v>
      </c>
    </row>
    <row r="219" spans="1:16" ht="20.399999999999999" x14ac:dyDescent="0.3">
      <c r="A219" s="27" t="s">
        <v>724</v>
      </c>
      <c r="B219" s="27" t="s">
        <v>725</v>
      </c>
      <c r="C219" s="14">
        <v>0</v>
      </c>
      <c r="D219" s="14">
        <v>0</v>
      </c>
      <c r="E219" s="28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7" t="s">
        <v>730</v>
      </c>
      <c r="B222" s="27" t="s">
        <v>731</v>
      </c>
      <c r="C222" s="14">
        <v>0</v>
      </c>
      <c r="D222" s="14">
        <v>0</v>
      </c>
      <c r="E222" s="28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0" t="s">
        <v>732</v>
      </c>
      <c r="B223" s="181"/>
      <c r="C223" s="24">
        <v>338</v>
      </c>
      <c r="D223" s="24">
        <v>269</v>
      </c>
      <c r="E223" s="25">
        <v>0.25650557620817799</v>
      </c>
      <c r="F223" s="24">
        <v>109</v>
      </c>
      <c r="G223" s="24">
        <v>99</v>
      </c>
      <c r="H223" s="24">
        <v>104</v>
      </c>
      <c r="I223" s="24">
        <v>106</v>
      </c>
      <c r="J223" s="24">
        <v>0</v>
      </c>
      <c r="K223" s="24">
        <v>1</v>
      </c>
      <c r="L223" s="24">
        <v>0</v>
      </c>
      <c r="M223" s="24">
        <v>0</v>
      </c>
      <c r="N223" s="24">
        <v>0</v>
      </c>
      <c r="O223" s="24">
        <v>9</v>
      </c>
      <c r="P223" s="26">
        <v>334</v>
      </c>
    </row>
    <row r="224" spans="1:16" x14ac:dyDescent="0.3">
      <c r="A224" s="27" t="s">
        <v>733</v>
      </c>
      <c r="B224" s="27" t="s">
        <v>734</v>
      </c>
      <c r="C224" s="14">
        <v>1</v>
      </c>
      <c r="D224" s="14">
        <v>1</v>
      </c>
      <c r="E224" s="28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1</v>
      </c>
    </row>
    <row r="227" spans="1:16" ht="20.399999999999999" x14ac:dyDescent="0.3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7" t="s">
        <v>741</v>
      </c>
      <c r="B228" s="27" t="s">
        <v>742</v>
      </c>
      <c r="C228" s="14">
        <v>0</v>
      </c>
      <c r="D228" s="14">
        <v>0</v>
      </c>
      <c r="E228" s="28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7" t="s">
        <v>743</v>
      </c>
      <c r="B229" s="27" t="s">
        <v>744</v>
      </c>
      <c r="C229" s="14">
        <v>0</v>
      </c>
      <c r="D229" s="14">
        <v>0</v>
      </c>
      <c r="E229" s="28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0.399999999999999" x14ac:dyDescent="0.3">
      <c r="A230" s="27" t="s">
        <v>745</v>
      </c>
      <c r="B230" s="27" t="s">
        <v>746</v>
      </c>
      <c r="C230" s="14">
        <v>1</v>
      </c>
      <c r="D230" s="14">
        <v>0</v>
      </c>
      <c r="E230" s="28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1</v>
      </c>
    </row>
    <row r="231" spans="1:16" x14ac:dyDescent="0.3">
      <c r="A231" s="27" t="s">
        <v>747</v>
      </c>
      <c r="B231" s="27" t="s">
        <v>748</v>
      </c>
      <c r="C231" s="14">
        <v>8</v>
      </c>
      <c r="D231" s="14">
        <v>12</v>
      </c>
      <c r="E231" s="28">
        <v>-0.33333333333333298</v>
      </c>
      <c r="F231" s="14">
        <v>0</v>
      </c>
      <c r="G231" s="14">
        <v>0</v>
      </c>
      <c r="H231" s="14">
        <v>1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1</v>
      </c>
    </row>
    <row r="232" spans="1:16" x14ac:dyDescent="0.3">
      <c r="A232" s="27" t="s">
        <v>749</v>
      </c>
      <c r="B232" s="27" t="s">
        <v>750</v>
      </c>
      <c r="C232" s="14">
        <v>10</v>
      </c>
      <c r="D232" s="14">
        <v>13</v>
      </c>
      <c r="E232" s="28">
        <v>-0.230769230769231</v>
      </c>
      <c r="F232" s="14">
        <v>0</v>
      </c>
      <c r="G232" s="14">
        <v>0</v>
      </c>
      <c r="H232" s="14">
        <v>5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2</v>
      </c>
    </row>
    <row r="233" spans="1:16" x14ac:dyDescent="0.3">
      <c r="A233" s="27" t="s">
        <v>751</v>
      </c>
      <c r="B233" s="27" t="s">
        <v>752</v>
      </c>
      <c r="C233" s="14">
        <v>5</v>
      </c>
      <c r="D233" s="14">
        <v>6</v>
      </c>
      <c r="E233" s="28">
        <v>-0.16666666666666699</v>
      </c>
      <c r="F233" s="14">
        <v>0</v>
      </c>
      <c r="G233" s="14">
        <v>0</v>
      </c>
      <c r="H233" s="14">
        <v>2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0.399999999999999" x14ac:dyDescent="0.3">
      <c r="A234" s="27" t="s">
        <v>753</v>
      </c>
      <c r="B234" s="27" t="s">
        <v>754</v>
      </c>
      <c r="C234" s="14">
        <v>3</v>
      </c>
      <c r="D234" s="14">
        <v>2</v>
      </c>
      <c r="E234" s="28">
        <v>0.5</v>
      </c>
      <c r="F234" s="14">
        <v>0</v>
      </c>
      <c r="G234" s="14">
        <v>0</v>
      </c>
      <c r="H234" s="14">
        <v>2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7" t="s">
        <v>755</v>
      </c>
      <c r="B235" s="27" t="s">
        <v>756</v>
      </c>
      <c r="C235" s="14">
        <v>1</v>
      </c>
      <c r="D235" s="14">
        <v>1</v>
      </c>
      <c r="E235" s="28">
        <v>0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1</v>
      </c>
    </row>
    <row r="236" spans="1:16" x14ac:dyDescent="0.3">
      <c r="A236" s="27" t="s">
        <v>757</v>
      </c>
      <c r="B236" s="27" t="s">
        <v>758</v>
      </c>
      <c r="C236" s="14">
        <v>0</v>
      </c>
      <c r="D236" s="14">
        <v>0</v>
      </c>
      <c r="E236" s="28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7" t="s">
        <v>759</v>
      </c>
      <c r="B237" s="27" t="s">
        <v>760</v>
      </c>
      <c r="C237" s="14">
        <v>0</v>
      </c>
      <c r="D237" s="14">
        <v>0</v>
      </c>
      <c r="E237" s="28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7" t="s">
        <v>761</v>
      </c>
      <c r="B238" s="27" t="s">
        <v>762</v>
      </c>
      <c r="C238" s="14">
        <v>309</v>
      </c>
      <c r="D238" s="14">
        <v>234</v>
      </c>
      <c r="E238" s="28">
        <v>0.32051282051282098</v>
      </c>
      <c r="F238" s="14">
        <v>109</v>
      </c>
      <c r="G238" s="14">
        <v>99</v>
      </c>
      <c r="H238" s="14">
        <v>94</v>
      </c>
      <c r="I238" s="14">
        <v>100</v>
      </c>
      <c r="J238" s="14">
        <v>0</v>
      </c>
      <c r="K238" s="14">
        <v>1</v>
      </c>
      <c r="L238" s="14">
        <v>0</v>
      </c>
      <c r="M238" s="14">
        <v>0</v>
      </c>
      <c r="N238" s="14">
        <v>0</v>
      </c>
      <c r="O238" s="14">
        <v>9</v>
      </c>
      <c r="P238" s="22">
        <v>328</v>
      </c>
    </row>
    <row r="239" spans="1:16" x14ac:dyDescent="0.3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7" t="s">
        <v>767</v>
      </c>
      <c r="B241" s="27" t="s">
        <v>768</v>
      </c>
      <c r="C241" s="14">
        <v>0</v>
      </c>
      <c r="D241" s="14">
        <v>0</v>
      </c>
      <c r="E241" s="28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7" t="s">
        <v>769</v>
      </c>
      <c r="B242" s="27" t="s">
        <v>770</v>
      </c>
      <c r="C242" s="14">
        <v>0</v>
      </c>
      <c r="D242" s="14">
        <v>0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0" t="s">
        <v>773</v>
      </c>
      <c r="B244" s="181"/>
      <c r="C244" s="24">
        <v>0</v>
      </c>
      <c r="D244" s="24">
        <v>1</v>
      </c>
      <c r="E244" s="25">
        <v>-1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1</v>
      </c>
      <c r="O244" s="24">
        <v>0</v>
      </c>
      <c r="P244" s="26">
        <v>0</v>
      </c>
    </row>
    <row r="245" spans="1:16" x14ac:dyDescent="0.3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7" t="s">
        <v>778</v>
      </c>
      <c r="B247" s="27" t="s">
        <v>779</v>
      </c>
      <c r="C247" s="14">
        <v>0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7" t="s">
        <v>780</v>
      </c>
      <c r="B248" s="27" t="s">
        <v>781</v>
      </c>
      <c r="C248" s="14">
        <v>0</v>
      </c>
      <c r="D248" s="14">
        <v>0</v>
      </c>
      <c r="E248" s="28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7" t="s">
        <v>782</v>
      </c>
      <c r="B249" s="27" t="s">
        <v>783</v>
      </c>
      <c r="C249" s="14">
        <v>0</v>
      </c>
      <c r="D249" s="14">
        <v>0</v>
      </c>
      <c r="E249" s="28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0</v>
      </c>
    </row>
    <row r="250" spans="1:16" x14ac:dyDescent="0.3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7" t="s">
        <v>786</v>
      </c>
      <c r="B251" s="27" t="s">
        <v>787</v>
      </c>
      <c r="C251" s="14">
        <v>0</v>
      </c>
      <c r="D251" s="14">
        <v>0</v>
      </c>
      <c r="E251" s="28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7" t="s">
        <v>788</v>
      </c>
      <c r="B252" s="27" t="s">
        <v>789</v>
      </c>
      <c r="C252" s="14">
        <v>0</v>
      </c>
      <c r="D252" s="14">
        <v>0</v>
      </c>
      <c r="E252" s="28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7" t="s">
        <v>792</v>
      </c>
      <c r="B254" s="27" t="s">
        <v>793</v>
      </c>
      <c r="C254" s="14">
        <v>0</v>
      </c>
      <c r="D254" s="14">
        <v>1</v>
      </c>
      <c r="E254" s="28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7" t="s">
        <v>794</v>
      </c>
      <c r="B255" s="27" t="s">
        <v>795</v>
      </c>
      <c r="C255" s="14">
        <v>0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7" t="s">
        <v>800</v>
      </c>
      <c r="B258" s="27" t="s">
        <v>801</v>
      </c>
      <c r="C258" s="14">
        <v>0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7" t="s">
        <v>806</v>
      </c>
      <c r="B261" s="27" t="s">
        <v>807</v>
      </c>
      <c r="C261" s="14">
        <v>0</v>
      </c>
      <c r="D261" s="14">
        <v>0</v>
      </c>
      <c r="E261" s="28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7" t="s">
        <v>822</v>
      </c>
      <c r="B269" s="27" t="s">
        <v>823</v>
      </c>
      <c r="C269" s="14">
        <v>0</v>
      </c>
      <c r="D269" s="14">
        <v>0</v>
      </c>
      <c r="E269" s="28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0" t="s">
        <v>826</v>
      </c>
      <c r="B271" s="181"/>
      <c r="C271" s="24">
        <v>126</v>
      </c>
      <c r="D271" s="24">
        <v>151</v>
      </c>
      <c r="E271" s="25">
        <v>-0.165562913907285</v>
      </c>
      <c r="F271" s="24">
        <v>14</v>
      </c>
      <c r="G271" s="24">
        <v>10</v>
      </c>
      <c r="H271" s="24">
        <v>87</v>
      </c>
      <c r="I271" s="24">
        <v>120</v>
      </c>
      <c r="J271" s="24">
        <v>0</v>
      </c>
      <c r="K271" s="24">
        <v>4</v>
      </c>
      <c r="L271" s="24">
        <v>0</v>
      </c>
      <c r="M271" s="24">
        <v>0</v>
      </c>
      <c r="N271" s="24">
        <v>0</v>
      </c>
      <c r="O271" s="24">
        <v>0</v>
      </c>
      <c r="P271" s="26">
        <v>63</v>
      </c>
    </row>
    <row r="272" spans="1:16" x14ac:dyDescent="0.3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7" t="s">
        <v>829</v>
      </c>
      <c r="B273" s="27" t="s">
        <v>830</v>
      </c>
      <c r="C273" s="14">
        <v>43</v>
      </c>
      <c r="D273" s="14">
        <v>58</v>
      </c>
      <c r="E273" s="28">
        <v>-0.25862068965517199</v>
      </c>
      <c r="F273" s="14">
        <v>11</v>
      </c>
      <c r="G273" s="14">
        <v>7</v>
      </c>
      <c r="H273" s="14">
        <v>36</v>
      </c>
      <c r="I273" s="14">
        <v>72</v>
      </c>
      <c r="J273" s="14">
        <v>0</v>
      </c>
      <c r="K273" s="14">
        <v>2</v>
      </c>
      <c r="L273" s="14">
        <v>0</v>
      </c>
      <c r="M273" s="14">
        <v>0</v>
      </c>
      <c r="N273" s="14">
        <v>0</v>
      </c>
      <c r="O273" s="14">
        <v>0</v>
      </c>
      <c r="P273" s="22">
        <v>30</v>
      </c>
    </row>
    <row r="274" spans="1:16" ht="30.6" x14ac:dyDescent="0.3">
      <c r="A274" s="27" t="s">
        <v>831</v>
      </c>
      <c r="B274" s="27" t="s">
        <v>832</v>
      </c>
      <c r="C274" s="14">
        <v>75</v>
      </c>
      <c r="D274" s="14">
        <v>85</v>
      </c>
      <c r="E274" s="28">
        <v>-0.11764705882352899</v>
      </c>
      <c r="F274" s="14">
        <v>3</v>
      </c>
      <c r="G274" s="14">
        <v>2</v>
      </c>
      <c r="H274" s="14">
        <v>49</v>
      </c>
      <c r="I274" s="14">
        <v>36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21</v>
      </c>
    </row>
    <row r="275" spans="1:16" ht="20.399999999999999" x14ac:dyDescent="0.3">
      <c r="A275" s="27" t="s">
        <v>833</v>
      </c>
      <c r="B275" s="27" t="s">
        <v>834</v>
      </c>
      <c r="C275" s="14">
        <v>0</v>
      </c>
      <c r="D275" s="14">
        <v>2</v>
      </c>
      <c r="E275" s="28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1</v>
      </c>
    </row>
    <row r="276" spans="1:16" x14ac:dyDescent="0.3">
      <c r="A276" s="27" t="s">
        <v>835</v>
      </c>
      <c r="B276" s="27" t="s">
        <v>836</v>
      </c>
      <c r="C276" s="14">
        <v>2</v>
      </c>
      <c r="D276" s="14">
        <v>3</v>
      </c>
      <c r="E276" s="28">
        <v>-0.33333333333333298</v>
      </c>
      <c r="F276" s="14">
        <v>0</v>
      </c>
      <c r="G276" s="14">
        <v>1</v>
      </c>
      <c r="H276" s="14">
        <v>1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3">
      <c r="A277" s="27" t="s">
        <v>837</v>
      </c>
      <c r="B277" s="27" t="s">
        <v>838</v>
      </c>
      <c r="C277" s="14">
        <v>1</v>
      </c>
      <c r="D277" s="14">
        <v>1</v>
      </c>
      <c r="E277" s="28">
        <v>0</v>
      </c>
      <c r="F277" s="14">
        <v>0</v>
      </c>
      <c r="G277" s="14">
        <v>0</v>
      </c>
      <c r="H277" s="14">
        <v>0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2</v>
      </c>
    </row>
    <row r="278" spans="1:16" ht="20.399999999999999" x14ac:dyDescent="0.3">
      <c r="A278" s="27" t="s">
        <v>839</v>
      </c>
      <c r="B278" s="27" t="s">
        <v>840</v>
      </c>
      <c r="C278" s="14">
        <v>2</v>
      </c>
      <c r="D278" s="14">
        <v>1</v>
      </c>
      <c r="E278" s="28">
        <v>1</v>
      </c>
      <c r="F278" s="14">
        <v>0</v>
      </c>
      <c r="G278" s="14">
        <v>0</v>
      </c>
      <c r="H278" s="14">
        <v>1</v>
      </c>
      <c r="I278" s="14">
        <v>2</v>
      </c>
      <c r="J278" s="14">
        <v>0</v>
      </c>
      <c r="K278" s="14">
        <v>2</v>
      </c>
      <c r="L278" s="14">
        <v>0</v>
      </c>
      <c r="M278" s="14">
        <v>0</v>
      </c>
      <c r="N278" s="14">
        <v>0</v>
      </c>
      <c r="O278" s="14">
        <v>0</v>
      </c>
      <c r="P278" s="22">
        <v>3</v>
      </c>
    </row>
    <row r="279" spans="1:16" x14ac:dyDescent="0.3">
      <c r="A279" s="27" t="s">
        <v>841</v>
      </c>
      <c r="B279" s="27" t="s">
        <v>842</v>
      </c>
      <c r="C279" s="14">
        <v>0</v>
      </c>
      <c r="D279" s="14">
        <v>0</v>
      </c>
      <c r="E279" s="28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7" t="s">
        <v>843</v>
      </c>
      <c r="B280" s="27" t="s">
        <v>844</v>
      </c>
      <c r="C280" s="14">
        <v>0</v>
      </c>
      <c r="D280" s="14">
        <v>0</v>
      </c>
      <c r="E280" s="28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7" t="s">
        <v>859</v>
      </c>
      <c r="B288" s="27" t="s">
        <v>860</v>
      </c>
      <c r="C288" s="14">
        <v>0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7" t="s">
        <v>865</v>
      </c>
      <c r="B291" s="27" t="s">
        <v>866</v>
      </c>
      <c r="C291" s="14">
        <v>0</v>
      </c>
      <c r="D291" s="14">
        <v>0</v>
      </c>
      <c r="E291" s="28">
        <v>0</v>
      </c>
      <c r="F291" s="14">
        <v>0</v>
      </c>
      <c r="G291" s="14">
        <v>0</v>
      </c>
      <c r="H291" s="14">
        <v>0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6</v>
      </c>
    </row>
    <row r="292" spans="1:16" ht="20.399999999999999" x14ac:dyDescent="0.3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7" t="s">
        <v>871</v>
      </c>
      <c r="B294" s="27" t="s">
        <v>872</v>
      </c>
      <c r="C294" s="14">
        <v>3</v>
      </c>
      <c r="D294" s="14">
        <v>1</v>
      </c>
      <c r="E294" s="28">
        <v>2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3">
      <c r="A295" s="27" t="s">
        <v>873</v>
      </c>
      <c r="B295" s="27" t="s">
        <v>874</v>
      </c>
      <c r="C295" s="14">
        <v>0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x14ac:dyDescent="0.3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0" t="s">
        <v>885</v>
      </c>
      <c r="B301" s="181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7" t="s">
        <v>890</v>
      </c>
      <c r="B304" s="27" t="s">
        <v>891</v>
      </c>
      <c r="C304" s="14">
        <v>0</v>
      </c>
      <c r="D304" s="14">
        <v>0</v>
      </c>
      <c r="E304" s="28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0" t="s">
        <v>892</v>
      </c>
      <c r="B305" s="181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">
      <c r="A306" s="27" t="s">
        <v>893</v>
      </c>
      <c r="B306" s="27" t="s">
        <v>894</v>
      </c>
      <c r="C306" s="14">
        <v>0</v>
      </c>
      <c r="D306" s="14">
        <v>0</v>
      </c>
      <c r="E306" s="28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0" t="s">
        <v>905</v>
      </c>
      <c r="B312" s="181"/>
      <c r="C312" s="24">
        <v>0</v>
      </c>
      <c r="D312" s="24">
        <v>3</v>
      </c>
      <c r="E312" s="25">
        <v>-1</v>
      </c>
      <c r="F312" s="24">
        <v>0</v>
      </c>
      <c r="G312" s="24">
        <v>0</v>
      </c>
      <c r="H312" s="24">
        <v>1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3">
      <c r="A313" s="27" t="s">
        <v>906</v>
      </c>
      <c r="B313" s="27" t="s">
        <v>907</v>
      </c>
      <c r="C313" s="14">
        <v>0</v>
      </c>
      <c r="D313" s="14">
        <v>1</v>
      </c>
      <c r="E313" s="28">
        <v>-1</v>
      </c>
      <c r="F313" s="14">
        <v>0</v>
      </c>
      <c r="G313" s="14">
        <v>0</v>
      </c>
      <c r="H313" s="14">
        <v>1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20.399999999999999" x14ac:dyDescent="0.3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7" t="s">
        <v>910</v>
      </c>
      <c r="B315" s="27" t="s">
        <v>911</v>
      </c>
      <c r="C315" s="14">
        <v>0</v>
      </c>
      <c r="D315" s="14">
        <v>2</v>
      </c>
      <c r="E315" s="28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0" t="s">
        <v>916</v>
      </c>
      <c r="B318" s="181"/>
      <c r="C318" s="24">
        <v>0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1</v>
      </c>
      <c r="O318" s="24">
        <v>0</v>
      </c>
      <c r="P318" s="26">
        <v>0</v>
      </c>
    </row>
    <row r="319" spans="1:16" x14ac:dyDescent="0.3">
      <c r="A319" s="27" t="s">
        <v>917</v>
      </c>
      <c r="B319" s="27" t="s">
        <v>918</v>
      </c>
      <c r="C319" s="14">
        <v>0</v>
      </c>
      <c r="D319" s="14">
        <v>0</v>
      </c>
      <c r="E319" s="28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2">
        <v>0</v>
      </c>
    </row>
    <row r="320" spans="1:16" x14ac:dyDescent="0.3">
      <c r="A320" s="180" t="s">
        <v>919</v>
      </c>
      <c r="B320" s="181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0.399999999999999" x14ac:dyDescent="0.3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0" t="s">
        <v>924</v>
      </c>
      <c r="B323" s="181"/>
      <c r="C323" s="24">
        <v>3119</v>
      </c>
      <c r="D323" s="24">
        <v>3335</v>
      </c>
      <c r="E323" s="25">
        <v>-6.4767616191904007E-2</v>
      </c>
      <c r="F323" s="24">
        <v>120</v>
      </c>
      <c r="G323" s="24">
        <v>0</v>
      </c>
      <c r="H323" s="24">
        <v>122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6">
        <v>0</v>
      </c>
    </row>
    <row r="324" spans="1:16" x14ac:dyDescent="0.3">
      <c r="A324" s="27" t="s">
        <v>925</v>
      </c>
      <c r="B324" s="27" t="s">
        <v>926</v>
      </c>
      <c r="C324" s="14">
        <v>3119</v>
      </c>
      <c r="D324" s="14">
        <v>3335</v>
      </c>
      <c r="E324" s="28">
        <v>-6.4767616191904007E-2</v>
      </c>
      <c r="F324" s="14">
        <v>120</v>
      </c>
      <c r="G324" s="14">
        <v>0</v>
      </c>
      <c r="H324" s="14">
        <v>122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0</v>
      </c>
    </row>
    <row r="325" spans="1:16" x14ac:dyDescent="0.3">
      <c r="A325" s="180" t="s">
        <v>927</v>
      </c>
      <c r="B325" s="181"/>
      <c r="C325" s="24">
        <v>0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0.6" x14ac:dyDescent="0.3">
      <c r="A326" s="27" t="s">
        <v>928</v>
      </c>
      <c r="B326" s="27" t="s">
        <v>929</v>
      </c>
      <c r="C326" s="14">
        <v>0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40.799999999999997" x14ac:dyDescent="0.3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7" t="s">
        <v>932</v>
      </c>
      <c r="B328" s="27" t="s">
        <v>933</v>
      </c>
      <c r="C328" s="14">
        <v>0</v>
      </c>
      <c r="D328" s="14">
        <v>0</v>
      </c>
      <c r="E328" s="28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0" t="s">
        <v>950</v>
      </c>
      <c r="B337" s="181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0.399999999999999" x14ac:dyDescent="0.3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0" t="s">
        <v>953</v>
      </c>
      <c r="B339" s="181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0.6" x14ac:dyDescent="0.3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2" t="s">
        <v>956</v>
      </c>
      <c r="B341" s="183"/>
      <c r="C341" s="29">
        <v>10435</v>
      </c>
      <c r="D341" s="29">
        <v>10254</v>
      </c>
      <c r="E341" s="30">
        <v>1.7651648137312299E-2</v>
      </c>
      <c r="F341" s="29">
        <v>1342</v>
      </c>
      <c r="G341" s="29">
        <v>766</v>
      </c>
      <c r="H341" s="29">
        <v>1457</v>
      </c>
      <c r="I341" s="29">
        <v>1282</v>
      </c>
      <c r="J341" s="29">
        <v>28</v>
      </c>
      <c r="K341" s="29">
        <v>40</v>
      </c>
      <c r="L341" s="29">
        <v>3</v>
      </c>
      <c r="M341" s="29">
        <v>4</v>
      </c>
      <c r="N341" s="29">
        <v>52</v>
      </c>
      <c r="O341" s="29">
        <v>97</v>
      </c>
      <c r="P341" s="29">
        <v>1561</v>
      </c>
    </row>
    <row r="342" spans="1:16" x14ac:dyDescent="0.3">
      <c r="A342" s="6"/>
    </row>
  </sheetData>
  <sheetProtection algorithmName="SHA-512" hashValue="i7OrNK4S/tG5zCSpTUWeBL6fF4/5j31KJ4Tyhflgm7DHZFJ85hQ6t5u5LChhOUl8+kvIzWVe6r/r/AUwKj+UoQ==" saltValue="K8CPkm4GYwoBgwJAkkbHA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4" t="s">
        <v>959</v>
      </c>
      <c r="B5" s="13" t="s">
        <v>960</v>
      </c>
      <c r="C5" s="22">
        <v>0</v>
      </c>
    </row>
    <row r="6" spans="1:3" x14ac:dyDescent="0.3">
      <c r="A6" s="176"/>
      <c r="B6" s="13" t="s">
        <v>334</v>
      </c>
      <c r="C6" s="22">
        <v>16</v>
      </c>
    </row>
    <row r="7" spans="1:3" x14ac:dyDescent="0.3">
      <c r="A7" s="176"/>
      <c r="B7" s="13" t="s">
        <v>961</v>
      </c>
      <c r="C7" s="22">
        <v>9</v>
      </c>
    </row>
    <row r="8" spans="1:3" x14ac:dyDescent="0.3">
      <c r="A8" s="176"/>
      <c r="B8" s="13" t="s">
        <v>962</v>
      </c>
      <c r="C8" s="22">
        <v>2</v>
      </c>
    </row>
    <row r="9" spans="1:3" x14ac:dyDescent="0.3">
      <c r="A9" s="176"/>
      <c r="B9" s="13" t="s">
        <v>963</v>
      </c>
      <c r="C9" s="22">
        <v>25</v>
      </c>
    </row>
    <row r="10" spans="1:3" x14ac:dyDescent="0.3">
      <c r="A10" s="176"/>
      <c r="B10" s="13" t="s">
        <v>964</v>
      </c>
      <c r="C10" s="22">
        <v>10</v>
      </c>
    </row>
    <row r="11" spans="1:3" x14ac:dyDescent="0.3">
      <c r="A11" s="176"/>
      <c r="B11" s="13" t="s">
        <v>965</v>
      </c>
      <c r="C11" s="22">
        <v>17</v>
      </c>
    </row>
    <row r="12" spans="1:3" x14ac:dyDescent="0.3">
      <c r="A12" s="176"/>
      <c r="B12" s="13" t="s">
        <v>518</v>
      </c>
      <c r="C12" s="22">
        <v>6</v>
      </c>
    </row>
    <row r="13" spans="1:3" x14ac:dyDescent="0.3">
      <c r="A13" s="176"/>
      <c r="B13" s="13" t="s">
        <v>966</v>
      </c>
      <c r="C13" s="22">
        <v>8</v>
      </c>
    </row>
    <row r="14" spans="1:3" x14ac:dyDescent="0.3">
      <c r="A14" s="176"/>
      <c r="B14" s="13" t="s">
        <v>967</v>
      </c>
      <c r="C14" s="22">
        <v>1</v>
      </c>
    </row>
    <row r="15" spans="1:3" x14ac:dyDescent="0.3">
      <c r="A15" s="176"/>
      <c r="B15" s="13" t="s">
        <v>651</v>
      </c>
      <c r="C15" s="22">
        <v>1</v>
      </c>
    </row>
    <row r="16" spans="1:3" x14ac:dyDescent="0.3">
      <c r="A16" s="176"/>
      <c r="B16" s="13" t="s">
        <v>968</v>
      </c>
      <c r="C16" s="22">
        <v>6</v>
      </c>
    </row>
    <row r="17" spans="1:3" x14ac:dyDescent="0.3">
      <c r="A17" s="176"/>
      <c r="B17" s="13" t="s">
        <v>969</v>
      </c>
      <c r="C17" s="22">
        <v>11</v>
      </c>
    </row>
    <row r="18" spans="1:3" x14ac:dyDescent="0.3">
      <c r="A18" s="176"/>
      <c r="B18" s="13" t="s">
        <v>970</v>
      </c>
      <c r="C18" s="22">
        <v>0</v>
      </c>
    </row>
    <row r="19" spans="1:3" x14ac:dyDescent="0.3">
      <c r="A19" s="175"/>
      <c r="B19" s="13" t="s">
        <v>111</v>
      </c>
      <c r="C19" s="22">
        <v>55</v>
      </c>
    </row>
    <row r="20" spans="1:3" x14ac:dyDescent="0.3">
      <c r="A20" s="174" t="s">
        <v>971</v>
      </c>
      <c r="B20" s="13" t="s">
        <v>972</v>
      </c>
      <c r="C20" s="22">
        <v>6</v>
      </c>
    </row>
    <row r="21" spans="1:3" x14ac:dyDescent="0.3">
      <c r="A21" s="175"/>
      <c r="B21" s="13" t="s">
        <v>973</v>
      </c>
      <c r="C21" s="22">
        <v>0</v>
      </c>
    </row>
    <row r="22" spans="1:3" x14ac:dyDescent="0.3">
      <c r="A22" s="174" t="s">
        <v>974</v>
      </c>
      <c r="B22" s="13" t="s">
        <v>975</v>
      </c>
      <c r="C22" s="22">
        <v>115</v>
      </c>
    </row>
    <row r="23" spans="1:3" x14ac:dyDescent="0.3">
      <c r="A23" s="176"/>
      <c r="B23" s="13" t="s">
        <v>976</v>
      </c>
      <c r="C23" s="22">
        <v>154</v>
      </c>
    </row>
    <row r="24" spans="1:3" x14ac:dyDescent="0.3">
      <c r="A24" s="175"/>
      <c r="B24" s="13" t="s">
        <v>977</v>
      </c>
      <c r="C24" s="22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63</v>
      </c>
    </row>
    <row r="29" spans="1:3" x14ac:dyDescent="0.3">
      <c r="A29" s="174" t="s">
        <v>980</v>
      </c>
      <c r="B29" s="13" t="s">
        <v>981</v>
      </c>
      <c r="C29" s="22">
        <v>1</v>
      </c>
    </row>
    <row r="30" spans="1:3" x14ac:dyDescent="0.3">
      <c r="A30" s="176"/>
      <c r="B30" s="13" t="s">
        <v>982</v>
      </c>
      <c r="C30" s="22">
        <v>10</v>
      </c>
    </row>
    <row r="31" spans="1:3" x14ac:dyDescent="0.3">
      <c r="A31" s="176"/>
      <c r="B31" s="13" t="s">
        <v>983</v>
      </c>
      <c r="C31" s="22">
        <v>2</v>
      </c>
    </row>
    <row r="32" spans="1:3" x14ac:dyDescent="0.3">
      <c r="A32" s="175"/>
      <c r="B32" s="13" t="s">
        <v>984</v>
      </c>
      <c r="C32" s="22">
        <v>0</v>
      </c>
    </row>
    <row r="33" spans="1:3" x14ac:dyDescent="0.3">
      <c r="A33" s="12" t="s">
        <v>985</v>
      </c>
      <c r="B33" s="16"/>
      <c r="C33" s="22">
        <v>0</v>
      </c>
    </row>
    <row r="34" spans="1:3" x14ac:dyDescent="0.3">
      <c r="A34" s="12" t="s">
        <v>986</v>
      </c>
      <c r="B34" s="16"/>
      <c r="C34" s="22">
        <v>38</v>
      </c>
    </row>
    <row r="35" spans="1:3" x14ac:dyDescent="0.3">
      <c r="A35" s="12" t="s">
        <v>987</v>
      </c>
      <c r="B35" s="16"/>
      <c r="C35" s="22">
        <v>2</v>
      </c>
    </row>
    <row r="36" spans="1:3" x14ac:dyDescent="0.3">
      <c r="A36" s="12" t="s">
        <v>988</v>
      </c>
      <c r="B36" s="16"/>
      <c r="C36" s="22">
        <v>0</v>
      </c>
    </row>
    <row r="37" spans="1:3" x14ac:dyDescent="0.3">
      <c r="A37" s="12" t="s">
        <v>989</v>
      </c>
      <c r="B37" s="16"/>
      <c r="C37" s="22">
        <v>1</v>
      </c>
    </row>
    <row r="38" spans="1:3" x14ac:dyDescent="0.3">
      <c r="A38" s="12" t="s">
        <v>990</v>
      </c>
      <c r="B38" s="16"/>
      <c r="C38" s="22">
        <v>3</v>
      </c>
    </row>
    <row r="39" spans="1:3" x14ac:dyDescent="0.3">
      <c r="A39" s="12" t="s">
        <v>977</v>
      </c>
      <c r="B39" s="16"/>
      <c r="C39" s="22">
        <v>4</v>
      </c>
    </row>
    <row r="40" spans="1:3" x14ac:dyDescent="0.3">
      <c r="A40" s="174" t="s">
        <v>991</v>
      </c>
      <c r="B40" s="13" t="s">
        <v>992</v>
      </c>
      <c r="C40" s="22">
        <v>2</v>
      </c>
    </row>
    <row r="41" spans="1:3" x14ac:dyDescent="0.3">
      <c r="A41" s="176"/>
      <c r="B41" s="13" t="s">
        <v>993</v>
      </c>
      <c r="C41" s="22">
        <v>0</v>
      </c>
    </row>
    <row r="42" spans="1:3" x14ac:dyDescent="0.3">
      <c r="A42" s="176"/>
      <c r="B42" s="13" t="s">
        <v>994</v>
      </c>
      <c r="C42" s="22">
        <v>15</v>
      </c>
    </row>
    <row r="43" spans="1:3" x14ac:dyDescent="0.3">
      <c r="A43" s="176"/>
      <c r="B43" s="13" t="s">
        <v>995</v>
      </c>
      <c r="C43" s="22">
        <v>0</v>
      </c>
    </row>
    <row r="44" spans="1:3" x14ac:dyDescent="0.3">
      <c r="A44" s="175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10</v>
      </c>
    </row>
    <row r="49" spans="1:3" x14ac:dyDescent="0.3">
      <c r="A49" s="174" t="s">
        <v>81</v>
      </c>
      <c r="B49" s="13" t="s">
        <v>998</v>
      </c>
      <c r="C49" s="22">
        <v>24</v>
      </c>
    </row>
    <row r="50" spans="1:3" x14ac:dyDescent="0.3">
      <c r="A50" s="175"/>
      <c r="B50" s="13" t="s">
        <v>999</v>
      </c>
      <c r="C50" s="22">
        <v>41</v>
      </c>
    </row>
    <row r="51" spans="1:3" x14ac:dyDescent="0.3">
      <c r="A51" s="174" t="s">
        <v>1000</v>
      </c>
      <c r="B51" s="13" t="s">
        <v>1001</v>
      </c>
      <c r="C51" s="22">
        <v>0</v>
      </c>
    </row>
    <row r="52" spans="1:3" x14ac:dyDescent="0.3">
      <c r="A52" s="175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4" t="s">
        <v>245</v>
      </c>
      <c r="B56" s="13" t="s">
        <v>20</v>
      </c>
      <c r="C56" s="22">
        <v>772</v>
      </c>
    </row>
    <row r="57" spans="1:3" x14ac:dyDescent="0.3">
      <c r="A57" s="176"/>
      <c r="B57" s="13" t="s">
        <v>1004</v>
      </c>
      <c r="C57" s="22">
        <v>94</v>
      </c>
    </row>
    <row r="58" spans="1:3" x14ac:dyDescent="0.3">
      <c r="A58" s="176"/>
      <c r="B58" s="13" t="s">
        <v>1005</v>
      </c>
      <c r="C58" s="22">
        <v>58</v>
      </c>
    </row>
    <row r="59" spans="1:3" x14ac:dyDescent="0.3">
      <c r="A59" s="176"/>
      <c r="B59" s="13" t="s">
        <v>1006</v>
      </c>
      <c r="C59" s="22">
        <v>676</v>
      </c>
    </row>
    <row r="60" spans="1:3" x14ac:dyDescent="0.3">
      <c r="A60" s="175"/>
      <c r="B60" s="13" t="s">
        <v>1007</v>
      </c>
      <c r="C60" s="22">
        <v>56</v>
      </c>
    </row>
    <row r="61" spans="1:3" x14ac:dyDescent="0.3">
      <c r="A61" s="174" t="s">
        <v>1008</v>
      </c>
      <c r="B61" s="13" t="s">
        <v>1009</v>
      </c>
      <c r="C61" s="22">
        <v>185</v>
      </c>
    </row>
    <row r="62" spans="1:3" x14ac:dyDescent="0.3">
      <c r="A62" s="176"/>
      <c r="B62" s="13" t="s">
        <v>1010</v>
      </c>
      <c r="C62" s="22">
        <v>40</v>
      </c>
    </row>
    <row r="63" spans="1:3" x14ac:dyDescent="0.3">
      <c r="A63" s="176"/>
      <c r="B63" s="13" t="s">
        <v>1011</v>
      </c>
      <c r="C63" s="22">
        <v>0</v>
      </c>
    </row>
    <row r="64" spans="1:3" x14ac:dyDescent="0.3">
      <c r="A64" s="176"/>
      <c r="B64" s="13" t="s">
        <v>1012</v>
      </c>
      <c r="C64" s="22">
        <v>144</v>
      </c>
    </row>
    <row r="65" spans="1:3" x14ac:dyDescent="0.3">
      <c r="A65" s="175"/>
      <c r="B65" s="13" t="s">
        <v>1007</v>
      </c>
      <c r="C65" s="22">
        <v>52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55</v>
      </c>
    </row>
    <row r="70" spans="1:3" x14ac:dyDescent="0.3">
      <c r="A70" s="12" t="s">
        <v>1015</v>
      </c>
      <c r="B70" s="16"/>
      <c r="C70" s="22">
        <v>59</v>
      </c>
    </row>
    <row r="71" spans="1:3" x14ac:dyDescent="0.3">
      <c r="A71" s="12" t="s">
        <v>1016</v>
      </c>
      <c r="B71" s="16"/>
      <c r="C71" s="22">
        <v>29</v>
      </c>
    </row>
    <row r="72" spans="1:3" x14ac:dyDescent="0.3">
      <c r="A72" s="174" t="s">
        <v>1017</v>
      </c>
      <c r="B72" s="13" t="s">
        <v>1018</v>
      </c>
      <c r="C72" s="22">
        <v>0</v>
      </c>
    </row>
    <row r="73" spans="1:3" x14ac:dyDescent="0.3">
      <c r="A73" s="175"/>
      <c r="B73" s="13" t="s">
        <v>1019</v>
      </c>
      <c r="C73" s="22">
        <v>0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0</v>
      </c>
    </row>
    <row r="76" spans="1:3" x14ac:dyDescent="0.3">
      <c r="A76" s="12" t="s">
        <v>1022</v>
      </c>
      <c r="B76" s="16"/>
      <c r="C76" s="22">
        <v>0</v>
      </c>
    </row>
    <row r="77" spans="1:3" x14ac:dyDescent="0.3">
      <c r="A77" s="12" t="s">
        <v>1023</v>
      </c>
      <c r="B77" s="16"/>
      <c r="C77" s="22">
        <v>19</v>
      </c>
    </row>
    <row r="78" spans="1:3" x14ac:dyDescent="0.3">
      <c r="A78" s="12" t="s">
        <v>1024</v>
      </c>
      <c r="B78" s="16"/>
      <c r="C78" s="22">
        <v>0</v>
      </c>
    </row>
    <row r="79" spans="1:3" x14ac:dyDescent="0.3">
      <c r="A79" s="12" t="s">
        <v>1025</v>
      </c>
      <c r="B79" s="16"/>
      <c r="C79" s="22">
        <v>0</v>
      </c>
    </row>
    <row r="80" spans="1:3" x14ac:dyDescent="0.3">
      <c r="A80" s="6"/>
    </row>
  </sheetData>
  <sheetProtection algorithmName="SHA-512" hashValue="neVTBkfX8xjHDZO+6xmle92bp7sOWNzL0mhvt/t+rqQKzbBTgQjrcpII0nKy7FTNCF59qKNWZIEKYsQlnCpLkA==" saltValue="FWKI72fBY6S4Cc2y7K90f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1" t="s">
        <v>1027</v>
      </c>
    </row>
    <row r="4" spans="1:3" x14ac:dyDescent="0.3">
      <c r="A4" s="32" t="s">
        <v>14</v>
      </c>
      <c r="B4" s="32" t="s">
        <v>15</v>
      </c>
      <c r="C4" s="33" t="s">
        <v>3</v>
      </c>
    </row>
    <row r="5" spans="1:3" x14ac:dyDescent="0.3">
      <c r="A5" s="186" t="s">
        <v>1028</v>
      </c>
      <c r="B5" s="35" t="s">
        <v>1029</v>
      </c>
      <c r="C5" s="36">
        <v>119</v>
      </c>
    </row>
    <row r="6" spans="1:3" x14ac:dyDescent="0.3">
      <c r="A6" s="187"/>
      <c r="B6" s="35" t="s">
        <v>304</v>
      </c>
      <c r="C6" s="36">
        <v>163</v>
      </c>
    </row>
    <row r="7" spans="1:3" x14ac:dyDescent="0.3">
      <c r="A7" s="187"/>
      <c r="B7" s="35" t="s">
        <v>1030</v>
      </c>
      <c r="C7" s="36">
        <v>56</v>
      </c>
    </row>
    <row r="8" spans="1:3" x14ac:dyDescent="0.3">
      <c r="A8" s="187"/>
      <c r="B8" s="35" t="s">
        <v>1031</v>
      </c>
      <c r="C8" s="36">
        <v>3</v>
      </c>
    </row>
    <row r="9" spans="1:3" x14ac:dyDescent="0.3">
      <c r="A9" s="187"/>
      <c r="B9" s="35" t="s">
        <v>1032</v>
      </c>
      <c r="C9" s="36">
        <v>2</v>
      </c>
    </row>
    <row r="10" spans="1:3" x14ac:dyDescent="0.3">
      <c r="A10" s="187"/>
      <c r="B10" s="35" t="s">
        <v>1033</v>
      </c>
      <c r="C10" s="36">
        <v>0</v>
      </c>
    </row>
    <row r="11" spans="1:3" x14ac:dyDescent="0.3">
      <c r="A11" s="188"/>
      <c r="B11" s="35" t="s">
        <v>1034</v>
      </c>
      <c r="C11" s="36">
        <v>0</v>
      </c>
    </row>
    <row r="12" spans="1:3" x14ac:dyDescent="0.3">
      <c r="A12" s="186" t="s">
        <v>1035</v>
      </c>
      <c r="B12" s="35" t="s">
        <v>65</v>
      </c>
      <c r="C12" s="36">
        <v>147</v>
      </c>
    </row>
    <row r="13" spans="1:3" x14ac:dyDescent="0.3">
      <c r="A13" s="187"/>
      <c r="B13" s="35" t="s">
        <v>1036</v>
      </c>
      <c r="C13" s="36">
        <v>41</v>
      </c>
    </row>
    <row r="14" spans="1:3" x14ac:dyDescent="0.3">
      <c r="A14" s="187"/>
      <c r="B14" s="35" t="s">
        <v>1037</v>
      </c>
      <c r="C14" s="36">
        <v>19</v>
      </c>
    </row>
    <row r="15" spans="1:3" x14ac:dyDescent="0.3">
      <c r="A15" s="188"/>
      <c r="B15" s="35" t="s">
        <v>1038</v>
      </c>
      <c r="C15" s="36">
        <v>25</v>
      </c>
    </row>
    <row r="16" spans="1:3" x14ac:dyDescent="0.3">
      <c r="A16" s="3"/>
    </row>
    <row r="17" spans="1:3" x14ac:dyDescent="0.3">
      <c r="A17" s="31" t="s">
        <v>1039</v>
      </c>
    </row>
    <row r="18" spans="1:3" x14ac:dyDescent="0.3">
      <c r="A18" s="32" t="s">
        <v>14</v>
      </c>
      <c r="B18" s="32" t="s">
        <v>15</v>
      </c>
      <c r="C18" s="33" t="s">
        <v>3</v>
      </c>
    </row>
    <row r="19" spans="1:3" x14ac:dyDescent="0.3">
      <c r="A19" s="34" t="s">
        <v>1040</v>
      </c>
      <c r="B19" s="37"/>
      <c r="C19" s="36">
        <v>9</v>
      </c>
    </row>
    <row r="20" spans="1:3" x14ac:dyDescent="0.3">
      <c r="A20" s="34" t="s">
        <v>1041</v>
      </c>
      <c r="B20" s="37"/>
      <c r="C20" s="36">
        <v>3</v>
      </c>
    </row>
    <row r="21" spans="1:3" x14ac:dyDescent="0.3">
      <c r="A21" s="34" t="s">
        <v>1042</v>
      </c>
      <c r="B21" s="37"/>
      <c r="C21" s="36">
        <v>26</v>
      </c>
    </row>
    <row r="22" spans="1:3" x14ac:dyDescent="0.3">
      <c r="A22" s="34" t="s">
        <v>1043</v>
      </c>
      <c r="B22" s="37"/>
      <c r="C22" s="36">
        <v>23</v>
      </c>
    </row>
    <row r="23" spans="1:3" x14ac:dyDescent="0.3">
      <c r="A23" s="34" t="s">
        <v>1044</v>
      </c>
      <c r="B23" s="37"/>
      <c r="C23" s="36">
        <v>102</v>
      </c>
    </row>
    <row r="24" spans="1:3" x14ac:dyDescent="0.3">
      <c r="A24" s="34" t="s">
        <v>1045</v>
      </c>
      <c r="B24" s="37"/>
      <c r="C24" s="36">
        <v>124</v>
      </c>
    </row>
    <row r="25" spans="1:3" x14ac:dyDescent="0.3">
      <c r="A25" s="34" t="s">
        <v>1046</v>
      </c>
      <c r="B25" s="37"/>
      <c r="C25" s="36">
        <v>6</v>
      </c>
    </row>
    <row r="26" spans="1:3" x14ac:dyDescent="0.3">
      <c r="A26" s="34" t="s">
        <v>1047</v>
      </c>
      <c r="B26" s="37"/>
      <c r="C26" s="36">
        <v>9</v>
      </c>
    </row>
    <row r="27" spans="1:3" x14ac:dyDescent="0.3">
      <c r="A27" s="34" t="s">
        <v>1048</v>
      </c>
      <c r="B27" s="37"/>
      <c r="C27" s="36">
        <v>0</v>
      </c>
    </row>
    <row r="28" spans="1:3" x14ac:dyDescent="0.3">
      <c r="A28" s="34" t="s">
        <v>1049</v>
      </c>
      <c r="B28" s="37"/>
      <c r="C28" s="36">
        <v>35</v>
      </c>
    </row>
    <row r="29" spans="1:3" x14ac:dyDescent="0.3">
      <c r="A29" s="3"/>
    </row>
    <row r="30" spans="1:3" x14ac:dyDescent="0.3">
      <c r="A30" s="31" t="s">
        <v>1050</v>
      </c>
    </row>
    <row r="31" spans="1:3" x14ac:dyDescent="0.3">
      <c r="A31" s="32" t="s">
        <v>14</v>
      </c>
      <c r="B31" s="32" t="s">
        <v>15</v>
      </c>
      <c r="C31" s="33" t="s">
        <v>3</v>
      </c>
    </row>
    <row r="32" spans="1:3" x14ac:dyDescent="0.3">
      <c r="A32" s="34" t="s">
        <v>1051</v>
      </c>
      <c r="B32" s="37"/>
      <c r="C32" s="36">
        <v>6</v>
      </c>
    </row>
    <row r="33" spans="1:6" x14ac:dyDescent="0.3">
      <c r="A33" s="34" t="s">
        <v>1052</v>
      </c>
      <c r="B33" s="37"/>
      <c r="C33" s="36">
        <v>25</v>
      </c>
    </row>
    <row r="34" spans="1:6" x14ac:dyDescent="0.3">
      <c r="A34" s="34" t="s">
        <v>1053</v>
      </c>
      <c r="B34" s="37"/>
      <c r="C34" s="36">
        <v>39</v>
      </c>
    </row>
    <row r="35" spans="1:6" x14ac:dyDescent="0.3">
      <c r="A35" s="34" t="s">
        <v>1054</v>
      </c>
      <c r="B35" s="37"/>
      <c r="C35" s="36">
        <v>64</v>
      </c>
    </row>
    <row r="36" spans="1:6" x14ac:dyDescent="0.3">
      <c r="A36" s="34" t="s">
        <v>1055</v>
      </c>
      <c r="B36" s="37"/>
      <c r="C36" s="36">
        <v>12</v>
      </c>
    </row>
    <row r="37" spans="1:6" x14ac:dyDescent="0.3">
      <c r="A37" s="34" t="s">
        <v>1056</v>
      </c>
      <c r="B37" s="37"/>
      <c r="C37" s="36">
        <v>46</v>
      </c>
    </row>
    <row r="38" spans="1:6" x14ac:dyDescent="0.3">
      <c r="A38" s="34" t="s">
        <v>1057</v>
      </c>
      <c r="B38" s="37"/>
      <c r="C38" s="36">
        <v>6</v>
      </c>
    </row>
    <row r="39" spans="1:6" x14ac:dyDescent="0.3">
      <c r="A39" s="34" t="s">
        <v>1058</v>
      </c>
      <c r="B39" s="37"/>
      <c r="C39" s="38"/>
    </row>
    <row r="40" spans="1:6" x14ac:dyDescent="0.3">
      <c r="A40" s="3"/>
    </row>
    <row r="41" spans="1:6" x14ac:dyDescent="0.3">
      <c r="A41" s="31" t="s">
        <v>1059</v>
      </c>
    </row>
    <row r="42" spans="1:6" x14ac:dyDescent="0.3">
      <c r="A42" s="32" t="s">
        <v>14</v>
      </c>
      <c r="B42" s="32" t="s">
        <v>15</v>
      </c>
      <c r="C42" s="33" t="s">
        <v>3</v>
      </c>
    </row>
    <row r="43" spans="1:6" x14ac:dyDescent="0.3">
      <c r="A43" s="34" t="s">
        <v>104</v>
      </c>
      <c r="B43" s="37"/>
      <c r="C43" s="38"/>
    </row>
    <row r="44" spans="1:6" x14ac:dyDescent="0.3">
      <c r="A44" s="34" t="s">
        <v>114</v>
      </c>
      <c r="B44" s="37"/>
      <c r="C44" s="38"/>
    </row>
    <row r="45" spans="1:6" x14ac:dyDescent="0.3">
      <c r="A45" s="34" t="s">
        <v>1060</v>
      </c>
      <c r="B45" s="37"/>
      <c r="C45" s="38"/>
    </row>
    <row r="46" spans="1:6" x14ac:dyDescent="0.3">
      <c r="A46" s="31" t="s">
        <v>1061</v>
      </c>
    </row>
    <row r="47" spans="1:6" ht="30.6" x14ac:dyDescent="0.3">
      <c r="A47" s="32" t="s">
        <v>14</v>
      </c>
      <c r="B47" s="32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89" t="s">
        <v>959</v>
      </c>
      <c r="B48" s="41" t="s">
        <v>1063</v>
      </c>
      <c r="C48" s="42">
        <v>1</v>
      </c>
      <c r="D48" s="17"/>
      <c r="E48" s="17"/>
      <c r="F48" s="38"/>
    </row>
    <row r="49" spans="1:6" x14ac:dyDescent="0.3">
      <c r="A49" s="190"/>
      <c r="B49" s="41" t="s">
        <v>1064</v>
      </c>
      <c r="C49" s="17"/>
      <c r="D49" s="17"/>
      <c r="E49" s="17"/>
      <c r="F49" s="38"/>
    </row>
    <row r="50" spans="1:6" x14ac:dyDescent="0.3">
      <c r="A50" s="190"/>
      <c r="B50" s="41" t="s">
        <v>1065</v>
      </c>
      <c r="C50" s="17"/>
      <c r="D50" s="17"/>
      <c r="E50" s="17"/>
      <c r="F50" s="38"/>
    </row>
    <row r="51" spans="1:6" x14ac:dyDescent="0.3">
      <c r="A51" s="190"/>
      <c r="B51" s="41" t="s">
        <v>1066</v>
      </c>
      <c r="C51" s="42">
        <v>5</v>
      </c>
      <c r="D51" s="17"/>
      <c r="E51" s="42">
        <v>1</v>
      </c>
      <c r="F51" s="36">
        <v>5</v>
      </c>
    </row>
    <row r="52" spans="1:6" x14ac:dyDescent="0.3">
      <c r="A52" s="190"/>
      <c r="B52" s="41" t="s">
        <v>334</v>
      </c>
      <c r="C52" s="42">
        <v>56</v>
      </c>
      <c r="D52" s="42">
        <v>48</v>
      </c>
      <c r="E52" s="17"/>
      <c r="F52" s="36">
        <v>9</v>
      </c>
    </row>
    <row r="53" spans="1:6" x14ac:dyDescent="0.3">
      <c r="A53" s="190"/>
      <c r="B53" s="41" t="s">
        <v>1067</v>
      </c>
      <c r="C53" s="42">
        <v>148</v>
      </c>
      <c r="D53" s="42">
        <v>33</v>
      </c>
      <c r="E53" s="42">
        <v>9</v>
      </c>
      <c r="F53" s="36">
        <v>8</v>
      </c>
    </row>
    <row r="54" spans="1:6" x14ac:dyDescent="0.3">
      <c r="A54" s="190"/>
      <c r="B54" s="41" t="s">
        <v>1068</v>
      </c>
      <c r="C54" s="42">
        <v>47</v>
      </c>
      <c r="D54" s="42">
        <v>5</v>
      </c>
      <c r="E54" s="42">
        <v>1</v>
      </c>
      <c r="F54" s="36">
        <v>3</v>
      </c>
    </row>
    <row r="55" spans="1:6" x14ac:dyDescent="0.3">
      <c r="A55" s="190"/>
      <c r="B55" s="41" t="s">
        <v>1069</v>
      </c>
      <c r="C55" s="17"/>
      <c r="D55" s="17"/>
      <c r="E55" s="17"/>
      <c r="F55" s="38"/>
    </row>
    <row r="56" spans="1:6" x14ac:dyDescent="0.3">
      <c r="A56" s="190"/>
      <c r="B56" s="41" t="s">
        <v>1070</v>
      </c>
      <c r="C56" s="17"/>
      <c r="D56" s="17"/>
      <c r="E56" s="17"/>
      <c r="F56" s="38"/>
    </row>
    <row r="57" spans="1:6" x14ac:dyDescent="0.3">
      <c r="A57" s="190"/>
      <c r="B57" s="41" t="s">
        <v>1071</v>
      </c>
      <c r="C57" s="42">
        <v>35</v>
      </c>
      <c r="D57" s="42">
        <v>11</v>
      </c>
      <c r="E57" s="42">
        <v>1</v>
      </c>
      <c r="F57" s="36">
        <v>2</v>
      </c>
    </row>
    <row r="58" spans="1:6" x14ac:dyDescent="0.3">
      <c r="A58" s="190"/>
      <c r="B58" s="41" t="s">
        <v>1072</v>
      </c>
      <c r="C58" s="42">
        <v>2</v>
      </c>
      <c r="D58" s="42">
        <v>2</v>
      </c>
      <c r="E58" s="17"/>
      <c r="F58" s="38"/>
    </row>
    <row r="59" spans="1:6" x14ac:dyDescent="0.3">
      <c r="A59" s="190"/>
      <c r="B59" s="41" t="s">
        <v>1073</v>
      </c>
      <c r="C59" s="17"/>
      <c r="D59" s="17"/>
      <c r="E59" s="17"/>
      <c r="F59" s="38"/>
    </row>
    <row r="60" spans="1:6" x14ac:dyDescent="0.3">
      <c r="A60" s="190"/>
      <c r="B60" s="41" t="s">
        <v>405</v>
      </c>
      <c r="C60" s="17"/>
      <c r="D60" s="17"/>
      <c r="E60" s="17"/>
      <c r="F60" s="38"/>
    </row>
    <row r="61" spans="1:6" x14ac:dyDescent="0.3">
      <c r="A61" s="190"/>
      <c r="B61" s="41" t="s">
        <v>1074</v>
      </c>
      <c r="C61" s="42">
        <v>3</v>
      </c>
      <c r="D61" s="42">
        <v>1</v>
      </c>
      <c r="E61" s="17"/>
      <c r="F61" s="38"/>
    </row>
    <row r="62" spans="1:6" x14ac:dyDescent="0.3">
      <c r="A62" s="190"/>
      <c r="B62" s="41" t="s">
        <v>1075</v>
      </c>
      <c r="C62" s="42">
        <v>4</v>
      </c>
      <c r="D62" s="17"/>
      <c r="E62" s="17"/>
      <c r="F62" s="38"/>
    </row>
    <row r="63" spans="1:6" x14ac:dyDescent="0.3">
      <c r="A63" s="190"/>
      <c r="B63" s="41" t="s">
        <v>1076</v>
      </c>
      <c r="C63" s="17"/>
      <c r="D63" s="17"/>
      <c r="E63" s="17"/>
      <c r="F63" s="38"/>
    </row>
    <row r="64" spans="1:6" x14ac:dyDescent="0.3">
      <c r="A64" s="190"/>
      <c r="B64" s="41" t="s">
        <v>1077</v>
      </c>
      <c r="C64" s="42">
        <v>61</v>
      </c>
      <c r="D64" s="42">
        <v>42</v>
      </c>
      <c r="E64" s="42">
        <v>7</v>
      </c>
      <c r="F64" s="36">
        <v>14</v>
      </c>
    </row>
    <row r="65" spans="1:6" x14ac:dyDescent="0.3">
      <c r="A65" s="190"/>
      <c r="B65" s="41" t="s">
        <v>1078</v>
      </c>
      <c r="C65" s="17"/>
      <c r="D65" s="17"/>
      <c r="E65" s="17"/>
      <c r="F65" s="38"/>
    </row>
    <row r="66" spans="1:6" x14ac:dyDescent="0.3">
      <c r="A66" s="191"/>
      <c r="B66" s="41" t="s">
        <v>1079</v>
      </c>
      <c r="C66" s="17"/>
      <c r="D66" s="17"/>
      <c r="E66" s="17"/>
      <c r="F66" s="38"/>
    </row>
    <row r="67" spans="1:6" x14ac:dyDescent="0.3">
      <c r="A67" s="184" t="s">
        <v>1080</v>
      </c>
      <c r="B67" s="185"/>
      <c r="C67" s="43">
        <v>362</v>
      </c>
      <c r="D67" s="43">
        <v>142</v>
      </c>
      <c r="E67" s="43">
        <v>19</v>
      </c>
      <c r="F67" s="43">
        <v>41</v>
      </c>
    </row>
    <row r="68" spans="1:6" x14ac:dyDescent="0.3">
      <c r="A68" s="189" t="s">
        <v>974</v>
      </c>
      <c r="B68" s="41" t="s">
        <v>1081</v>
      </c>
      <c r="C68" s="42">
        <v>3</v>
      </c>
      <c r="D68" s="42">
        <v>8</v>
      </c>
      <c r="E68" s="42">
        <v>3</v>
      </c>
      <c r="F68" s="36">
        <v>5</v>
      </c>
    </row>
    <row r="69" spans="1:6" x14ac:dyDescent="0.3">
      <c r="A69" s="190"/>
      <c r="B69" s="41" t="s">
        <v>1082</v>
      </c>
      <c r="C69" s="17"/>
      <c r="D69" s="42">
        <v>2</v>
      </c>
      <c r="E69" s="17"/>
      <c r="F69" s="38"/>
    </row>
    <row r="70" spans="1:6" x14ac:dyDescent="0.3">
      <c r="A70" s="191"/>
      <c r="B70" s="41" t="s">
        <v>111</v>
      </c>
      <c r="C70" s="42">
        <v>2</v>
      </c>
      <c r="D70" s="42">
        <v>11</v>
      </c>
      <c r="E70" s="17"/>
      <c r="F70" s="36">
        <v>2</v>
      </c>
    </row>
    <row r="71" spans="1:6" x14ac:dyDescent="0.3">
      <c r="A71" s="184" t="s">
        <v>1083</v>
      </c>
      <c r="B71" s="185"/>
      <c r="C71" s="43">
        <v>5</v>
      </c>
      <c r="D71" s="43">
        <v>21</v>
      </c>
      <c r="E71" s="43">
        <v>3</v>
      </c>
      <c r="F71" s="43">
        <v>7</v>
      </c>
    </row>
    <row r="72" spans="1:6" x14ac:dyDescent="0.3">
      <c r="A72" s="6"/>
    </row>
  </sheetData>
  <sheetProtection algorithmName="SHA-512" hashValue="ZI9m+hzFPGhKxl0veebpM103rp+VoN27NE5ZW/9I33r5zpZ1MMJyrZKqNLV0dxmuRMEZ8x6PJasQ301fCbw/OQ==" saltValue="MYMSeP08ZjlSMN9VcvKId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1" t="s">
        <v>1086</v>
      </c>
      <c r="B5" s="13" t="s">
        <v>1087</v>
      </c>
      <c r="C5" s="22">
        <v>651</v>
      </c>
    </row>
    <row r="6" spans="1:3" x14ac:dyDescent="0.3">
      <c r="A6" s="172"/>
      <c r="B6" s="13" t="s">
        <v>1029</v>
      </c>
      <c r="C6" s="22">
        <v>199</v>
      </c>
    </row>
    <row r="7" spans="1:3" x14ac:dyDescent="0.3">
      <c r="A7" s="172"/>
      <c r="B7" s="13" t="s">
        <v>1088</v>
      </c>
      <c r="C7" s="22">
        <v>471</v>
      </c>
    </row>
    <row r="8" spans="1:3" x14ac:dyDescent="0.3">
      <c r="A8" s="172"/>
      <c r="B8" s="13" t="s">
        <v>1089</v>
      </c>
      <c r="C8" s="22">
        <v>173</v>
      </c>
    </row>
    <row r="9" spans="1:3" x14ac:dyDescent="0.3">
      <c r="A9" s="172"/>
      <c r="B9" s="13" t="s">
        <v>1031</v>
      </c>
      <c r="C9" s="22">
        <v>6</v>
      </c>
    </row>
    <row r="10" spans="1:3" x14ac:dyDescent="0.3">
      <c r="A10" s="172"/>
      <c r="B10" s="13" t="s">
        <v>1032</v>
      </c>
      <c r="C10" s="22">
        <v>3</v>
      </c>
    </row>
    <row r="11" spans="1:3" x14ac:dyDescent="0.3">
      <c r="A11" s="172"/>
      <c r="B11" s="13" t="s">
        <v>1090</v>
      </c>
      <c r="C11" s="22">
        <v>1</v>
      </c>
    </row>
    <row r="12" spans="1:3" x14ac:dyDescent="0.3">
      <c r="A12" s="173"/>
      <c r="B12" s="13" t="s">
        <v>1091</v>
      </c>
      <c r="C12" s="22">
        <v>0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523</v>
      </c>
    </row>
    <row r="17" spans="1:3" x14ac:dyDescent="0.3">
      <c r="A17" s="21" t="s">
        <v>1094</v>
      </c>
      <c r="B17" s="16"/>
      <c r="C17" s="22">
        <v>104</v>
      </c>
    </row>
    <row r="18" spans="1:3" x14ac:dyDescent="0.3">
      <c r="A18" s="21" t="s">
        <v>1095</v>
      </c>
      <c r="B18" s="16"/>
      <c r="C18" s="22">
        <v>204</v>
      </c>
    </row>
    <row r="19" spans="1:3" x14ac:dyDescent="0.3">
      <c r="A19" s="21" t="s">
        <v>1096</v>
      </c>
      <c r="B19" s="16"/>
      <c r="C19" s="22">
        <v>162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2">
        <v>5</v>
      </c>
    </row>
    <row r="24" spans="1:3" x14ac:dyDescent="0.3">
      <c r="A24" s="21" t="s">
        <v>1099</v>
      </c>
      <c r="B24" s="16"/>
      <c r="C24" s="22">
        <v>34</v>
      </c>
    </row>
    <row r="25" spans="1:3" x14ac:dyDescent="0.3">
      <c r="A25" s="21" t="s">
        <v>1100</v>
      </c>
      <c r="B25" s="16"/>
      <c r="C25" s="22">
        <v>4</v>
      </c>
    </row>
    <row r="26" spans="1:3" x14ac:dyDescent="0.3">
      <c r="A26" s="21" t="s">
        <v>1101</v>
      </c>
      <c r="B26" s="16"/>
      <c r="C26" s="22">
        <v>0</v>
      </c>
    </row>
    <row r="27" spans="1:3" x14ac:dyDescent="0.3">
      <c r="A27" s="21" t="s">
        <v>1102</v>
      </c>
      <c r="B27" s="16"/>
      <c r="C27" s="22">
        <v>0</v>
      </c>
    </row>
    <row r="28" spans="1:3" x14ac:dyDescent="0.3">
      <c r="A28" s="21" t="s">
        <v>1103</v>
      </c>
      <c r="B28" s="16"/>
      <c r="C28" s="22">
        <v>0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0</v>
      </c>
    </row>
    <row r="33" spans="1:3" x14ac:dyDescent="0.3">
      <c r="A33" s="21" t="s">
        <v>1106</v>
      </c>
      <c r="B33" s="16"/>
      <c r="C33" s="22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17</v>
      </c>
    </row>
    <row r="38" spans="1:3" x14ac:dyDescent="0.3">
      <c r="A38" s="21" t="s">
        <v>1108</v>
      </c>
      <c r="B38" s="16"/>
      <c r="C38" s="22">
        <v>43</v>
      </c>
    </row>
    <row r="39" spans="1:3" x14ac:dyDescent="0.3">
      <c r="A39" s="21" t="s">
        <v>1109</v>
      </c>
      <c r="B39" s="16"/>
      <c r="C39" s="22">
        <v>322</v>
      </c>
    </row>
    <row r="40" spans="1:3" x14ac:dyDescent="0.3">
      <c r="A40" s="21" t="s">
        <v>1110</v>
      </c>
      <c r="B40" s="16"/>
      <c r="C40" s="22">
        <v>67</v>
      </c>
    </row>
    <row r="41" spans="1:3" x14ac:dyDescent="0.3">
      <c r="A41" s="21" t="s">
        <v>1111</v>
      </c>
      <c r="B41" s="16"/>
      <c r="C41" s="22">
        <v>186</v>
      </c>
    </row>
    <row r="42" spans="1:3" x14ac:dyDescent="0.3">
      <c r="A42" s="21" t="s">
        <v>1112</v>
      </c>
      <c r="B42" s="16"/>
      <c r="C42" s="22">
        <v>112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0</v>
      </c>
    </row>
    <row r="47" spans="1:3" x14ac:dyDescent="0.3">
      <c r="A47" s="21" t="s">
        <v>1115</v>
      </c>
      <c r="B47" s="16"/>
      <c r="C47" s="22">
        <v>23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1" t="s">
        <v>1117</v>
      </c>
      <c r="B51" s="13" t="s">
        <v>1118</v>
      </c>
      <c r="C51" s="22">
        <v>168</v>
      </c>
    </row>
    <row r="52" spans="1:6" x14ac:dyDescent="0.3">
      <c r="A52" s="172"/>
      <c r="B52" s="13" t="s">
        <v>1119</v>
      </c>
      <c r="C52" s="22">
        <v>112</v>
      </c>
    </row>
    <row r="53" spans="1:6" x14ac:dyDescent="0.3">
      <c r="A53" s="172"/>
      <c r="B53" s="13" t="s">
        <v>1120</v>
      </c>
      <c r="C53" s="22">
        <v>42</v>
      </c>
    </row>
    <row r="54" spans="1:6" x14ac:dyDescent="0.3">
      <c r="A54" s="173"/>
      <c r="B54" s="13" t="s">
        <v>1121</v>
      </c>
      <c r="C54" s="22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1</v>
      </c>
    </row>
    <row r="59" spans="1:6" x14ac:dyDescent="0.3">
      <c r="A59" s="21" t="s">
        <v>114</v>
      </c>
      <c r="B59" s="16"/>
      <c r="C59" s="22">
        <v>0</v>
      </c>
    </row>
    <row r="60" spans="1:6" x14ac:dyDescent="0.3">
      <c r="A60" s="21" t="s">
        <v>1060</v>
      </c>
      <c r="B60" s="16"/>
      <c r="C60" s="22">
        <v>1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3">
      <c r="A63" s="171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72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72"/>
      <c r="B65" s="13" t="s">
        <v>1065</v>
      </c>
      <c r="C65" s="14">
        <v>1</v>
      </c>
      <c r="D65" s="14">
        <v>0</v>
      </c>
      <c r="E65" s="14">
        <v>0</v>
      </c>
      <c r="F65" s="22">
        <v>0</v>
      </c>
    </row>
    <row r="66" spans="1:6" x14ac:dyDescent="0.3">
      <c r="A66" s="172"/>
      <c r="B66" s="13" t="s">
        <v>1066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3">
      <c r="A67" s="172"/>
      <c r="B67" s="13" t="s">
        <v>334</v>
      </c>
      <c r="C67" s="14">
        <v>279</v>
      </c>
      <c r="D67" s="14">
        <v>67</v>
      </c>
      <c r="E67" s="14">
        <v>26</v>
      </c>
      <c r="F67" s="22">
        <v>46</v>
      </c>
    </row>
    <row r="68" spans="1:6" x14ac:dyDescent="0.3">
      <c r="A68" s="172"/>
      <c r="B68" s="13" t="s">
        <v>1122</v>
      </c>
      <c r="C68" s="14">
        <v>512</v>
      </c>
      <c r="D68" s="14">
        <v>165</v>
      </c>
      <c r="E68" s="14">
        <v>20</v>
      </c>
      <c r="F68" s="22">
        <v>38</v>
      </c>
    </row>
    <row r="69" spans="1:6" x14ac:dyDescent="0.3">
      <c r="A69" s="172"/>
      <c r="B69" s="13" t="s">
        <v>1123</v>
      </c>
      <c r="C69" s="14">
        <v>111</v>
      </c>
      <c r="D69" s="14">
        <v>12</v>
      </c>
      <c r="E69" s="14">
        <v>0</v>
      </c>
      <c r="F69" s="22">
        <v>2</v>
      </c>
    </row>
    <row r="70" spans="1:6" x14ac:dyDescent="0.3">
      <c r="A70" s="172"/>
      <c r="B70" s="13" t="s">
        <v>1069</v>
      </c>
      <c r="C70" s="14">
        <v>7</v>
      </c>
      <c r="D70" s="14">
        <v>5</v>
      </c>
      <c r="E70" s="14">
        <v>3</v>
      </c>
      <c r="F70" s="22">
        <v>3</v>
      </c>
    </row>
    <row r="71" spans="1:6" x14ac:dyDescent="0.3">
      <c r="A71" s="172"/>
      <c r="B71" s="13" t="s">
        <v>1124</v>
      </c>
      <c r="C71" s="14">
        <v>1</v>
      </c>
      <c r="D71" s="14">
        <v>2</v>
      </c>
      <c r="E71" s="14">
        <v>0</v>
      </c>
      <c r="F71" s="22">
        <v>0</v>
      </c>
    </row>
    <row r="72" spans="1:6" x14ac:dyDescent="0.3">
      <c r="A72" s="172"/>
      <c r="B72" s="13" t="s">
        <v>1125</v>
      </c>
      <c r="C72" s="14">
        <v>161</v>
      </c>
      <c r="D72" s="14">
        <v>105</v>
      </c>
      <c r="E72" s="14">
        <v>21</v>
      </c>
      <c r="F72" s="22">
        <v>48</v>
      </c>
    </row>
    <row r="73" spans="1:6" x14ac:dyDescent="0.3">
      <c r="A73" s="172"/>
      <c r="B73" s="13" t="s">
        <v>1126</v>
      </c>
      <c r="C73" s="14">
        <v>38</v>
      </c>
      <c r="D73" s="14">
        <v>28</v>
      </c>
      <c r="E73" s="14">
        <v>0</v>
      </c>
      <c r="F73" s="22">
        <v>8</v>
      </c>
    </row>
    <row r="74" spans="1:6" x14ac:dyDescent="0.3">
      <c r="A74" s="172"/>
      <c r="B74" s="13" t="s">
        <v>1073</v>
      </c>
      <c r="C74" s="14">
        <v>1</v>
      </c>
      <c r="D74" s="14">
        <v>0</v>
      </c>
      <c r="E74" s="14">
        <v>0</v>
      </c>
      <c r="F74" s="22">
        <v>0</v>
      </c>
    </row>
    <row r="75" spans="1:6" x14ac:dyDescent="0.3">
      <c r="A75" s="172"/>
      <c r="B75" s="13" t="s">
        <v>405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3">
      <c r="A76" s="172"/>
      <c r="B76" s="13" t="s">
        <v>1074</v>
      </c>
      <c r="C76" s="14">
        <v>2</v>
      </c>
      <c r="D76" s="14">
        <v>0</v>
      </c>
      <c r="E76" s="14">
        <v>1</v>
      </c>
      <c r="F76" s="22">
        <v>0</v>
      </c>
    </row>
    <row r="77" spans="1:6" x14ac:dyDescent="0.3">
      <c r="A77" s="172"/>
      <c r="B77" s="13" t="s">
        <v>1075</v>
      </c>
      <c r="C77" s="14">
        <v>4</v>
      </c>
      <c r="D77" s="14">
        <v>0</v>
      </c>
      <c r="E77" s="14">
        <v>0</v>
      </c>
      <c r="F77" s="22">
        <v>0</v>
      </c>
    </row>
    <row r="78" spans="1:6" x14ac:dyDescent="0.3">
      <c r="A78" s="172"/>
      <c r="B78" s="13" t="s">
        <v>1076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3">
      <c r="A79" s="172"/>
      <c r="B79" s="13" t="s">
        <v>1077</v>
      </c>
      <c r="C79" s="14">
        <v>190</v>
      </c>
      <c r="D79" s="14">
        <v>116</v>
      </c>
      <c r="E79" s="14">
        <v>28</v>
      </c>
      <c r="F79" s="22">
        <v>48</v>
      </c>
    </row>
    <row r="80" spans="1:6" x14ac:dyDescent="0.3">
      <c r="A80" s="172"/>
      <c r="B80" s="13" t="s">
        <v>1078</v>
      </c>
      <c r="C80" s="14">
        <v>0</v>
      </c>
      <c r="D80" s="14">
        <v>0</v>
      </c>
      <c r="E80" s="14">
        <v>0</v>
      </c>
      <c r="F80" s="22">
        <v>0</v>
      </c>
    </row>
    <row r="81" spans="1:6" x14ac:dyDescent="0.3">
      <c r="A81" s="173"/>
      <c r="B81" s="13" t="s">
        <v>1079</v>
      </c>
      <c r="C81" s="14">
        <v>0</v>
      </c>
      <c r="D81" s="14">
        <v>1</v>
      </c>
      <c r="E81" s="14">
        <v>1</v>
      </c>
      <c r="F81" s="22">
        <v>1</v>
      </c>
    </row>
    <row r="82" spans="1:6" x14ac:dyDescent="0.3">
      <c r="A82" s="192" t="s">
        <v>1080</v>
      </c>
      <c r="B82" s="193"/>
      <c r="C82" s="29">
        <v>1307</v>
      </c>
      <c r="D82" s="29">
        <v>501</v>
      </c>
      <c r="E82" s="29">
        <v>100</v>
      </c>
      <c r="F82" s="29">
        <v>194</v>
      </c>
    </row>
    <row r="83" spans="1:6" x14ac:dyDescent="0.3">
      <c r="A83" s="171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3">
      <c r="A84" s="172"/>
      <c r="B84" s="13" t="s">
        <v>1082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3">
      <c r="A85" s="173"/>
      <c r="B85" s="13" t="s">
        <v>111</v>
      </c>
      <c r="C85" s="14">
        <v>46</v>
      </c>
      <c r="D85" s="14">
        <v>99</v>
      </c>
      <c r="E85" s="14">
        <v>13</v>
      </c>
      <c r="F85" s="22">
        <v>30</v>
      </c>
    </row>
    <row r="86" spans="1:6" x14ac:dyDescent="0.3">
      <c r="A86" s="192" t="s">
        <v>1128</v>
      </c>
      <c r="B86" s="193"/>
      <c r="C86" s="29">
        <v>46</v>
      </c>
      <c r="D86" s="29">
        <v>99</v>
      </c>
      <c r="E86" s="29">
        <v>13</v>
      </c>
      <c r="F86" s="29">
        <v>30</v>
      </c>
    </row>
    <row r="87" spans="1:6" x14ac:dyDescent="0.3">
      <c r="A87" s="6"/>
    </row>
  </sheetData>
  <sheetProtection algorithmName="SHA-512" hashValue="n6ps3u6oLcyaCBgWZGK4rEEGYEcAgVWhoFAjfZaO13i5dPIGvodmnrlBFGXHIPVeAkP2HVmXc7Sj1iR5CjgGvA==" saltValue="BL+0sSWvPZiS7WuoHy73R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2</v>
      </c>
    </row>
    <row r="6" spans="1:3" x14ac:dyDescent="0.3">
      <c r="A6" s="12" t="s">
        <v>1132</v>
      </c>
      <c r="B6" s="16"/>
      <c r="C6" s="22">
        <v>54</v>
      </c>
    </row>
    <row r="7" spans="1:3" x14ac:dyDescent="0.3">
      <c r="A7" s="12" t="s">
        <v>1133</v>
      </c>
      <c r="B7" s="16"/>
      <c r="C7" s="22">
        <v>1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9</v>
      </c>
    </row>
    <row r="14" spans="1:3" x14ac:dyDescent="0.3">
      <c r="A14" s="12" t="s">
        <v>1132</v>
      </c>
      <c r="B14" s="16"/>
      <c r="C14" s="22">
        <v>60</v>
      </c>
    </row>
    <row r="15" spans="1:3" x14ac:dyDescent="0.3">
      <c r="A15" s="12" t="s">
        <v>1137</v>
      </c>
      <c r="B15" s="16"/>
      <c r="C15" s="22">
        <v>0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3</v>
      </c>
    </row>
    <row r="22" spans="1:3" x14ac:dyDescent="0.3">
      <c r="A22" s="12" t="s">
        <v>1139</v>
      </c>
      <c r="B22" s="16"/>
      <c r="C22" s="22">
        <v>3</v>
      </c>
    </row>
    <row r="23" spans="1:3" x14ac:dyDescent="0.3">
      <c r="A23" s="12" t="s">
        <v>1140</v>
      </c>
      <c r="B23" s="16"/>
      <c r="C23" s="22">
        <v>0</v>
      </c>
    </row>
    <row r="24" spans="1:3" x14ac:dyDescent="0.3">
      <c r="A24" s="12" t="s">
        <v>1141</v>
      </c>
      <c r="B24" s="16"/>
      <c r="C24" s="22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11</v>
      </c>
    </row>
    <row r="29" spans="1:3" x14ac:dyDescent="0.3">
      <c r="A29" s="12" t="s">
        <v>1144</v>
      </c>
      <c r="B29" s="16"/>
      <c r="C29" s="22">
        <v>0</v>
      </c>
    </row>
    <row r="30" spans="1:3" x14ac:dyDescent="0.3">
      <c r="A30" s="12" t="s">
        <v>1145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0</v>
      </c>
    </row>
    <row r="35" spans="1:3" x14ac:dyDescent="0.3">
      <c r="A35" s="12" t="s">
        <v>1148</v>
      </c>
      <c r="B35" s="16"/>
      <c r="C35" s="22">
        <v>1</v>
      </c>
    </row>
    <row r="36" spans="1:3" x14ac:dyDescent="0.3">
      <c r="A36" s="12" t="s">
        <v>1149</v>
      </c>
      <c r="B36" s="16"/>
      <c r="C36" s="22">
        <v>0</v>
      </c>
    </row>
    <row r="37" spans="1:3" x14ac:dyDescent="0.3">
      <c r="A37" s="6"/>
    </row>
  </sheetData>
  <sheetProtection algorithmName="SHA-512" hashValue="uDyhv8Uf9AqzvdQDL7J5AOzP/tZncmePPDrl79tPWoe9MR9LRZXC94obWv3O6NWot1rfTI9UD+R+O7JyjoUn5Q==" saltValue="RriRLweCNKsfKOjYZm5mv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28</v>
      </c>
    </row>
    <row r="6" spans="1:3" x14ac:dyDescent="0.3">
      <c r="A6" s="12" t="s">
        <v>1153</v>
      </c>
      <c r="B6" s="16"/>
      <c r="C6" s="22">
        <v>24</v>
      </c>
    </row>
    <row r="7" spans="1:3" x14ac:dyDescent="0.3">
      <c r="A7" s="12" t="s">
        <v>1154</v>
      </c>
      <c r="B7" s="16"/>
      <c r="C7" s="22">
        <v>0</v>
      </c>
    </row>
    <row r="8" spans="1:3" x14ac:dyDescent="0.3">
      <c r="A8" s="12" t="s">
        <v>1155</v>
      </c>
      <c r="B8" s="16"/>
      <c r="C8" s="22">
        <v>0</v>
      </c>
    </row>
    <row r="9" spans="1:3" x14ac:dyDescent="0.3">
      <c r="A9" s="12" t="s">
        <v>1156</v>
      </c>
      <c r="B9" s="16"/>
      <c r="C9" s="22">
        <v>0</v>
      </c>
    </row>
    <row r="10" spans="1:3" x14ac:dyDescent="0.3">
      <c r="A10" s="12" t="s">
        <v>1157</v>
      </c>
      <c r="B10" s="16"/>
      <c r="C10" s="22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19</v>
      </c>
    </row>
    <row r="15" spans="1:3" x14ac:dyDescent="0.3">
      <c r="A15" s="12" t="s">
        <v>1160</v>
      </c>
      <c r="B15" s="16"/>
      <c r="C15" s="22">
        <v>0</v>
      </c>
    </row>
    <row r="16" spans="1:3" x14ac:dyDescent="0.3">
      <c r="A16" s="12" t="s">
        <v>1161</v>
      </c>
      <c r="B16" s="16"/>
      <c r="C16" s="22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4</v>
      </c>
    </row>
    <row r="21" spans="1:3" x14ac:dyDescent="0.3">
      <c r="A21" s="12" t="s">
        <v>1164</v>
      </c>
      <c r="B21" s="16"/>
      <c r="C21" s="22">
        <v>2</v>
      </c>
    </row>
    <row r="22" spans="1:3" x14ac:dyDescent="0.3">
      <c r="A22" s="12" t="s">
        <v>1165</v>
      </c>
      <c r="B22" s="16"/>
      <c r="C22" s="22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0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0</v>
      </c>
    </row>
    <row r="37" spans="1:3" x14ac:dyDescent="0.3">
      <c r="A37" s="12" t="s">
        <v>1093</v>
      </c>
      <c r="B37" s="16"/>
      <c r="C37" s="22">
        <v>0</v>
      </c>
    </row>
    <row r="38" spans="1:3" x14ac:dyDescent="0.3">
      <c r="A38" s="12" t="s">
        <v>1176</v>
      </c>
      <c r="B38" s="16"/>
      <c r="C38" s="22">
        <v>0</v>
      </c>
    </row>
    <row r="39" spans="1:3" x14ac:dyDescent="0.3">
      <c r="A39" s="12" t="s">
        <v>1177</v>
      </c>
      <c r="B39" s="16"/>
      <c r="C39" s="22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4</v>
      </c>
    </row>
    <row r="46" spans="1:3" x14ac:dyDescent="0.3">
      <c r="A46" s="12" t="s">
        <v>1093</v>
      </c>
      <c r="B46" s="16"/>
      <c r="C46" s="22">
        <v>1</v>
      </c>
    </row>
    <row r="47" spans="1:3" x14ac:dyDescent="0.3">
      <c r="A47" s="12" t="s">
        <v>1176</v>
      </c>
      <c r="B47" s="16"/>
      <c r="C47" s="22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1</v>
      </c>
    </row>
    <row r="54" spans="1:3" x14ac:dyDescent="0.3">
      <c r="A54" s="12" t="s">
        <v>1093</v>
      </c>
      <c r="B54" s="16"/>
      <c r="C54" s="22">
        <v>1</v>
      </c>
    </row>
    <row r="55" spans="1:3" x14ac:dyDescent="0.3">
      <c r="A55" s="12" t="s">
        <v>1176</v>
      </c>
      <c r="B55" s="16"/>
      <c r="C55" s="22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0</v>
      </c>
    </row>
    <row r="62" spans="1:3" x14ac:dyDescent="0.3">
      <c r="A62" s="12" t="s">
        <v>1093</v>
      </c>
      <c r="B62" s="16"/>
      <c r="C62" s="22">
        <v>0</v>
      </c>
    </row>
    <row r="63" spans="1:3" x14ac:dyDescent="0.3">
      <c r="A63" s="12" t="s">
        <v>1176</v>
      </c>
      <c r="B63" s="16"/>
      <c r="C63" s="22">
        <v>0</v>
      </c>
    </row>
    <row r="64" spans="1:3" x14ac:dyDescent="0.3">
      <c r="A64" s="6"/>
    </row>
  </sheetData>
  <sheetProtection algorithmName="SHA-512" hashValue="7ZxISfyBDBM2Jg21L5mP9sJqbtNSQ86uzkf+/fTZKc0aFrxzfpBAmIuqudCdMNjWk8xMc6W0U9iTr7hAh4Gsiw==" saltValue="zD0M0c0Ay3+/KK/1FvKf8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">
      <c r="A4" s="194" t="s">
        <v>645</v>
      </c>
      <c r="B4" s="195"/>
      <c r="C4" s="29">
        <v>231</v>
      </c>
      <c r="D4" s="29">
        <v>251</v>
      </c>
      <c r="E4" s="30">
        <v>-1</v>
      </c>
      <c r="F4" s="29">
        <v>402</v>
      </c>
      <c r="G4" s="29">
        <v>383</v>
      </c>
      <c r="H4" s="29">
        <v>120</v>
      </c>
      <c r="I4" s="29">
        <v>137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485</v>
      </c>
    </row>
    <row r="5" spans="1:16" ht="40.799999999999997" x14ac:dyDescent="0.3">
      <c r="A5" s="45" t="s">
        <v>646</v>
      </c>
      <c r="B5" s="45" t="s">
        <v>647</v>
      </c>
      <c r="C5" s="14">
        <v>2</v>
      </c>
      <c r="D5" s="14">
        <v>2</v>
      </c>
      <c r="E5" s="28">
        <v>0</v>
      </c>
      <c r="F5" s="14">
        <v>5</v>
      </c>
      <c r="G5" s="14">
        <v>4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4</v>
      </c>
    </row>
    <row r="6" spans="1:16" ht="30.6" x14ac:dyDescent="0.3">
      <c r="A6" s="45" t="s">
        <v>648</v>
      </c>
      <c r="B6" s="45" t="s">
        <v>649</v>
      </c>
      <c r="C6" s="14">
        <v>125</v>
      </c>
      <c r="D6" s="14">
        <v>150</v>
      </c>
      <c r="E6" s="28">
        <v>-1</v>
      </c>
      <c r="F6" s="14">
        <v>213</v>
      </c>
      <c r="G6" s="14">
        <v>218</v>
      </c>
      <c r="H6" s="14">
        <v>80</v>
      </c>
      <c r="I6" s="14">
        <v>80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270</v>
      </c>
    </row>
    <row r="7" spans="1:16" ht="20.399999999999999" x14ac:dyDescent="0.3">
      <c r="A7" s="45" t="s">
        <v>650</v>
      </c>
      <c r="B7" s="45" t="s">
        <v>651</v>
      </c>
      <c r="C7" s="14">
        <v>11</v>
      </c>
      <c r="D7" s="14">
        <v>15</v>
      </c>
      <c r="E7" s="28">
        <v>-1</v>
      </c>
      <c r="F7" s="14">
        <v>1</v>
      </c>
      <c r="G7" s="14">
        <v>3</v>
      </c>
      <c r="H7" s="14">
        <v>4</v>
      </c>
      <c r="I7" s="14">
        <v>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12</v>
      </c>
    </row>
    <row r="8" spans="1:16" ht="30.6" x14ac:dyDescent="0.3">
      <c r="A8" s="45" t="s">
        <v>652</v>
      </c>
      <c r="B8" s="45" t="s">
        <v>653</v>
      </c>
      <c r="C8" s="14">
        <v>0</v>
      </c>
      <c r="D8" s="14">
        <v>2</v>
      </c>
      <c r="E8" s="28">
        <v>-1</v>
      </c>
      <c r="F8" s="14">
        <v>1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1</v>
      </c>
    </row>
    <row r="9" spans="1:16" ht="40.799999999999997" x14ac:dyDescent="0.3">
      <c r="A9" s="45" t="s">
        <v>654</v>
      </c>
      <c r="B9" s="45" t="s">
        <v>655</v>
      </c>
      <c r="C9" s="14">
        <v>3</v>
      </c>
      <c r="D9" s="14">
        <v>9</v>
      </c>
      <c r="E9" s="28">
        <v>-1</v>
      </c>
      <c r="F9" s="14">
        <v>5</v>
      </c>
      <c r="G9" s="14">
        <v>10</v>
      </c>
      <c r="H9" s="14">
        <v>2</v>
      </c>
      <c r="I9" s="14">
        <v>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16</v>
      </c>
    </row>
    <row r="10" spans="1:16" ht="20.399999999999999" x14ac:dyDescent="0.3">
      <c r="A10" s="45" t="s">
        <v>656</v>
      </c>
      <c r="B10" s="45" t="s">
        <v>657</v>
      </c>
      <c r="C10" s="14">
        <v>86</v>
      </c>
      <c r="D10" s="14">
        <v>69</v>
      </c>
      <c r="E10" s="28">
        <v>0</v>
      </c>
      <c r="F10" s="14">
        <v>174</v>
      </c>
      <c r="G10" s="14">
        <v>148</v>
      </c>
      <c r="H10" s="14">
        <v>33</v>
      </c>
      <c r="I10" s="14">
        <v>43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182</v>
      </c>
    </row>
    <row r="11" spans="1:16" ht="30.6" x14ac:dyDescent="0.3">
      <c r="A11" s="45" t="s">
        <v>658</v>
      </c>
      <c r="B11" s="45" t="s">
        <v>659</v>
      </c>
      <c r="C11" s="14">
        <v>4</v>
      </c>
      <c r="D11" s="14">
        <v>4</v>
      </c>
      <c r="E11" s="28">
        <v>0</v>
      </c>
      <c r="F11" s="14">
        <v>3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6"/>
    </row>
  </sheetData>
  <sheetProtection algorithmName="SHA-512" hashValue="Kbl2rEKsldEj5jbfaiKoLS+effgfv7UKMM8GjJ0hWsw6ZYp1jMEVgKYk8gFW4jJGamdBzr6PM0Xk9Tm0++dZFA==" saltValue="NF4mlqbMKFtmKwY8Jp3Ka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2024-05-07T11:52:05Z</dcterms:created>
  <dcterms:modified xsi:type="dcterms:W3CDTF">2024-05-31T10:54:20Z</dcterms:modified>
</cp:coreProperties>
</file>