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51" documentId="13_ncr:1_{EA2AC0A8-7456-499E-9B34-28E212107458}" xr6:coauthVersionLast="47" xr6:coauthVersionMax="47" xr10:uidLastSave="{C0C0BDE7-2087-4593-9C89-4D439CF1EB3B}"/>
  <workbookProtection workbookAlgorithmName="SHA-512" workbookHashValue="xUd+q73iKRcZtgp+o2v1fMrGZiWvARqcQLo5XDutiIPic7u5vKXF49RSN3EzVHfjdbYtKWggjenpkGqkzNz3vg==" workbookSaltValue="sRp50B/KT6mbYoroCYQHOA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K43" i="16"/>
  <c r="J43" i="16"/>
  <c r="I43" i="16"/>
  <c r="H43" i="16"/>
  <c r="G43" i="16"/>
  <c r="F43" i="16"/>
  <c r="E43" i="16"/>
  <c r="D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2ABFE2DB-AC48-45A2-8256-DF52C4CCBE8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4ED2643-1467-4C1B-BA8A-B04ADE951AE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5ACE428-F748-4553-98CC-BE9D07BDB9A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CD741C7-3CE3-4C09-84ED-5651B4D227E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F684FAC-A772-4F90-85BB-2CEE74222C9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224D8CDD-61FD-45B7-8FE1-48A980193CD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18E4D643-D3A5-4A1E-9119-8F926785ADB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864D68B4-F36E-4FDF-88E0-53DE25BD6AC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006DD6C1-FB53-4882-A34C-6F69C3320B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E3FF7DE4-AB37-40AC-B41F-78583CFB135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D91BDA47-4663-4A80-98F6-150A317551B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2F01714F-79FB-4A0B-A537-900CD7F311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33A8A20-E172-44A5-B87E-E35877369D6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64BBC86-F197-45D6-9C5D-B2AC89CC423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2B52440-BF22-4C44-839C-6641C3E972E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9021D89-0CFA-4DC2-9FAE-A29AACB8F2A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0BD7C4A-22B6-4E84-BB7D-5B849DE4B93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59D5A22-9664-4BB0-A83B-0DD49026B32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AC138FA-8554-42E9-88CE-7187F48D0B2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94534C6-AF45-4C4D-BC7E-A1F32362C96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B9D8E9E-8A24-43F9-B6D0-7E0C5455548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492D5E9-0B2A-4282-8CCE-0E26961AA3D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21E3205-2B57-43FA-BC7A-84F99AEB872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238795D3-5D1C-4418-BD3B-DD383246724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384150BA-2945-41E8-9CD5-BF86AD54DB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CFE86D9F-877B-4C10-A67B-26223664B6D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619A2B2C-3C41-4D83-8E47-1F2BA606466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A0F77FBA-8A51-48B0-9E81-76E72A56406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6F6BCD25-84C5-4704-A1BF-515E685DDF3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1189ACF-633B-4CD5-A9DC-3AC8C52B9AD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C5A0146-7400-468C-AE1D-C7288E3B240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4952FE6-E2BB-4E8F-8E7F-9ABAFB99F85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<sst xmlns="http://schemas.openxmlformats.org/spreadsheetml/2006/main" count="2900" uniqueCount="1831">
  <si>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</si>
  <si>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</si>
  <si>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</si>
  <si>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</si>
  <si>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</si>
  <si>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</si>
  <si>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Lleida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</si>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</sst>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6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4D2409FB-3CEE-4C91-8EB9-060267302706}"/>
    <cellStyle name="Normal" xfId="0" builtinId="0"/>
    <cellStyle name="Normal 2" xfId="1" xr:uid="{3120CDF0-C9EF-4EDA-AD26-357B5B643B1D}"/>
    <cellStyle name="Normal 3" xfId="3" xr:uid="{1E13F916-4640-4AE3-9DB2-4D8248119E9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D3-4BBB-87D9-0E9393DD6C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D3-4BBB-87D9-0E9393DD6C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1932</c:v>
                </c:pt>
                <c:pt idx="1">
                  <c:v>12146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D3-4BBB-87D9-0E9393DD6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B8-482A-94FC-B11F47A95B6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B8-482A-94FC-B11F47A95B6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0B8-482A-94FC-B11F47A95B68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20</c:v>
                </c:pt>
                <c:pt idx="1">
                  <c:v>366</c:v>
                </c:pt>
                <c:pt idx="2">
                  <c:v>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B8-482A-94FC-B11F47A95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5C-4E4D-9FAE-9D1A68E3CD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5C-4E4D-9FAE-9D1A68E3CD1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05C-4E4D-9FAE-9D1A68E3CD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59</c:v>
                </c:pt>
                <c:pt idx="1">
                  <c:v>74</c:v>
                </c:pt>
                <c:pt idx="2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5C-4E4D-9FAE-9D1A68E3C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96-407A-A843-EAD8897C5A7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996-407A-A843-EAD8897C5A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</c:v>
                </c:pt>
                <c:pt idx="1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96-407A-A843-EAD8897C5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63-407D-924B-778B5217FC5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63-407D-924B-778B5217FC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4007</c:v>
                </c:pt>
                <c:pt idx="1">
                  <c:v>1770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63-407D-924B-778B5217F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232</c:v>
              </c:pt>
              <c:pt idx="1">
                <c:v>1310</c:v>
              </c:pt>
              <c:pt idx="2">
                <c:v>23</c:v>
              </c:pt>
              <c:pt idx="3">
                <c:v>1</c:v>
              </c:pt>
              <c:pt idx="4">
                <c:v>366</c:v>
              </c:pt>
            </c:numLit>
          </c:val>
          <c:extLst>
            <c:ext xmlns:c16="http://schemas.microsoft.com/office/drawing/2014/chart" uri="{C3380CC4-5D6E-409C-BE32-E72D297353CC}">
              <c16:uniqueId val="{00000000-8E82-4498-871A-4565377C3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1815</c:v>
              </c:pt>
              <c:pt idx="1">
                <c:v>1023</c:v>
              </c:pt>
              <c:pt idx="2">
                <c:v>31</c:v>
              </c:pt>
              <c:pt idx="3">
                <c:v>23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8E3-4DDA-BC3A-61237F268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85174353205849"/>
          <c:y val="0.23887769028871392"/>
          <c:w val="0.23433970753655792"/>
          <c:h val="0.54891076115485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23</c:v>
              </c:pt>
              <c:pt idx="2">
                <c:v>7</c:v>
              </c:pt>
              <c:pt idx="3">
                <c:v>7</c:v>
              </c:pt>
              <c:pt idx="4">
                <c:v>39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017-43CD-B577-9B9DF439A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26</c:v>
              </c:pt>
              <c:pt idx="1">
                <c:v>48</c:v>
              </c:pt>
              <c:pt idx="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0325-40D9-9DDF-3ED3E5FFF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Aux!$C$2:$C$9</c:f>
              <c:strCache>
                <c:ptCount val="8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Ejecución</c:v>
                </c:pt>
                <c:pt idx="5">
                  <c:v>Competencia y jurisdicción</c:v>
                </c:pt>
                <c:pt idx="6">
                  <c:v>Familia</c:v>
                </c:pt>
                <c:pt idx="7">
                  <c:v>Mercantil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1228</c:v>
              </c:pt>
              <c:pt idx="1">
                <c:v>18</c:v>
              </c:pt>
              <c:pt idx="2">
                <c:v>96</c:v>
              </c:pt>
              <c:pt idx="3">
                <c:v>47</c:v>
              </c:pt>
              <c:pt idx="4">
                <c:v>14</c:v>
              </c:pt>
              <c:pt idx="5">
                <c:v>345</c:v>
              </c:pt>
              <c:pt idx="6">
                <c:v>1</c:v>
              </c:pt>
              <c:pt idx="7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7E0E-417A-9A93-9FA8C0928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012736220472441"/>
          <c:y val="5.2362204724409452E-2"/>
          <c:w val="0.25487263779527558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Aux!$AI$2:$AI$5</c:f>
              <c:strCache>
                <c:ptCount val="4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Adopción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168</c:v>
              </c:pt>
              <c:pt idx="1">
                <c:v>115</c:v>
              </c:pt>
              <c:pt idx="2">
                <c:v>25</c:v>
              </c:pt>
              <c:pt idx="3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BD42-471F-A1BE-7566B8A9B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AC-4A60-A88D-5E6C506691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AC-4A60-A88D-5E6C506691A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9AC-4A60-A88D-5E6C506691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272</c:v>
                </c:pt>
                <c:pt idx="1">
                  <c:v>455</c:v>
                </c:pt>
                <c:pt idx="2">
                  <c:v>1815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AC-4A60-A88D-5E6C50669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5354</c:v>
              </c:pt>
              <c:pt idx="1">
                <c:v>618</c:v>
              </c:pt>
              <c:pt idx="2">
                <c:v>531</c:v>
              </c:pt>
              <c:pt idx="3">
                <c:v>293</c:v>
              </c:pt>
              <c:pt idx="4">
                <c:v>119</c:v>
              </c:pt>
              <c:pt idx="5">
                <c:v>2829</c:v>
              </c:pt>
              <c:pt idx="6">
                <c:v>207</c:v>
              </c:pt>
              <c:pt idx="7">
                <c:v>457</c:v>
              </c:pt>
              <c:pt idx="8">
                <c:v>126</c:v>
              </c:pt>
              <c:pt idx="9">
                <c:v>441</c:v>
              </c:pt>
              <c:pt idx="10">
                <c:v>182</c:v>
              </c:pt>
              <c:pt idx="11">
                <c:v>2169</c:v>
              </c:pt>
              <c:pt idx="12">
                <c:v>272</c:v>
              </c:pt>
            </c:numLit>
          </c:val>
          <c:extLst>
            <c:ext xmlns:c16="http://schemas.microsoft.com/office/drawing/2014/chart" uri="{C3380CC4-5D6E-409C-BE32-E72D297353CC}">
              <c16:uniqueId val="{00000000-AABA-485B-986A-48ACF4F99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9.264944881889764E-2"/>
          <c:w val="0.27392224409448818"/>
          <c:h val="0.8467007874015748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51</c:v>
              </c:pt>
              <c:pt idx="1">
                <c:v>592</c:v>
              </c:pt>
              <c:pt idx="2">
                <c:v>292</c:v>
              </c:pt>
              <c:pt idx="3">
                <c:v>115</c:v>
              </c:pt>
              <c:pt idx="4">
                <c:v>1407</c:v>
              </c:pt>
              <c:pt idx="5">
                <c:v>248</c:v>
              </c:pt>
              <c:pt idx="6">
                <c:v>161</c:v>
              </c:pt>
            </c:numLit>
          </c:val>
          <c:extLst>
            <c:ext xmlns:c16="http://schemas.microsoft.com/office/drawing/2014/chart" uri="{C3380CC4-5D6E-409C-BE32-E72D297353CC}">
              <c16:uniqueId val="{00000000-FDB0-401C-9763-D4092AE67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51</c:v>
              </c:pt>
              <c:pt idx="1">
                <c:v>214</c:v>
              </c:pt>
              <c:pt idx="2">
                <c:v>127</c:v>
              </c:pt>
              <c:pt idx="3">
                <c:v>72</c:v>
              </c:pt>
              <c:pt idx="4">
                <c:v>64</c:v>
              </c:pt>
              <c:pt idx="5">
                <c:v>1330</c:v>
              </c:pt>
              <c:pt idx="6">
                <c:v>160</c:v>
              </c:pt>
              <c:pt idx="7">
                <c:v>34</c:v>
              </c:pt>
              <c:pt idx="8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95F3-4B62-9BD0-73B7DA6F4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183</c:v>
              </c:pt>
              <c:pt idx="1">
                <c:v>111</c:v>
              </c:pt>
              <c:pt idx="2">
                <c:v>95</c:v>
              </c:pt>
              <c:pt idx="3">
                <c:v>556</c:v>
              </c:pt>
              <c:pt idx="4">
                <c:v>51</c:v>
              </c:pt>
              <c:pt idx="5">
                <c:v>129</c:v>
              </c:pt>
              <c:pt idx="6">
                <c:v>107</c:v>
              </c:pt>
              <c:pt idx="7">
                <c:v>107</c:v>
              </c:pt>
              <c:pt idx="8">
                <c:v>160</c:v>
              </c:pt>
            </c:numLit>
          </c:val>
          <c:extLst>
            <c:ext xmlns:c16="http://schemas.microsoft.com/office/drawing/2014/chart" uri="{C3380CC4-5D6E-409C-BE32-E72D297353CC}">
              <c16:uniqueId val="{00000000-55FB-440A-8431-4F76B1C58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198</c:v>
              </c:pt>
              <c:pt idx="1">
                <c:v>100</c:v>
              </c:pt>
              <c:pt idx="2">
                <c:v>572</c:v>
              </c:pt>
              <c:pt idx="3">
                <c:v>55</c:v>
              </c:pt>
              <c:pt idx="4">
                <c:v>149</c:v>
              </c:pt>
              <c:pt idx="5">
                <c:v>105</c:v>
              </c:pt>
              <c:pt idx="6">
                <c:v>110</c:v>
              </c:pt>
              <c:pt idx="7">
                <c:v>171</c:v>
              </c:pt>
            </c:numLit>
          </c:val>
          <c:extLst>
            <c:ext xmlns:c16="http://schemas.microsoft.com/office/drawing/2014/chart" uri="{C3380CC4-5D6E-409C-BE32-E72D297353CC}">
              <c16:uniqueId val="{00000000-E020-49D4-8BA3-84F68CABA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</c:v>
              </c:pt>
              <c:pt idx="1">
                <c:v>5</c:v>
              </c:pt>
              <c:pt idx="2">
                <c:v>4</c:v>
              </c:pt>
              <c:pt idx="3">
                <c:v>23</c:v>
              </c:pt>
              <c:pt idx="4">
                <c:v>1</c:v>
              </c:pt>
              <c:pt idx="5">
                <c:v>2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910-4156-B637-5DCC9A123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4531496062992125"/>
          <c:w val="0.27392224409448818"/>
          <c:h val="0.753370078740157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Administración Pública</c:v>
                </c:pt>
                <c:pt idx="6">
                  <c:v>Administración Justicia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</c:v>
              </c:pt>
              <c:pt idx="1">
                <c:v>1</c:v>
              </c:pt>
              <c:pt idx="2">
                <c:v>17</c:v>
              </c:pt>
              <c:pt idx="3">
                <c:v>1</c:v>
              </c:pt>
              <c:pt idx="4">
                <c:v>2</c:v>
              </c:pt>
              <c:pt idx="5">
                <c:v>1</c:v>
              </c:pt>
              <c:pt idx="6">
                <c:v>1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F0E-44C7-9A2B-483ED6FB6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375255905511815"/>
          <c:y val="9.464566929133858E-2"/>
          <c:w val="0.26124744094488189"/>
          <c:h val="0.8067086614173227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Patrimonio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EAC-43C9-A70D-BDC45ADB6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736-4AF0-BB51-FD61FF984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Aux!$F$2:$F$5</c:f>
              <c:strCache>
                <c:ptCount val="4"/>
                <c:pt idx="0">
                  <c:v>Relaciones familiares</c:v>
                </c:pt>
                <c:pt idx="1">
                  <c:v>Patrimonio</c:v>
                </c:pt>
                <c:pt idx="2">
                  <c:v>Administración Pública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</c:v>
              </c:pt>
              <c:pt idx="1">
                <c:v>12</c:v>
              </c:pt>
              <c:pt idx="2">
                <c:v>12</c:v>
              </c:pt>
              <c:pt idx="3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EC76-41E7-BB88-A97717286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69-4AEC-9B88-BCCE9144FF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69-4AEC-9B88-BCCE9144FF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1669</c:v>
                </c:pt>
                <c:pt idx="1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69-4AEC-9B88-BCCE9144F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Leyes especiales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32</c:v>
              </c:pt>
              <c:pt idx="1">
                <c:v>14</c:v>
              </c:pt>
              <c:pt idx="2">
                <c:v>16</c:v>
              </c:pt>
              <c:pt idx="3">
                <c:v>20</c:v>
              </c:pt>
              <c:pt idx="4">
                <c:v>79</c:v>
              </c:pt>
              <c:pt idx="5">
                <c:v>3</c:v>
              </c:pt>
              <c:pt idx="6">
                <c:v>49</c:v>
              </c:pt>
              <c:pt idx="7">
                <c:v>1</c:v>
              </c:pt>
              <c:pt idx="8">
                <c:v>21</c:v>
              </c:pt>
              <c:pt idx="9">
                <c:v>12</c:v>
              </c:pt>
              <c:pt idx="1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2DD-4C77-AA32-4E99DE5D3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5531874015748032"/>
          <c:w val="0.27392224409448818"/>
          <c:h val="0.74136220472440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163</c:v>
              </c:pt>
              <c:pt idx="1">
                <c:v>260</c:v>
              </c:pt>
              <c:pt idx="2">
                <c:v>176</c:v>
              </c:pt>
              <c:pt idx="3">
                <c:v>398</c:v>
              </c:pt>
              <c:pt idx="4">
                <c:v>60</c:v>
              </c:pt>
              <c:pt idx="5">
                <c:v>1412</c:v>
              </c:pt>
              <c:pt idx="6">
                <c:v>236</c:v>
              </c:pt>
              <c:pt idx="7">
                <c:v>106</c:v>
              </c:pt>
              <c:pt idx="8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0-73B0-4D82-A9FF-F5D30CA9B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92-4FEC-A760-6BBD7E88E79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B92-4FEC-A760-6BBD7E88E79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B92-4FEC-A760-6BBD7E88E79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B92-4FEC-A760-6BBD7E88E799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92-4FEC-A760-6BBD7E88E79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92-4FEC-A760-6BBD7E88E79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92-4FEC-A760-6BBD7E88E7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9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92-4FEC-A760-6BBD7E88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D72-433B-AE89-11182EE63E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D72-433B-AE89-11182EE63EC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D72-433B-AE89-11182EE63EC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D72-433B-AE89-11182EE63EC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D72-433B-AE89-11182EE63ECA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72-433B-AE89-11182EE63ECA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72-433B-AE89-11182EE63EC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D72-433B-AE89-11182EE63EC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72-433B-AE89-11182EE63E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11</c:v>
                </c:pt>
                <c:pt idx="1">
                  <c:v>2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72-433B-AE89-11182EE63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592</c:v>
              </c:pt>
              <c:pt idx="1">
                <c:v>112</c:v>
              </c:pt>
              <c:pt idx="2">
                <c:v>42</c:v>
              </c:pt>
              <c:pt idx="3">
                <c:v>102</c:v>
              </c:pt>
              <c:pt idx="4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E9C6-4E36-98C6-CBFEBEF0C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323</c:v>
              </c:pt>
              <c:pt idx="1">
                <c:v>94</c:v>
              </c:pt>
              <c:pt idx="2">
                <c:v>5</c:v>
              </c:pt>
              <c:pt idx="3">
                <c:v>176</c:v>
              </c:pt>
              <c:pt idx="4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0-0E1D-4CE0-A1B4-0B46CD1B7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37</c:v>
              </c:pt>
              <c:pt idx="2">
                <c:v>122</c:v>
              </c:pt>
            </c:numLit>
          </c:val>
          <c:extLst>
            <c:ext xmlns:c16="http://schemas.microsoft.com/office/drawing/2014/chart" uri="{C3380CC4-5D6E-409C-BE32-E72D297353CC}">
              <c16:uniqueId val="{00000000-9097-4CE0-B977-E3D5EDED6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F43-4BAE-8BCB-BA134409B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Aux!$BC$2:$BC$6</c:f>
              <c:strCache>
                <c:ptCount val="5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Otras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188</c:v>
              </c:pt>
              <c:pt idx="1">
                <c:v>29</c:v>
              </c:pt>
              <c:pt idx="2">
                <c:v>83</c:v>
              </c:pt>
              <c:pt idx="3">
                <c:v>30</c:v>
              </c:pt>
              <c:pt idx="4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6FBF-4A0D-9008-B654E0B40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  <c:pt idx="12">
                  <c:v>Atentados y delitos de resistencia y desobediencia grave</c:v>
                </c:pt>
                <c:pt idx="13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23</c:v>
              </c:pt>
              <c:pt idx="1">
                <c:v>6</c:v>
              </c:pt>
              <c:pt idx="2">
                <c:v>16</c:v>
              </c:pt>
              <c:pt idx="3">
                <c:v>19</c:v>
              </c:pt>
              <c:pt idx="4">
                <c:v>26</c:v>
              </c:pt>
              <c:pt idx="5">
                <c:v>5</c:v>
              </c:pt>
              <c:pt idx="6">
                <c:v>17</c:v>
              </c:pt>
              <c:pt idx="7">
                <c:v>2</c:v>
              </c:pt>
              <c:pt idx="8">
                <c:v>14</c:v>
              </c:pt>
              <c:pt idx="9">
                <c:v>12</c:v>
              </c:pt>
              <c:pt idx="10">
                <c:v>5</c:v>
              </c:pt>
              <c:pt idx="11">
                <c:v>48</c:v>
              </c:pt>
              <c:pt idx="12">
                <c:v>21</c:v>
              </c:pt>
              <c:pt idx="1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FCB-4023-80A2-1FC2D18C7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83D-469B-B121-325DEDEE282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83D-469B-B121-325DEDEE28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1037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3D-469B-B121-325DEDEE2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  <c:pt idx="6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445</c:v>
              </c:pt>
              <c:pt idx="1">
                <c:v>6</c:v>
              </c:pt>
              <c:pt idx="2">
                <c:v>444</c:v>
              </c:pt>
              <c:pt idx="3">
                <c:v>22</c:v>
              </c:pt>
              <c:pt idx="4">
                <c:v>30</c:v>
              </c:pt>
              <c:pt idx="5">
                <c:v>23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55C-449A-81EB-7AF186E2A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D1-4154-9777-31E620C53C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D1-4154-9777-31E620C53C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42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D1-4154-9777-31E620C53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4B-4F8D-AC11-6A0F97A665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94B-4F8D-AC11-6A0F97A6654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94B-4F8D-AC11-6A0F97A6654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94B-4F8D-AC11-6A0F97A66546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4B-4F8D-AC11-6A0F97A66546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64</c:v>
                </c:pt>
                <c:pt idx="1">
                  <c:v>71</c:v>
                </c:pt>
                <c:pt idx="2">
                  <c:v>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4B-4F8D-AC11-6A0F97A6654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179</c:v>
              </c:pt>
              <c:pt idx="1">
                <c:v>75</c:v>
              </c:pt>
              <c:pt idx="2">
                <c:v>7</c:v>
              </c:pt>
              <c:pt idx="3">
                <c:v>2</c:v>
              </c:pt>
              <c:pt idx="4">
                <c:v>1</c:v>
              </c:pt>
              <c:pt idx="5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BBB2-4338-AD9D-1A316A09E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44</c:v>
              </c:pt>
              <c:pt idx="1">
                <c:v>16</c:v>
              </c:pt>
              <c:pt idx="2">
                <c:v>2</c:v>
              </c:pt>
              <c:pt idx="3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749C-44B3-A8B9-FE899D4C6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28</c:v>
              </c:pt>
              <c:pt idx="1">
                <c:v>3</c:v>
              </c:pt>
              <c:pt idx="2">
                <c:v>41</c:v>
              </c:pt>
              <c:pt idx="3">
                <c:v>54</c:v>
              </c:pt>
              <c:pt idx="4">
                <c:v>30</c:v>
              </c:pt>
              <c:pt idx="5">
                <c:v>25</c:v>
              </c:pt>
              <c:pt idx="6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70D8-4A21-8C0F-B2209E0B2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9B3-4048-B969-5EA888A03F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36-4F2C-A31C-9AEF463193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36-4F2C-A31C-9AEF463193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57</c:v>
                </c:pt>
                <c:pt idx="1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36-4F2C-A31C-9AEF46319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14-4133-A656-CB74BF66EB4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614-4133-A656-CB74BF66EB4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614-4133-A656-CB74BF66EB4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614-4133-A656-CB74BF66EB4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14-4133-A656-CB74BF66EB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126</c:v>
                </c:pt>
                <c:pt idx="1">
                  <c:v>67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14-4133-A656-CB74BF66E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1166</c:v>
              </c:pt>
              <c:pt idx="1">
                <c:v>392</c:v>
              </c:pt>
              <c:pt idx="2">
                <c:v>50</c:v>
              </c:pt>
              <c:pt idx="3">
                <c:v>6</c:v>
              </c:pt>
              <c:pt idx="4">
                <c:v>5</c:v>
              </c:pt>
              <c:pt idx="5">
                <c:v>345</c:v>
              </c:pt>
            </c:numLit>
          </c:val>
          <c:extLst>
            <c:ext xmlns:c16="http://schemas.microsoft.com/office/drawing/2014/chart" uri="{C3380CC4-5D6E-409C-BE32-E72D297353CC}">
              <c16:uniqueId val="{00000000-35AE-4013-AEC9-F507B9A43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AF-48C6-8129-906B0C1344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5AF-48C6-8129-906B0C1344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757</c:v>
                </c:pt>
                <c:pt idx="1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AF-48C6-8129-906B0C134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333</c:v>
              </c:pt>
              <c:pt idx="1">
                <c:v>176</c:v>
              </c:pt>
              <c:pt idx="2">
                <c:v>1</c:v>
              </c:pt>
              <c:pt idx="3">
                <c:v>2</c:v>
              </c:pt>
              <c:pt idx="4">
                <c:v>161</c:v>
              </c:pt>
            </c:numLit>
          </c:val>
          <c:extLst>
            <c:ext xmlns:c16="http://schemas.microsoft.com/office/drawing/2014/chart" uri="{C3380CC4-5D6E-409C-BE32-E72D297353CC}">
              <c16:uniqueId val="{00000000-F088-41C4-9B88-C97D7E554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897-4DFD-B81F-3FDD9CD26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54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CE6-4EB7-ADFD-08595B328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C9DC-41FE-B06D-FC8E7082D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5018-40ED-A8DB-B373C47D42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EE1-4EC4-988D-18920441E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17</c:v>
              </c:pt>
              <c:pt idx="1">
                <c:v>214</c:v>
              </c:pt>
              <c:pt idx="2">
                <c:v>66</c:v>
              </c:pt>
              <c:pt idx="3">
                <c:v>7</c:v>
              </c:pt>
              <c:pt idx="4">
                <c:v>31</c:v>
              </c:pt>
              <c:pt idx="5">
                <c:v>121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0A7-4358-9049-6615C871A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28</c:v>
              </c:pt>
              <c:pt idx="1">
                <c:v>759</c:v>
              </c:pt>
              <c:pt idx="2">
                <c:v>21</c:v>
              </c:pt>
              <c:pt idx="3">
                <c:v>3</c:v>
              </c:pt>
              <c:pt idx="4">
                <c:v>81</c:v>
              </c:pt>
              <c:pt idx="5">
                <c:v>515</c:v>
              </c:pt>
            </c:numLit>
          </c:val>
          <c:extLst>
            <c:ext xmlns:c16="http://schemas.microsoft.com/office/drawing/2014/chart" uri="{C3380CC4-5D6E-409C-BE32-E72D297353CC}">
              <c16:uniqueId val="{00000000-6972-40BD-B1EE-BDD794A5C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12-4810-94FA-8476EFB86C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012-4810-94FA-8476EFB86C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34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12-4810-94FA-8476EFB86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22</c:v>
              </c:pt>
              <c:pt idx="1">
                <c:v>730</c:v>
              </c:pt>
              <c:pt idx="2">
                <c:v>17</c:v>
              </c:pt>
              <c:pt idx="3">
                <c:v>2</c:v>
              </c:pt>
              <c:pt idx="4">
                <c:v>81</c:v>
              </c:pt>
              <c:pt idx="5">
                <c:v>478</c:v>
              </c:pt>
            </c:numLit>
          </c:val>
          <c:extLst>
            <c:ext xmlns:c16="http://schemas.microsoft.com/office/drawing/2014/chart" uri="{C3380CC4-5D6E-409C-BE32-E72D297353CC}">
              <c16:uniqueId val="{00000000-23BB-46B3-965E-A7DF05A80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46</c:v>
              </c:pt>
              <c:pt idx="2">
                <c:v>15</c:v>
              </c:pt>
              <c:pt idx="3">
                <c:v>2</c:v>
              </c:pt>
              <c:pt idx="4">
                <c:v>19</c:v>
              </c:pt>
              <c:pt idx="5">
                <c:v>40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AA3-47E0-A091-52009286F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62</c:v>
              </c:pt>
              <c:pt idx="2">
                <c:v>14</c:v>
              </c:pt>
              <c:pt idx="3">
                <c:v>18</c:v>
              </c:pt>
              <c:pt idx="4">
                <c:v>49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621-4642-BC99-581BDA533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Aux!$AT$2:$AT$4</c:f>
              <c:strCache>
                <c:ptCount val="3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C80-482C-9E93-740412642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C5A-4122-849D-5C5781386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28</c:v>
              </c:pt>
              <c:pt idx="1">
                <c:v>767</c:v>
              </c:pt>
              <c:pt idx="2">
                <c:v>24</c:v>
              </c:pt>
              <c:pt idx="3">
                <c:v>4</c:v>
              </c:pt>
              <c:pt idx="4">
                <c:v>87</c:v>
              </c:pt>
              <c:pt idx="5">
                <c:v>502</c:v>
              </c:pt>
            </c:numLit>
          </c:val>
          <c:extLst>
            <c:ext xmlns:c16="http://schemas.microsoft.com/office/drawing/2014/chart" uri="{C3380CC4-5D6E-409C-BE32-E72D297353CC}">
              <c16:uniqueId val="{00000000-A66E-4299-8DC9-7B5F89D8C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BFB1-4579-AB86-5E3ADD61E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18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8097-4161-9B00-B24D9E23A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6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4C06-46A1-9230-19432012D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E7-4A16-8342-CDD796B13F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E7-4A16-8342-CDD796B13F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58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E7-4A16-8342-CDD796B13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47-4559-80DA-8751F43194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647-4559-80DA-8751F431940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647-4559-80DA-8751F431940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218</c:v>
                </c:pt>
                <c:pt idx="1">
                  <c:v>9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7-4559-80DA-8751F4319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21-42A5-BE50-D4A06E1039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21-42A5-BE50-D4A06E1039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323</c:v>
                </c:pt>
                <c:pt idx="1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21-42A5-BE50-D4A06E103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/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12EFB619-84F4-8CA7-B68F-E1F6D681D5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11F730F6-4BE1-A06F-0788-1C78F255FE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06DA5C5A-F816-2C67-76BE-39A311448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13A9EEB5-D8D5-C5AF-148C-D9CBBCF758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89219FDE-4756-34AC-7F93-FD31AC0C37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4AB523C0-2083-F65C-D600-055690C175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B07A5940-6371-F845-ADF7-9802F3D4E2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6128EA52-9590-7B44-A7C1-3B8D16170C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23BA7753-026F-D8A1-016B-A9089316A7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E8D8394A-F9BD-AB36-47A2-9DBFAB4A96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00D93387-0EA8-6E72-D918-5F37BAC0C2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FA91E227-38A2-A36E-BCCD-F59FBE3790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87D67A6-36F6-4581-9B09-3641589498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9F49B2-BC33-459E-84CB-E8AC31859B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1953F7B4-FB2E-6DE2-259C-8C099C88D0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4154A411-CE39-EE00-5770-9B0CFA0511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CA104369-1332-AC3B-9748-D1EC39BFCF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566F3DED-57A8-1A17-2AD4-47EF6066F0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9E497AD9-FE51-C4AB-7C54-DFAB3F200F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26F5BE6E-2E41-24D8-2C6C-CA4911F11D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1E851A79-17CC-B47B-1C5C-55B7BE2A74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E38DB760-C73A-48F4-964C-79DDDD890F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E3C92B9A-B70A-45E8-AF7B-E0030A7EB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4A4D8D5D-3929-4912-946A-01F875F58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061D485C-4D30-4ED8-9106-7099B5F2F9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F6A78480-C712-41A9-8AC4-F0E8002E1F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B81FABD3-034B-46DC-A08F-BC4340C26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0A419155-6D66-4170-AC24-A4DA170C6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6BE97AB9-85F9-4CA8-99BE-C29C615F26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51DEC9CC-8A09-465B-B476-6BABCFD37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25F09EC8-500A-4173-9568-92F3DC448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9FAEFD44-7AC1-482E-8C49-149D68BF41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CAF7E4BF-500E-4A99-83FA-5476193196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7685E1AA-BC29-43DF-9624-0E61D3444B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467FA9F3-763F-5429-944F-FFB419487D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288925</xdr:colOff>
      <xdr:row>6</xdr:row>
      <xdr:rowOff>190500</xdr:rowOff>
    </xdr:from>
    <xdr:to>
      <xdr:col>21</xdr:col>
      <xdr:colOff>733425</xdr:colOff>
      <xdr:row>18</xdr:row>
      <xdr:rowOff>47625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3044D8F5-A512-23B6-497D-F4CA51B4FD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355600</xdr:colOff>
      <xdr:row>7</xdr:row>
      <xdr:rowOff>142875</xdr:rowOff>
    </xdr:from>
    <xdr:to>
      <xdr:col>54</xdr:col>
      <xdr:colOff>117475</xdr:colOff>
      <xdr:row>17</xdr:row>
      <xdr:rowOff>47625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718A0544-7444-F89E-51B6-C6C91A86F9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485775</xdr:colOff>
      <xdr:row>6</xdr:row>
      <xdr:rowOff>193675</xdr:rowOff>
    </xdr:from>
    <xdr:to>
      <xdr:col>60</xdr:col>
      <xdr:colOff>381000</xdr:colOff>
      <xdr:row>15</xdr:row>
      <xdr:rowOff>155575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0270D952-F6FC-C4AD-6812-DB91A86CC0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F566D364-0EB7-B477-1A47-E28565E9DF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C003C074-00F3-65EB-A725-74E221C196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0E6AF12-80DE-4993-8E02-902DA5431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D43EE83-96B5-4D79-8908-E61A5C5175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10B614E5-DABF-8F93-AAA9-C6EC79F049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39FFB111-E581-FAD8-231D-C74391CED8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EDC63B14-29C7-2D4F-426E-7C799241F3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1DAF877F-C1AE-4FCC-1EE2-978374875D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72B3D7E-6FA2-40C3-91E0-F1D03EFD66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72A76DD-86BF-4FF0-A53A-AA948FF997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5D005A4A-7A87-5E3B-01A3-2F427869CF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270751E6-F137-A6A3-80CC-EAD7A1C04D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614DA1A9-9C40-67FF-70AC-6C884932AE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FD7F884-ABD0-430F-A23E-C18B110E2E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1B6EEB2-C3FD-4225-86CB-3B46F28FBC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ED1ED3FD-FCAA-4547-DF53-0BA2FAA76E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AF569460-2FF9-D930-EE4B-AD501DD4B0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8A2F94E5-84F1-39F4-85AF-47B9FA5CE0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FB351B8E-A157-5D10-303D-AAD52A70BA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A7551C6A-95EB-0389-F232-9060C457C9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0D36C56C-192F-37DE-A371-155198EE23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6147704C-99D3-BED8-BA17-9062CA21AF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FA001DF9-D958-23D4-C8F8-111F9B430C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1FB11BED-897E-5340-706B-82BACBBDEF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BEA96FF4-5A31-A672-692B-647BB45F73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F0A9470E-2E71-CB9A-93F4-82994B461F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35EF4A6B-2948-3A4F-E3F5-DEFB5C4FCB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B2D0C131-52E5-DA14-1E08-31AD6E00AD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C3DCCC53-0460-E6A2-AE10-8660FC36AC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6B303804-B23C-0C36-F0A7-A3238B3007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40625" defaultRowHeight="15" x14ac:dyDescent="0.25"/>
  <cols>
    <col min="1" max="1" width="55.85546875" customWidth="1"/>
    <col min="2" max="2" width="64" customWidth="1"/>
    <col min="3" max="3" width="16.42578125" customWidth="1"/>
    <col min="4" max="4" width="28" customWidth="1"/>
    <col min="5" max="5" width="14.42578125" customWidth="1"/>
    <col min="6" max="7" width="0.7109375" customWidth="1"/>
    <col min="8" max="14" width="2.42578125" customWidth="1"/>
  </cols>
  <sheetData>
    <row r="1" spans="1:3" ht="37.35" customHeight="1" x14ac:dyDescent="0.25">
      <c r="A1" s="1" t="s">
        <v>0</v>
      </c>
      <c r="B1" s="2"/>
      <c r="C1" s="3"/>
    </row>
    <row r="2" spans="1:3" x14ac:dyDescent="0.25">
      <c r="A2" s="4"/>
    </row>
    <row r="3" spans="1:3" ht="37.35" customHeight="1" x14ac:dyDescent="0.25">
      <c r="A3" s="5" t="s">
        <v>1</v>
      </c>
      <c r="B3" s="5" t="s">
        <v>3</v>
      </c>
      <c r="C3" s="5" t="s">
        <v>5</v>
      </c>
    </row>
    <row r="4" spans="1:3" x14ac:dyDescent="0.25">
      <c r="A4" s="6" t="s">
        <v>2</v>
      </c>
      <c r="B4" s="6" t="s">
        <v>4</v>
      </c>
      <c r="C4" s="6" t="s">
        <v>6</v>
      </c>
    </row>
    <row r="6" spans="1:3" ht="15.95" customHeight="1" x14ac:dyDescent="0.25"/>
  </sheetData>
  <sheetProtection algorithmName="SHA-512" hashValue="klwYH1pvmEBdcaFbv6Wudok9gvpKyoNuMyjn18iRhtePw/lbFjag0VM0PqmoY7ziUIl4DGivlOCq1jiTjHhu9A==" saltValue="jS/NsYpkcC75H7UA0miiX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1177</v>
      </c>
    </row>
    <row r="3" spans="1:5" x14ac:dyDescent="0.25">
      <c r="A3" s="8" t="s">
        <v>1054</v>
      </c>
    </row>
    <row r="4" spans="1:5" ht="33.75" x14ac:dyDescent="0.25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25">
      <c r="A5" s="21" t="s">
        <v>1179</v>
      </c>
      <c r="B5" s="17"/>
      <c r="C5" s="14">
        <v>2</v>
      </c>
      <c r="D5" s="14">
        <v>0</v>
      </c>
      <c r="E5" s="22">
        <v>0</v>
      </c>
    </row>
    <row r="6" spans="1:5" x14ac:dyDescent="0.25">
      <c r="A6" s="21" t="s">
        <v>1180</v>
      </c>
      <c r="B6" s="17"/>
      <c r="C6" s="14">
        <v>4</v>
      </c>
      <c r="D6" s="14">
        <v>0</v>
      </c>
      <c r="E6" s="22">
        <v>2</v>
      </c>
    </row>
    <row r="7" spans="1:5" x14ac:dyDescent="0.25">
      <c r="A7" s="21" t="s">
        <v>1181</v>
      </c>
      <c r="B7" s="17"/>
      <c r="C7" s="14">
        <v>0</v>
      </c>
      <c r="D7" s="14">
        <v>0</v>
      </c>
      <c r="E7" s="22">
        <v>0</v>
      </c>
    </row>
    <row r="8" spans="1:5" x14ac:dyDescent="0.25">
      <c r="A8" s="21" t="s">
        <v>1182</v>
      </c>
      <c r="B8" s="17"/>
      <c r="C8" s="14">
        <v>0</v>
      </c>
      <c r="D8" s="14">
        <v>0</v>
      </c>
      <c r="E8" s="22">
        <v>0</v>
      </c>
    </row>
    <row r="9" spans="1:5" x14ac:dyDescent="0.25">
      <c r="A9" s="21" t="s">
        <v>610</v>
      </c>
      <c r="B9" s="17"/>
      <c r="C9" s="14">
        <v>0</v>
      </c>
      <c r="D9" s="14">
        <v>0</v>
      </c>
      <c r="E9" s="22">
        <v>0</v>
      </c>
    </row>
    <row r="10" spans="1:5" x14ac:dyDescent="0.25">
      <c r="A10" s="21" t="s">
        <v>1183</v>
      </c>
      <c r="B10" s="17"/>
      <c r="C10" s="14">
        <v>1</v>
      </c>
      <c r="D10" s="14">
        <v>0</v>
      </c>
      <c r="E10" s="22">
        <v>0</v>
      </c>
    </row>
    <row r="11" spans="1:5" x14ac:dyDescent="0.25">
      <c r="A11" s="201" t="s">
        <v>951</v>
      </c>
      <c r="B11" s="202"/>
      <c r="C11" s="30">
        <v>7</v>
      </c>
      <c r="D11" s="30">
        <v>0</v>
      </c>
      <c r="E11" s="30">
        <v>2</v>
      </c>
    </row>
    <row r="12" spans="1:5" x14ac:dyDescent="0.25">
      <c r="A12" s="8" t="s">
        <v>1184</v>
      </c>
    </row>
    <row r="13" spans="1:5" x14ac:dyDescent="0.25">
      <c r="A13" s="9" t="s">
        <v>9</v>
      </c>
      <c r="B13" s="9" t="s">
        <v>10</v>
      </c>
      <c r="C13" s="11" t="s">
        <v>2</v>
      </c>
    </row>
    <row r="14" spans="1:5" x14ac:dyDescent="0.25">
      <c r="A14" s="21" t="s">
        <v>1185</v>
      </c>
      <c r="B14" s="17"/>
      <c r="C14" s="22">
        <v>0</v>
      </c>
    </row>
    <row r="15" spans="1:5" x14ac:dyDescent="0.25">
      <c r="A15" s="21" t="s">
        <v>1186</v>
      </c>
      <c r="B15" s="17"/>
      <c r="C15" s="22">
        <v>0</v>
      </c>
    </row>
    <row r="16" spans="1:5" x14ac:dyDescent="0.25">
      <c r="A16" s="21" t="s">
        <v>1187</v>
      </c>
      <c r="B16" s="17"/>
      <c r="C16" s="22">
        <v>0</v>
      </c>
    </row>
    <row r="17" spans="1:3" x14ac:dyDescent="0.25">
      <c r="A17" s="201" t="s">
        <v>951</v>
      </c>
      <c r="B17" s="202"/>
      <c r="C17" s="30">
        <v>0</v>
      </c>
    </row>
    <row r="18" spans="1:3" x14ac:dyDescent="0.25">
      <c r="A18" s="16"/>
    </row>
    <row r="19" spans="1:3" x14ac:dyDescent="0.25">
      <c r="A19" s="8" t="s">
        <v>1188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21" t="s">
        <v>1179</v>
      </c>
      <c r="B21" s="17"/>
      <c r="C21" s="22">
        <v>4</v>
      </c>
    </row>
    <row r="22" spans="1:3" x14ac:dyDescent="0.25">
      <c r="A22" s="21" t="s">
        <v>1180</v>
      </c>
      <c r="B22" s="17"/>
      <c r="C22" s="22">
        <v>2</v>
      </c>
    </row>
    <row r="23" spans="1:3" x14ac:dyDescent="0.25">
      <c r="A23" s="21" t="s">
        <v>1181</v>
      </c>
      <c r="B23" s="17"/>
      <c r="C23" s="22">
        <v>0</v>
      </c>
    </row>
    <row r="24" spans="1:3" x14ac:dyDescent="0.25">
      <c r="A24" s="21" t="s">
        <v>1182</v>
      </c>
      <c r="B24" s="17"/>
      <c r="C24" s="22">
        <v>8</v>
      </c>
    </row>
    <row r="25" spans="1:3" x14ac:dyDescent="0.25">
      <c r="A25" s="21" t="s">
        <v>610</v>
      </c>
      <c r="B25" s="17"/>
      <c r="C25" s="22">
        <v>13</v>
      </c>
    </row>
    <row r="26" spans="1:3" x14ac:dyDescent="0.25">
      <c r="A26" s="21" t="s">
        <v>1183</v>
      </c>
      <c r="B26" s="17"/>
      <c r="C26" s="22">
        <v>11</v>
      </c>
    </row>
    <row r="27" spans="1:3" x14ac:dyDescent="0.25">
      <c r="A27" s="201" t="s">
        <v>951</v>
      </c>
      <c r="B27" s="202"/>
      <c r="C27" s="30">
        <v>38</v>
      </c>
    </row>
    <row r="28" spans="1:3" x14ac:dyDescent="0.25">
      <c r="A28" s="16"/>
    </row>
    <row r="29" spans="1:3" x14ac:dyDescent="0.25">
      <c r="A29" s="8" t="s">
        <v>1080</v>
      </c>
    </row>
    <row r="30" spans="1:3" x14ac:dyDescent="0.25">
      <c r="A30" s="9" t="s">
        <v>9</v>
      </c>
      <c r="B30" s="9" t="s">
        <v>10</v>
      </c>
      <c r="C30" s="11" t="s">
        <v>2</v>
      </c>
    </row>
    <row r="31" spans="1:3" x14ac:dyDescent="0.25">
      <c r="A31" s="21" t="s">
        <v>1082</v>
      </c>
      <c r="B31" s="17"/>
      <c r="C31" s="22">
        <v>7</v>
      </c>
    </row>
    <row r="32" spans="1:3" x14ac:dyDescent="0.25">
      <c r="A32" s="21" t="s">
        <v>1024</v>
      </c>
      <c r="B32" s="17"/>
      <c r="C32" s="22">
        <v>0</v>
      </c>
    </row>
    <row r="33" spans="1:3" x14ac:dyDescent="0.25">
      <c r="A33" s="21" t="s">
        <v>1189</v>
      </c>
      <c r="B33" s="17"/>
      <c r="C33" s="22">
        <v>18</v>
      </c>
    </row>
    <row r="34" spans="1:3" x14ac:dyDescent="0.25">
      <c r="A34" s="21" t="s">
        <v>1122</v>
      </c>
      <c r="B34" s="17"/>
      <c r="C34" s="22">
        <v>0</v>
      </c>
    </row>
    <row r="35" spans="1:3" x14ac:dyDescent="0.25">
      <c r="A35" s="21" t="s">
        <v>1190</v>
      </c>
      <c r="B35" s="17"/>
      <c r="C35" s="22">
        <v>6</v>
      </c>
    </row>
    <row r="36" spans="1:3" x14ac:dyDescent="0.25">
      <c r="A36" s="21" t="s">
        <v>1026</v>
      </c>
      <c r="B36" s="17"/>
      <c r="C36" s="22">
        <v>0</v>
      </c>
    </row>
    <row r="37" spans="1:3" x14ac:dyDescent="0.25">
      <c r="A37" s="21" t="s">
        <v>1027</v>
      </c>
      <c r="B37" s="17"/>
      <c r="C37" s="22">
        <v>0</v>
      </c>
    </row>
    <row r="38" spans="1:3" x14ac:dyDescent="0.25">
      <c r="A38" s="21" t="s">
        <v>1085</v>
      </c>
      <c r="B38" s="17"/>
      <c r="C38" s="22">
        <v>0</v>
      </c>
    </row>
    <row r="39" spans="1:3" x14ac:dyDescent="0.25">
      <c r="A39" s="21" t="s">
        <v>1086</v>
      </c>
      <c r="B39" s="17"/>
      <c r="C39" s="22">
        <v>0</v>
      </c>
    </row>
    <row r="40" spans="1:3" x14ac:dyDescent="0.25">
      <c r="A40" s="201" t="s">
        <v>951</v>
      </c>
      <c r="B40" s="202"/>
      <c r="C40" s="30">
        <v>31</v>
      </c>
    </row>
    <row r="41" spans="1:3" x14ac:dyDescent="0.25">
      <c r="A41" s="16"/>
    </row>
    <row r="42" spans="1:3" x14ac:dyDescent="0.25">
      <c r="A42" s="8" t="s">
        <v>1191</v>
      </c>
    </row>
    <row r="43" spans="1:3" x14ac:dyDescent="0.25">
      <c r="A43" s="9" t="s">
        <v>9</v>
      </c>
      <c r="B43" s="9" t="s">
        <v>10</v>
      </c>
      <c r="C43" s="11" t="s">
        <v>2</v>
      </c>
    </row>
    <row r="44" spans="1:3" x14ac:dyDescent="0.25">
      <c r="A44" s="21" t="s">
        <v>1179</v>
      </c>
      <c r="B44" s="17"/>
      <c r="C44" s="22">
        <v>1</v>
      </c>
    </row>
    <row r="45" spans="1:3" x14ac:dyDescent="0.25">
      <c r="A45" s="21" t="s">
        <v>1180</v>
      </c>
      <c r="B45" s="17"/>
      <c r="C45" s="22">
        <v>0</v>
      </c>
    </row>
    <row r="46" spans="1:3" x14ac:dyDescent="0.25">
      <c r="A46" s="21" t="s">
        <v>1181</v>
      </c>
      <c r="B46" s="17"/>
      <c r="C46" s="22">
        <v>1</v>
      </c>
    </row>
    <row r="47" spans="1:3" x14ac:dyDescent="0.25">
      <c r="A47" s="21" t="s">
        <v>1182</v>
      </c>
      <c r="B47" s="17"/>
      <c r="C47" s="22">
        <v>2</v>
      </c>
    </row>
    <row r="48" spans="1:3" x14ac:dyDescent="0.25">
      <c r="A48" s="21" t="s">
        <v>610</v>
      </c>
      <c r="B48" s="17"/>
      <c r="C48" s="22">
        <v>1</v>
      </c>
    </row>
    <row r="49" spans="1:3" x14ac:dyDescent="0.25">
      <c r="A49" s="21" t="s">
        <v>1183</v>
      </c>
      <c r="B49" s="17"/>
      <c r="C49" s="22">
        <v>4</v>
      </c>
    </row>
    <row r="50" spans="1:3" x14ac:dyDescent="0.25">
      <c r="A50" s="201" t="s">
        <v>951</v>
      </c>
      <c r="B50" s="202"/>
      <c r="C50" s="30">
        <v>9</v>
      </c>
    </row>
    <row r="51" spans="1:3" x14ac:dyDescent="0.25">
      <c r="A51" s="8" t="s">
        <v>1192</v>
      </c>
    </row>
    <row r="52" spans="1:3" x14ac:dyDescent="0.25">
      <c r="A52" s="9" t="s">
        <v>9</v>
      </c>
      <c r="B52" s="9" t="s">
        <v>10</v>
      </c>
      <c r="C52" s="11" t="s">
        <v>2</v>
      </c>
    </row>
    <row r="53" spans="1:3" x14ac:dyDescent="0.25">
      <c r="A53" s="184" t="s">
        <v>1179</v>
      </c>
      <c r="B53" s="13" t="s">
        <v>76</v>
      </c>
      <c r="C53" s="22">
        <v>1</v>
      </c>
    </row>
    <row r="54" spans="1:3" x14ac:dyDescent="0.25">
      <c r="A54" s="186"/>
      <c r="B54" s="13" t="s">
        <v>77</v>
      </c>
      <c r="C54" s="22">
        <v>0</v>
      </c>
    </row>
    <row r="55" spans="1:3" x14ac:dyDescent="0.25">
      <c r="A55" s="184" t="s">
        <v>1180</v>
      </c>
      <c r="B55" s="13" t="s">
        <v>76</v>
      </c>
      <c r="C55" s="22">
        <v>0</v>
      </c>
    </row>
    <row r="56" spans="1:3" x14ac:dyDescent="0.25">
      <c r="A56" s="186"/>
      <c r="B56" s="13" t="s">
        <v>77</v>
      </c>
      <c r="C56" s="22">
        <v>0</v>
      </c>
    </row>
    <row r="57" spans="1:3" x14ac:dyDescent="0.25">
      <c r="A57" s="184" t="s">
        <v>1181</v>
      </c>
      <c r="B57" s="13" t="s">
        <v>76</v>
      </c>
      <c r="C57" s="22">
        <v>0</v>
      </c>
    </row>
    <row r="58" spans="1:3" x14ac:dyDescent="0.25">
      <c r="A58" s="186"/>
      <c r="B58" s="13" t="s">
        <v>77</v>
      </c>
      <c r="C58" s="22">
        <v>0</v>
      </c>
    </row>
    <row r="59" spans="1:3" x14ac:dyDescent="0.25">
      <c r="A59" s="184" t="s">
        <v>1182</v>
      </c>
      <c r="B59" s="13" t="s">
        <v>76</v>
      </c>
      <c r="C59" s="22">
        <v>6</v>
      </c>
    </row>
    <row r="60" spans="1:3" x14ac:dyDescent="0.25">
      <c r="A60" s="186"/>
      <c r="B60" s="13" t="s">
        <v>77</v>
      </c>
      <c r="C60" s="22">
        <v>0</v>
      </c>
    </row>
    <row r="61" spans="1:3" x14ac:dyDescent="0.25">
      <c r="A61" s="184" t="s">
        <v>610</v>
      </c>
      <c r="B61" s="13" t="s">
        <v>76</v>
      </c>
      <c r="C61" s="22">
        <v>0</v>
      </c>
    </row>
    <row r="62" spans="1:3" x14ac:dyDescent="0.25">
      <c r="A62" s="186"/>
      <c r="B62" s="13" t="s">
        <v>77</v>
      </c>
      <c r="C62" s="22">
        <v>0</v>
      </c>
    </row>
    <row r="63" spans="1:3" x14ac:dyDescent="0.25">
      <c r="A63" s="184" t="s">
        <v>1183</v>
      </c>
      <c r="B63" s="13" t="s">
        <v>76</v>
      </c>
      <c r="C63" s="22">
        <v>1</v>
      </c>
    </row>
    <row r="64" spans="1:3" x14ac:dyDescent="0.25">
      <c r="A64" s="186"/>
      <c r="B64" s="13" t="s">
        <v>77</v>
      </c>
      <c r="C64" s="22">
        <v>0</v>
      </c>
    </row>
    <row r="65" spans="1:3" x14ac:dyDescent="0.25">
      <c r="A65" s="201" t="s">
        <v>951</v>
      </c>
      <c r="B65" s="202"/>
      <c r="C65" s="30">
        <v>8</v>
      </c>
    </row>
  </sheetData>
  <sheetProtection algorithmName="SHA-512" hashValue="CAJ5OXyMnekmtHgVXMP+cWN36qEgyH4KCiKahGGXc5gRVJTIH2zT/ddB7E+a/QC4odbgG6k3jIZx43dhxTBPHQ==" saltValue="3wTZo7GwXVt0Db6dM2VhZ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32" t="s">
        <v>1193</v>
      </c>
    </row>
    <row r="3" spans="1:6" x14ac:dyDescent="0.25">
      <c r="A3" s="33" t="s">
        <v>1194</v>
      </c>
    </row>
    <row r="4" spans="1:6" ht="33.75" x14ac:dyDescent="0.25">
      <c r="A4" s="34" t="s">
        <v>9</v>
      </c>
      <c r="B4" s="34" t="s">
        <v>10</v>
      </c>
      <c r="C4" s="40" t="s">
        <v>1195</v>
      </c>
      <c r="D4" s="40" t="s">
        <v>60</v>
      </c>
      <c r="E4" s="40" t="s">
        <v>1032</v>
      </c>
      <c r="F4" s="40" t="s">
        <v>1196</v>
      </c>
    </row>
    <row r="5" spans="1:6" ht="22.5" x14ac:dyDescent="0.25">
      <c r="A5" s="193" t="s">
        <v>1197</v>
      </c>
      <c r="B5" s="37" t="s">
        <v>1198</v>
      </c>
      <c r="C5" s="43">
        <v>13</v>
      </c>
      <c r="D5" s="43">
        <v>1</v>
      </c>
      <c r="E5" s="43">
        <v>1</v>
      </c>
      <c r="F5" s="38">
        <v>0</v>
      </c>
    </row>
    <row r="6" spans="1:6" x14ac:dyDescent="0.25">
      <c r="A6" s="195"/>
      <c r="B6" s="37" t="s">
        <v>1199</v>
      </c>
      <c r="C6" s="43">
        <v>93</v>
      </c>
      <c r="D6" s="43">
        <v>17</v>
      </c>
      <c r="E6" s="43">
        <v>10</v>
      </c>
      <c r="F6" s="38">
        <v>0</v>
      </c>
    </row>
    <row r="7" spans="1:6" x14ac:dyDescent="0.25">
      <c r="A7" s="36" t="s">
        <v>1200</v>
      </c>
      <c r="B7" s="37" t="s">
        <v>1201</v>
      </c>
      <c r="C7" s="43">
        <v>0</v>
      </c>
      <c r="D7" s="43">
        <v>0</v>
      </c>
      <c r="E7" s="43">
        <v>0</v>
      </c>
      <c r="F7" s="38">
        <v>0</v>
      </c>
    </row>
    <row r="8" spans="1:6" ht="22.5" x14ac:dyDescent="0.25">
      <c r="A8" s="193" t="s">
        <v>1202</v>
      </c>
      <c r="B8" s="37" t="s">
        <v>1203</v>
      </c>
      <c r="C8" s="43">
        <v>1</v>
      </c>
      <c r="D8" s="43">
        <v>1</v>
      </c>
      <c r="E8" s="43">
        <v>1</v>
      </c>
      <c r="F8" s="38">
        <v>0</v>
      </c>
    </row>
    <row r="9" spans="1:6" ht="22.5" x14ac:dyDescent="0.25">
      <c r="A9" s="194"/>
      <c r="B9" s="37" t="s">
        <v>1204</v>
      </c>
      <c r="C9" s="43">
        <v>1</v>
      </c>
      <c r="D9" s="43">
        <v>0</v>
      </c>
      <c r="E9" s="43">
        <v>0</v>
      </c>
      <c r="F9" s="38">
        <v>0</v>
      </c>
    </row>
    <row r="10" spans="1:6" ht="22.5" x14ac:dyDescent="0.25">
      <c r="A10" s="195"/>
      <c r="B10" s="37" t="s">
        <v>1205</v>
      </c>
      <c r="C10" s="43">
        <v>0</v>
      </c>
      <c r="D10" s="43">
        <v>0</v>
      </c>
      <c r="E10" s="43">
        <v>0</v>
      </c>
      <c r="F10" s="38">
        <v>0</v>
      </c>
    </row>
    <row r="11" spans="1:6" ht="22.5" x14ac:dyDescent="0.25">
      <c r="A11" s="193" t="s">
        <v>1206</v>
      </c>
      <c r="B11" s="37" t="s">
        <v>1207</v>
      </c>
      <c r="C11" s="43">
        <v>0</v>
      </c>
      <c r="D11" s="43">
        <v>0</v>
      </c>
      <c r="E11" s="43">
        <v>0</v>
      </c>
      <c r="F11" s="38">
        <v>0</v>
      </c>
    </row>
    <row r="12" spans="1:6" x14ac:dyDescent="0.25">
      <c r="A12" s="194"/>
      <c r="B12" s="37" t="s">
        <v>1208</v>
      </c>
      <c r="C12" s="43">
        <v>0</v>
      </c>
      <c r="D12" s="43">
        <v>1</v>
      </c>
      <c r="E12" s="43">
        <v>1</v>
      </c>
      <c r="F12" s="38">
        <v>0</v>
      </c>
    </row>
    <row r="13" spans="1:6" ht="22.5" x14ac:dyDescent="0.25">
      <c r="A13" s="195"/>
      <c r="B13" s="37" t="s">
        <v>1209</v>
      </c>
      <c r="C13" s="43">
        <v>7</v>
      </c>
      <c r="D13" s="43">
        <v>3</v>
      </c>
      <c r="E13" s="43">
        <v>1</v>
      </c>
      <c r="F13" s="38">
        <v>0</v>
      </c>
    </row>
    <row r="14" spans="1:6" ht="22.5" x14ac:dyDescent="0.25">
      <c r="A14" s="36" t="s">
        <v>1210</v>
      </c>
      <c r="B14" s="37" t="s">
        <v>1211</v>
      </c>
      <c r="C14" s="43">
        <v>0</v>
      </c>
      <c r="D14" s="43">
        <v>0</v>
      </c>
      <c r="E14" s="43">
        <v>0</v>
      </c>
      <c r="F14" s="38">
        <v>0</v>
      </c>
    </row>
    <row r="15" spans="1:6" x14ac:dyDescent="0.25">
      <c r="A15" s="193" t="s">
        <v>1212</v>
      </c>
      <c r="B15" s="37" t="s">
        <v>1213</v>
      </c>
      <c r="C15" s="43">
        <v>121</v>
      </c>
      <c r="D15" s="43">
        <v>29</v>
      </c>
      <c r="E15" s="43">
        <v>2</v>
      </c>
      <c r="F15" s="38">
        <v>0</v>
      </c>
    </row>
    <row r="16" spans="1:6" x14ac:dyDescent="0.25">
      <c r="A16" s="194"/>
      <c r="B16" s="37" t="s">
        <v>1214</v>
      </c>
      <c r="C16" s="43">
        <v>0</v>
      </c>
      <c r="D16" s="43">
        <v>0</v>
      </c>
      <c r="E16" s="43">
        <v>0</v>
      </c>
      <c r="F16" s="38">
        <v>0</v>
      </c>
    </row>
    <row r="17" spans="1:6" ht="22.5" x14ac:dyDescent="0.25">
      <c r="A17" s="194"/>
      <c r="B17" s="37" t="s">
        <v>1215</v>
      </c>
      <c r="C17" s="43">
        <v>0</v>
      </c>
      <c r="D17" s="43">
        <v>0</v>
      </c>
      <c r="E17" s="43">
        <v>0</v>
      </c>
      <c r="F17" s="38">
        <v>0</v>
      </c>
    </row>
    <row r="18" spans="1:6" x14ac:dyDescent="0.25">
      <c r="A18" s="194"/>
      <c r="B18" s="37" t="s">
        <v>1216</v>
      </c>
      <c r="C18" s="43">
        <v>0</v>
      </c>
      <c r="D18" s="43">
        <v>0</v>
      </c>
      <c r="E18" s="43">
        <v>0</v>
      </c>
      <c r="F18" s="38">
        <v>0</v>
      </c>
    </row>
    <row r="19" spans="1:6" ht="22.5" x14ac:dyDescent="0.25">
      <c r="A19" s="195"/>
      <c r="B19" s="37" t="s">
        <v>1217</v>
      </c>
      <c r="C19" s="43">
        <v>0</v>
      </c>
      <c r="D19" s="43">
        <v>0</v>
      </c>
      <c r="E19" s="43">
        <v>0</v>
      </c>
      <c r="F19" s="38">
        <v>0</v>
      </c>
    </row>
    <row r="20" spans="1:6" x14ac:dyDescent="0.25">
      <c r="A20" s="36" t="s">
        <v>1218</v>
      </c>
      <c r="B20" s="37" t="s">
        <v>1219</v>
      </c>
      <c r="C20" s="43">
        <v>2</v>
      </c>
      <c r="D20" s="43">
        <v>0</v>
      </c>
      <c r="E20" s="43">
        <v>0</v>
      </c>
      <c r="F20" s="38">
        <v>0</v>
      </c>
    </row>
    <row r="21" spans="1:6" ht="22.5" x14ac:dyDescent="0.25">
      <c r="A21" s="36" t="s">
        <v>1220</v>
      </c>
      <c r="B21" s="37" t="s">
        <v>1221</v>
      </c>
      <c r="C21" s="43">
        <v>0</v>
      </c>
      <c r="D21" s="43">
        <v>0</v>
      </c>
      <c r="E21" s="43">
        <v>0</v>
      </c>
      <c r="F21" s="38">
        <v>0</v>
      </c>
    </row>
    <row r="22" spans="1:6" x14ac:dyDescent="0.25">
      <c r="A22" s="191" t="s">
        <v>951</v>
      </c>
      <c r="B22" s="192"/>
      <c r="C22" s="44">
        <v>238</v>
      </c>
      <c r="D22" s="44">
        <v>52</v>
      </c>
      <c r="E22" s="44">
        <v>16</v>
      </c>
      <c r="F22" s="44">
        <v>0</v>
      </c>
    </row>
    <row r="23" spans="1:6" x14ac:dyDescent="0.25">
      <c r="A23" s="33" t="s">
        <v>1054</v>
      </c>
    </row>
    <row r="24" spans="1:6" x14ac:dyDescent="0.25">
      <c r="A24" s="34" t="s">
        <v>9</v>
      </c>
      <c r="B24" s="34" t="s">
        <v>10</v>
      </c>
      <c r="C24" s="35" t="s">
        <v>2</v>
      </c>
    </row>
    <row r="25" spans="1:6" x14ac:dyDescent="0.25">
      <c r="A25" s="41" t="s">
        <v>99</v>
      </c>
      <c r="B25" s="17"/>
      <c r="C25" s="38">
        <v>0</v>
      </c>
    </row>
    <row r="26" spans="1:6" x14ac:dyDescent="0.25">
      <c r="A26" s="41" t="s">
        <v>109</v>
      </c>
      <c r="B26" s="17"/>
      <c r="C26" s="38">
        <v>0</v>
      </c>
    </row>
    <row r="27" spans="1:6" x14ac:dyDescent="0.25">
      <c r="A27" s="41" t="s">
        <v>1055</v>
      </c>
      <c r="B27" s="17"/>
      <c r="C27" s="38">
        <v>0</v>
      </c>
    </row>
    <row r="28" spans="1:6" x14ac:dyDescent="0.25">
      <c r="A28" s="191" t="s">
        <v>951</v>
      </c>
      <c r="B28" s="192"/>
      <c r="C28" s="44">
        <v>0</v>
      </c>
    </row>
    <row r="29" spans="1:6" x14ac:dyDescent="0.25">
      <c r="A29" s="16"/>
    </row>
    <row r="30" spans="1:6" x14ac:dyDescent="0.25">
      <c r="A30" s="33" t="s">
        <v>1222</v>
      </c>
    </row>
    <row r="31" spans="1:6" x14ac:dyDescent="0.25">
      <c r="A31" s="34" t="s">
        <v>9</v>
      </c>
      <c r="B31" s="34" t="s">
        <v>10</v>
      </c>
      <c r="C31" s="35" t="s">
        <v>2</v>
      </c>
    </row>
    <row r="32" spans="1:6" x14ac:dyDescent="0.25">
      <c r="A32" s="41" t="s">
        <v>1223</v>
      </c>
      <c r="B32" s="17"/>
      <c r="C32" s="38">
        <v>1</v>
      </c>
    </row>
    <row r="33" spans="1:3" x14ac:dyDescent="0.25">
      <c r="A33" s="41" t="s">
        <v>1224</v>
      </c>
      <c r="B33" s="17"/>
      <c r="C33" s="38">
        <v>15</v>
      </c>
    </row>
    <row r="34" spans="1:3" x14ac:dyDescent="0.25">
      <c r="A34" s="41" t="s">
        <v>77</v>
      </c>
      <c r="B34" s="17"/>
      <c r="C34" s="38">
        <v>0</v>
      </c>
    </row>
    <row r="35" spans="1:3" x14ac:dyDescent="0.25">
      <c r="A35" s="191" t="s">
        <v>951</v>
      </c>
      <c r="B35" s="192"/>
      <c r="C35" s="44">
        <v>16</v>
      </c>
    </row>
    <row r="36" spans="1:3" x14ac:dyDescent="0.25">
      <c r="A36" s="16"/>
    </row>
    <row r="37" spans="1:3" x14ac:dyDescent="0.25">
      <c r="A37" s="33" t="s">
        <v>1225</v>
      </c>
    </row>
    <row r="38" spans="1:3" x14ac:dyDescent="0.25">
      <c r="A38" s="34" t="s">
        <v>9</v>
      </c>
      <c r="B38" s="34" t="s">
        <v>10</v>
      </c>
      <c r="C38" s="35" t="s">
        <v>2</v>
      </c>
    </row>
    <row r="39" spans="1:3" x14ac:dyDescent="0.25">
      <c r="A39" s="41" t="s">
        <v>1226</v>
      </c>
      <c r="B39" s="17"/>
      <c r="C39" s="38">
        <v>59</v>
      </c>
    </row>
    <row r="40" spans="1:3" x14ac:dyDescent="0.25">
      <c r="A40" s="41" t="s">
        <v>1227</v>
      </c>
      <c r="B40" s="17"/>
      <c r="C40" s="38">
        <v>17</v>
      </c>
    </row>
    <row r="41" spans="1:3" x14ac:dyDescent="0.25">
      <c r="A41" s="191" t="s">
        <v>951</v>
      </c>
      <c r="B41" s="192"/>
      <c r="C41" s="44">
        <v>76</v>
      </c>
    </row>
    <row r="42" spans="1:3" ht="15.95" customHeight="1" x14ac:dyDescent="0.25"/>
  </sheetData>
  <sheetProtection algorithmName="SHA-512" hashValue="8Aw12fXGTT2js6aukXd7PNj+iBIVCEQ45wsrw+ucKID03fVlb9eg8Ooq1ng66ZMUu4KfK700fybgC1J8M5hPUQ==" saltValue="ZCKp2GlOAEIZSkJlWd0h5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1228</v>
      </c>
    </row>
    <row r="3" spans="1:5" x14ac:dyDescent="0.25">
      <c r="A3" s="47" t="s">
        <v>1229</v>
      </c>
    </row>
    <row r="4" spans="1:5" x14ac:dyDescent="0.25">
      <c r="A4" s="45" t="s">
        <v>9</v>
      </c>
      <c r="B4" s="9" t="s">
        <v>10</v>
      </c>
      <c r="C4" s="10" t="s">
        <v>2</v>
      </c>
      <c r="D4" s="10" t="s">
        <v>11</v>
      </c>
      <c r="E4" s="20" t="s">
        <v>12</v>
      </c>
    </row>
    <row r="5" spans="1:5" x14ac:dyDescent="0.25">
      <c r="A5" s="177" t="s">
        <v>1230</v>
      </c>
      <c r="B5" s="13" t="s">
        <v>1231</v>
      </c>
      <c r="C5" s="14">
        <v>1487</v>
      </c>
      <c r="D5" s="14">
        <v>1013</v>
      </c>
      <c r="E5" s="15">
        <v>0.46791707798617999</v>
      </c>
    </row>
    <row r="6" spans="1:5" x14ac:dyDescent="0.25">
      <c r="A6" s="178"/>
      <c r="B6" s="13" t="s">
        <v>1232</v>
      </c>
      <c r="C6" s="14">
        <v>158</v>
      </c>
      <c r="D6" s="14">
        <v>200</v>
      </c>
      <c r="E6" s="15">
        <v>-0.21</v>
      </c>
    </row>
    <row r="7" spans="1:5" x14ac:dyDescent="0.25">
      <c r="A7" s="179"/>
      <c r="B7" s="13" t="s">
        <v>1233</v>
      </c>
      <c r="C7" s="14">
        <v>397</v>
      </c>
      <c r="D7" s="14">
        <v>304</v>
      </c>
      <c r="E7" s="15">
        <v>0.30592105263157898</v>
      </c>
    </row>
    <row r="8" spans="1:5" x14ac:dyDescent="0.25">
      <c r="A8" s="16"/>
    </row>
    <row r="9" spans="1:5" x14ac:dyDescent="0.25">
      <c r="A9" s="47" t="s">
        <v>1234</v>
      </c>
    </row>
    <row r="10" spans="1:5" x14ac:dyDescent="0.25">
      <c r="A10" s="45" t="s">
        <v>9</v>
      </c>
      <c r="B10" s="9" t="s">
        <v>10</v>
      </c>
      <c r="C10" s="10" t="s">
        <v>2</v>
      </c>
      <c r="D10" s="10" t="s">
        <v>11</v>
      </c>
      <c r="E10" s="20" t="s">
        <v>12</v>
      </c>
    </row>
    <row r="11" spans="1:5" x14ac:dyDescent="0.25">
      <c r="A11" s="177" t="s">
        <v>1235</v>
      </c>
      <c r="B11" s="13" t="s">
        <v>1236</v>
      </c>
      <c r="C11" s="14">
        <v>174</v>
      </c>
      <c r="D11" s="14">
        <v>89</v>
      </c>
      <c r="E11" s="15">
        <v>0.95505617977528101</v>
      </c>
    </row>
    <row r="12" spans="1:5" x14ac:dyDescent="0.25">
      <c r="A12" s="178"/>
      <c r="B12" s="13" t="s">
        <v>1237</v>
      </c>
      <c r="C12" s="14">
        <v>6</v>
      </c>
      <c r="D12" s="14">
        <v>2</v>
      </c>
      <c r="E12" s="15">
        <v>2</v>
      </c>
    </row>
    <row r="13" spans="1:5" x14ac:dyDescent="0.25">
      <c r="A13" s="178"/>
      <c r="B13" s="13" t="s">
        <v>1238</v>
      </c>
      <c r="C13" s="14">
        <v>444</v>
      </c>
      <c r="D13" s="14">
        <v>302</v>
      </c>
      <c r="E13" s="15">
        <v>0.47019867549668898</v>
      </c>
    </row>
    <row r="14" spans="1:5" x14ac:dyDescent="0.25">
      <c r="A14" s="178"/>
      <c r="B14" s="13" t="s">
        <v>1239</v>
      </c>
      <c r="C14" s="14">
        <v>445</v>
      </c>
      <c r="D14" s="14">
        <v>177</v>
      </c>
      <c r="E14" s="15">
        <v>1.5141242937853101</v>
      </c>
    </row>
    <row r="15" spans="1:5" x14ac:dyDescent="0.25">
      <c r="A15" s="178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25">
      <c r="A16" s="178"/>
      <c r="B16" s="13" t="s">
        <v>1241</v>
      </c>
      <c r="C16" s="14">
        <v>23</v>
      </c>
      <c r="D16" s="14">
        <v>0</v>
      </c>
      <c r="E16" s="15">
        <v>23</v>
      </c>
    </row>
    <row r="17" spans="1:5" x14ac:dyDescent="0.25">
      <c r="A17" s="178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25">
      <c r="A18" s="178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25">
      <c r="A19" s="179"/>
      <c r="B19" s="13" t="s">
        <v>1244</v>
      </c>
      <c r="C19" s="14">
        <v>0</v>
      </c>
      <c r="D19" s="14">
        <v>0</v>
      </c>
      <c r="E19" s="15">
        <v>0</v>
      </c>
    </row>
    <row r="20" spans="1:5" x14ac:dyDescent="0.25">
      <c r="A20" s="16"/>
    </row>
    <row r="21" spans="1:5" x14ac:dyDescent="0.25">
      <c r="A21" s="47" t="s">
        <v>1245</v>
      </c>
    </row>
    <row r="22" spans="1:5" x14ac:dyDescent="0.25">
      <c r="A22" s="45" t="s">
        <v>9</v>
      </c>
      <c r="B22" s="9" t="s">
        <v>10</v>
      </c>
      <c r="C22" s="10" t="s">
        <v>2</v>
      </c>
      <c r="D22" s="10" t="s">
        <v>11</v>
      </c>
      <c r="E22" s="20" t="s">
        <v>12</v>
      </c>
    </row>
    <row r="23" spans="1:5" x14ac:dyDescent="0.25">
      <c r="A23" s="177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25">
      <c r="A24" s="178"/>
      <c r="B24" s="13" t="s">
        <v>1248</v>
      </c>
      <c r="C24" s="14">
        <v>10</v>
      </c>
      <c r="D24" s="14">
        <v>0</v>
      </c>
      <c r="E24" s="15">
        <v>10</v>
      </c>
    </row>
    <row r="25" spans="1:5" x14ac:dyDescent="0.25">
      <c r="A25" s="178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25">
      <c r="A26" s="179"/>
      <c r="B26" s="13" t="s">
        <v>1249</v>
      </c>
      <c r="C26" s="14">
        <v>0</v>
      </c>
      <c r="D26" s="14">
        <v>0</v>
      </c>
      <c r="E26" s="15">
        <v>0</v>
      </c>
    </row>
    <row r="27" spans="1:5" x14ac:dyDescent="0.25">
      <c r="A27" s="16"/>
    </row>
    <row r="28" spans="1:5" x14ac:dyDescent="0.25">
      <c r="A28" s="47" t="s">
        <v>1250</v>
      </c>
    </row>
    <row r="29" spans="1:5" x14ac:dyDescent="0.25">
      <c r="A29" s="45" t="s">
        <v>9</v>
      </c>
      <c r="B29" s="9" t="s">
        <v>10</v>
      </c>
      <c r="C29" s="10" t="s">
        <v>2</v>
      </c>
      <c r="D29" s="10" t="s">
        <v>11</v>
      </c>
      <c r="E29" s="20" t="s">
        <v>12</v>
      </c>
    </row>
    <row r="30" spans="1:5" x14ac:dyDescent="0.25">
      <c r="A30" s="177" t="s">
        <v>1251</v>
      </c>
      <c r="B30" s="13" t="s">
        <v>1252</v>
      </c>
      <c r="C30" s="14">
        <v>59</v>
      </c>
      <c r="D30" s="14">
        <v>36</v>
      </c>
      <c r="E30" s="15">
        <v>0.63888888888888895</v>
      </c>
    </row>
    <row r="31" spans="1:5" x14ac:dyDescent="0.25">
      <c r="A31" s="178"/>
      <c r="B31" s="13" t="s">
        <v>1253</v>
      </c>
      <c r="C31" s="14">
        <v>41</v>
      </c>
      <c r="D31" s="14">
        <v>10</v>
      </c>
      <c r="E31" s="15">
        <v>3.1</v>
      </c>
    </row>
    <row r="32" spans="1:5" x14ac:dyDescent="0.25">
      <c r="A32" s="179"/>
      <c r="B32" s="13" t="s">
        <v>1254</v>
      </c>
      <c r="C32" s="14">
        <v>7</v>
      </c>
      <c r="D32" s="14">
        <v>4</v>
      </c>
      <c r="E32" s="15">
        <v>0.75</v>
      </c>
    </row>
  </sheetData>
  <sheetProtection algorithmName="SHA-512" hashValue="huVSskv305SWEVAYZcMsyuF4MtWLVzpRhssie8f1qYB+9SbZTnG+W9KcdQc0roDVqj0rOWN3WjDB9GTqkzb32g==" saltValue="YcRIDQqOFzr3jXizleoSh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1255</v>
      </c>
    </row>
    <row r="3" spans="1:5" x14ac:dyDescent="0.25">
      <c r="A3" s="47" t="s">
        <v>1256</v>
      </c>
    </row>
    <row r="4" spans="1:5" x14ac:dyDescent="0.25">
      <c r="A4" s="45" t="s">
        <v>9</v>
      </c>
      <c r="B4" s="9" t="s">
        <v>10</v>
      </c>
      <c r="C4" s="10" t="s">
        <v>2</v>
      </c>
      <c r="D4" s="10" t="s">
        <v>11</v>
      </c>
      <c r="E4" s="20" t="s">
        <v>12</v>
      </c>
    </row>
    <row r="5" spans="1:5" x14ac:dyDescent="0.25">
      <c r="A5" s="177" t="s">
        <v>1257</v>
      </c>
      <c r="B5" s="13" t="s">
        <v>1258</v>
      </c>
      <c r="C5" s="14">
        <v>0</v>
      </c>
      <c r="D5" s="14">
        <v>0</v>
      </c>
      <c r="E5" s="15">
        <v>0</v>
      </c>
    </row>
    <row r="6" spans="1:5" x14ac:dyDescent="0.25">
      <c r="A6" s="178"/>
      <c r="B6" s="13" t="s">
        <v>1259</v>
      </c>
      <c r="C6" s="14">
        <v>0</v>
      </c>
      <c r="D6" s="14">
        <v>0</v>
      </c>
      <c r="E6" s="15">
        <v>0</v>
      </c>
    </row>
    <row r="7" spans="1:5" x14ac:dyDescent="0.25">
      <c r="A7" s="178"/>
      <c r="B7" s="13" t="s">
        <v>1260</v>
      </c>
      <c r="C7" s="14">
        <v>0</v>
      </c>
      <c r="D7" s="14">
        <v>0</v>
      </c>
      <c r="E7" s="15">
        <v>0</v>
      </c>
    </row>
    <row r="8" spans="1:5" x14ac:dyDescent="0.25">
      <c r="A8" s="178"/>
      <c r="B8" s="13" t="s">
        <v>1261</v>
      </c>
      <c r="C8" s="14">
        <v>2</v>
      </c>
      <c r="D8" s="14">
        <v>4</v>
      </c>
      <c r="E8" s="15">
        <v>-0.5</v>
      </c>
    </row>
    <row r="9" spans="1:5" x14ac:dyDescent="0.25">
      <c r="A9" s="178"/>
      <c r="B9" s="13" t="s">
        <v>1262</v>
      </c>
      <c r="C9" s="14">
        <v>3</v>
      </c>
      <c r="D9" s="14">
        <v>0</v>
      </c>
      <c r="E9" s="15">
        <v>3</v>
      </c>
    </row>
    <row r="10" spans="1:5" x14ac:dyDescent="0.25">
      <c r="A10" s="178"/>
      <c r="B10" s="13" t="s">
        <v>1263</v>
      </c>
      <c r="C10" s="14">
        <v>1</v>
      </c>
      <c r="D10" s="14">
        <v>0</v>
      </c>
      <c r="E10" s="15">
        <v>1</v>
      </c>
    </row>
    <row r="11" spans="1:5" x14ac:dyDescent="0.25">
      <c r="A11" s="178"/>
      <c r="B11" s="13" t="s">
        <v>1264</v>
      </c>
      <c r="C11" s="14">
        <v>12</v>
      </c>
      <c r="D11" s="14">
        <v>2</v>
      </c>
      <c r="E11" s="15">
        <v>5</v>
      </c>
    </row>
    <row r="12" spans="1:5" x14ac:dyDescent="0.25">
      <c r="A12" s="178"/>
      <c r="B12" s="13" t="s">
        <v>1265</v>
      </c>
      <c r="C12" s="14">
        <v>0</v>
      </c>
      <c r="D12" s="14">
        <v>0</v>
      </c>
      <c r="E12" s="15">
        <v>0</v>
      </c>
    </row>
    <row r="13" spans="1:5" x14ac:dyDescent="0.25">
      <c r="A13" s="178"/>
      <c r="B13" s="13" t="s">
        <v>1266</v>
      </c>
      <c r="C13" s="14">
        <v>8</v>
      </c>
      <c r="D13" s="14">
        <v>0</v>
      </c>
      <c r="E13" s="15">
        <v>8</v>
      </c>
    </row>
    <row r="14" spans="1:5" x14ac:dyDescent="0.25">
      <c r="A14" s="178"/>
      <c r="B14" s="13" t="s">
        <v>1267</v>
      </c>
      <c r="C14" s="14">
        <v>8</v>
      </c>
      <c r="D14" s="14">
        <v>0</v>
      </c>
      <c r="E14" s="15">
        <v>8</v>
      </c>
    </row>
    <row r="15" spans="1:5" x14ac:dyDescent="0.25">
      <c r="A15" s="178"/>
      <c r="B15" s="13" t="s">
        <v>1268</v>
      </c>
      <c r="C15" s="14">
        <v>0</v>
      </c>
      <c r="D15" s="14">
        <v>0</v>
      </c>
      <c r="E15" s="15">
        <v>0</v>
      </c>
    </row>
    <row r="16" spans="1:5" x14ac:dyDescent="0.25">
      <c r="A16" s="179"/>
      <c r="B16" s="13" t="s">
        <v>106</v>
      </c>
      <c r="C16" s="14">
        <v>7</v>
      </c>
      <c r="D16" s="14">
        <v>1</v>
      </c>
      <c r="E16" s="15">
        <v>6</v>
      </c>
    </row>
  </sheetData>
  <sheetProtection algorithmName="SHA-512" hashValue="tlC65qs+YUVhGAALoZOSeEvHIADMeqXXdU5nLPPVh1dtJrlDCeSbFsaZLH+7bLoa2UOsz6PcTsRbRBsjzWn6VQ==" saltValue="wot2eW46Y5CD/LsXS4L6X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1269</v>
      </c>
    </row>
    <row r="3" spans="1:12" ht="45" x14ac:dyDescent="0.25">
      <c r="A3" s="48"/>
      <c r="B3" s="49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25">
      <c r="A4" s="177" t="s">
        <v>1280</v>
      </c>
      <c r="B4" s="50" t="s">
        <v>1281</v>
      </c>
      <c r="C4" s="51">
        <v>0</v>
      </c>
      <c r="D4" s="51">
        <v>0</v>
      </c>
      <c r="E4" s="51">
        <v>0</v>
      </c>
      <c r="F4" s="51">
        <v>0</v>
      </c>
      <c r="G4" s="51">
        <v>0</v>
      </c>
      <c r="H4" s="51">
        <v>1</v>
      </c>
      <c r="I4" s="51">
        <v>0</v>
      </c>
      <c r="J4" s="51">
        <v>0</v>
      </c>
      <c r="K4" s="51">
        <v>0</v>
      </c>
      <c r="L4" s="52">
        <v>0</v>
      </c>
    </row>
    <row r="5" spans="1:12" x14ac:dyDescent="0.25">
      <c r="A5" s="178"/>
      <c r="B5" s="50" t="s">
        <v>1023</v>
      </c>
      <c r="C5" s="51">
        <v>5</v>
      </c>
      <c r="D5" s="51">
        <v>0</v>
      </c>
      <c r="E5" s="51">
        <v>16</v>
      </c>
      <c r="F5" s="51">
        <v>0</v>
      </c>
      <c r="G5" s="51">
        <v>0</v>
      </c>
      <c r="H5" s="51">
        <v>12</v>
      </c>
      <c r="I5" s="51">
        <v>0</v>
      </c>
      <c r="J5" s="51">
        <v>0</v>
      </c>
      <c r="K5" s="51">
        <v>0</v>
      </c>
      <c r="L5" s="52">
        <v>0</v>
      </c>
    </row>
    <row r="6" spans="1:12" x14ac:dyDescent="0.25">
      <c r="A6" s="178"/>
      <c r="B6" s="50" t="s">
        <v>1282</v>
      </c>
      <c r="C6" s="51">
        <v>0</v>
      </c>
      <c r="D6" s="51">
        <v>0</v>
      </c>
      <c r="E6" s="51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2">
        <v>0</v>
      </c>
    </row>
    <row r="7" spans="1:12" x14ac:dyDescent="0.25">
      <c r="A7" s="179"/>
      <c r="B7" s="50" t="s">
        <v>1283</v>
      </c>
      <c r="C7" s="51">
        <v>0</v>
      </c>
      <c r="D7" s="51">
        <v>0</v>
      </c>
      <c r="E7" s="51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2">
        <v>0</v>
      </c>
    </row>
    <row r="8" spans="1:12" x14ac:dyDescent="0.25">
      <c r="A8" s="177" t="s">
        <v>1284</v>
      </c>
      <c r="B8" s="50" t="s">
        <v>1285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2">
        <v>0</v>
      </c>
    </row>
    <row r="9" spans="1:12" x14ac:dyDescent="0.25">
      <c r="A9" s="178"/>
      <c r="B9" s="50" t="s">
        <v>1286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2">
        <v>0</v>
      </c>
    </row>
    <row r="10" spans="1:12" x14ac:dyDescent="0.25">
      <c r="A10" s="178"/>
      <c r="B10" s="50" t="s">
        <v>1287</v>
      </c>
      <c r="C10" s="51">
        <v>1</v>
      </c>
      <c r="D10" s="51">
        <v>0</v>
      </c>
      <c r="E10" s="51">
        <v>2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2">
        <v>0</v>
      </c>
    </row>
    <row r="11" spans="1:12" x14ac:dyDescent="0.25">
      <c r="A11" s="178"/>
      <c r="B11" s="50" t="s">
        <v>1288</v>
      </c>
      <c r="C11" s="51">
        <v>0</v>
      </c>
      <c r="D11" s="51">
        <v>0</v>
      </c>
      <c r="E11" s="51">
        <v>3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2">
        <v>0</v>
      </c>
    </row>
    <row r="12" spans="1:12" x14ac:dyDescent="0.25">
      <c r="A12" s="178"/>
      <c r="B12" s="50" t="s">
        <v>1289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2">
        <v>0</v>
      </c>
    </row>
    <row r="13" spans="1:12" x14ac:dyDescent="0.25">
      <c r="A13" s="178"/>
      <c r="B13" s="50" t="s">
        <v>1290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2">
        <v>0</v>
      </c>
    </row>
    <row r="14" spans="1:12" x14ac:dyDescent="0.25">
      <c r="A14" s="178"/>
      <c r="B14" s="50" t="s">
        <v>1291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2">
        <v>0</v>
      </c>
    </row>
    <row r="15" spans="1:12" x14ac:dyDescent="0.25">
      <c r="A15" s="178"/>
      <c r="B15" s="50" t="s">
        <v>1292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2">
        <v>0</v>
      </c>
    </row>
    <row r="16" spans="1:12" x14ac:dyDescent="0.25">
      <c r="A16" s="178"/>
      <c r="B16" s="50" t="s">
        <v>1293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2">
        <v>0</v>
      </c>
    </row>
    <row r="17" spans="1:12" x14ac:dyDescent="0.25">
      <c r="A17" s="178"/>
      <c r="B17" s="50" t="s">
        <v>1294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2">
        <v>0</v>
      </c>
    </row>
    <row r="18" spans="1:12" x14ac:dyDescent="0.25">
      <c r="A18" s="178"/>
      <c r="B18" s="50" t="s">
        <v>1295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2">
        <v>0</v>
      </c>
    </row>
    <row r="19" spans="1:12" x14ac:dyDescent="0.25">
      <c r="A19" s="178"/>
      <c r="B19" s="50" t="s">
        <v>1296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2">
        <v>0</v>
      </c>
    </row>
    <row r="20" spans="1:12" x14ac:dyDescent="0.25">
      <c r="A20" s="178"/>
      <c r="B20" s="50" t="s">
        <v>1297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2">
        <v>0</v>
      </c>
    </row>
    <row r="21" spans="1:12" x14ac:dyDescent="0.25">
      <c r="A21" s="178"/>
      <c r="B21" s="50" t="s">
        <v>1298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2">
        <v>0</v>
      </c>
    </row>
    <row r="22" spans="1:12" x14ac:dyDescent="0.25">
      <c r="A22" s="178"/>
      <c r="B22" s="50" t="s">
        <v>1299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2">
        <v>0</v>
      </c>
    </row>
    <row r="23" spans="1:12" ht="22.5" x14ac:dyDescent="0.25">
      <c r="A23" s="178"/>
      <c r="B23" s="50" t="s">
        <v>1300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2">
        <v>0</v>
      </c>
    </row>
    <row r="24" spans="1:12" x14ac:dyDescent="0.25">
      <c r="A24" s="178"/>
      <c r="B24" s="50" t="s">
        <v>1301</v>
      </c>
      <c r="C24" s="51">
        <v>0</v>
      </c>
      <c r="D24" s="51">
        <v>0</v>
      </c>
      <c r="E24" s="51">
        <v>4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2">
        <v>0</v>
      </c>
    </row>
    <row r="25" spans="1:12" x14ac:dyDescent="0.25">
      <c r="A25" s="178"/>
      <c r="B25" s="50" t="s">
        <v>1302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2">
        <v>0</v>
      </c>
    </row>
    <row r="26" spans="1:12" x14ac:dyDescent="0.25">
      <c r="A26" s="178"/>
      <c r="B26" s="50" t="s">
        <v>1303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2">
        <v>0</v>
      </c>
    </row>
    <row r="27" spans="1:12" x14ac:dyDescent="0.25">
      <c r="A27" s="178"/>
      <c r="B27" s="50" t="s">
        <v>1304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2">
        <v>0</v>
      </c>
    </row>
    <row r="28" spans="1:12" x14ac:dyDescent="0.25">
      <c r="A28" s="178"/>
      <c r="B28" s="50" t="s">
        <v>1305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2">
        <v>0</v>
      </c>
    </row>
    <row r="29" spans="1:12" x14ac:dyDescent="0.25">
      <c r="A29" s="178"/>
      <c r="B29" s="50" t="s">
        <v>1306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2">
        <v>0</v>
      </c>
    </row>
    <row r="30" spans="1:12" x14ac:dyDescent="0.25">
      <c r="A30" s="178"/>
      <c r="B30" s="50" t="s">
        <v>1307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2">
        <v>0</v>
      </c>
    </row>
    <row r="31" spans="1:12" x14ac:dyDescent="0.25">
      <c r="A31" s="178"/>
      <c r="B31" s="50" t="s">
        <v>1308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2">
        <v>0</v>
      </c>
    </row>
    <row r="32" spans="1:12" x14ac:dyDescent="0.25">
      <c r="A32" s="178"/>
      <c r="B32" s="50" t="s">
        <v>1309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2">
        <v>0</v>
      </c>
    </row>
    <row r="33" spans="1:12" x14ac:dyDescent="0.25">
      <c r="A33" s="178"/>
      <c r="B33" s="50" t="s">
        <v>1310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2">
        <v>0</v>
      </c>
    </row>
    <row r="34" spans="1:12" x14ac:dyDescent="0.25">
      <c r="A34" s="178"/>
      <c r="B34" s="50" t="s">
        <v>1311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2">
        <v>0</v>
      </c>
    </row>
    <row r="35" spans="1:12" x14ac:dyDescent="0.25">
      <c r="A35" s="178"/>
      <c r="B35" s="50" t="s">
        <v>1312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2">
        <v>0</v>
      </c>
    </row>
    <row r="36" spans="1:12" x14ac:dyDescent="0.25">
      <c r="A36" s="178"/>
      <c r="B36" s="50" t="s">
        <v>1313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2">
        <v>0</v>
      </c>
    </row>
    <row r="37" spans="1:12" x14ac:dyDescent="0.25">
      <c r="A37" s="178"/>
      <c r="B37" s="50" t="s">
        <v>1314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2">
        <v>0</v>
      </c>
    </row>
    <row r="38" spans="1:12" x14ac:dyDescent="0.25">
      <c r="A38" s="178"/>
      <c r="B38" s="50" t="s">
        <v>1315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2">
        <v>0</v>
      </c>
    </row>
    <row r="39" spans="1:12" x14ac:dyDescent="0.25">
      <c r="A39" s="178"/>
      <c r="B39" s="50" t="s">
        <v>1316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2">
        <v>0</v>
      </c>
    </row>
    <row r="40" spans="1:12" x14ac:dyDescent="0.25">
      <c r="A40" s="178"/>
      <c r="B40" s="50" t="s">
        <v>1317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2">
        <v>0</v>
      </c>
    </row>
    <row r="41" spans="1:12" x14ac:dyDescent="0.25">
      <c r="A41" s="178"/>
      <c r="B41" s="50" t="s">
        <v>1318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2">
        <v>0</v>
      </c>
    </row>
    <row r="42" spans="1:12" x14ac:dyDescent="0.25">
      <c r="A42" s="178"/>
      <c r="B42" s="50" t="s">
        <v>1319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1</v>
      </c>
      <c r="I42" s="51">
        <v>0</v>
      </c>
      <c r="J42" s="51">
        <v>0</v>
      </c>
      <c r="K42" s="51">
        <v>0</v>
      </c>
      <c r="L42" s="52">
        <v>0</v>
      </c>
    </row>
    <row r="43" spans="1:12" x14ac:dyDescent="0.25">
      <c r="A43" s="178"/>
      <c r="B43" s="50" t="s">
        <v>1320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2">
        <v>0</v>
      </c>
    </row>
    <row r="44" spans="1:12" x14ac:dyDescent="0.25">
      <c r="A44" s="178"/>
      <c r="B44" s="50" t="s">
        <v>1321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2">
        <v>0</v>
      </c>
    </row>
    <row r="45" spans="1:12" x14ac:dyDescent="0.25">
      <c r="A45" s="178"/>
      <c r="B45" s="50" t="s">
        <v>1322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2">
        <v>0</v>
      </c>
    </row>
    <row r="46" spans="1:12" x14ac:dyDescent="0.25">
      <c r="A46" s="178"/>
      <c r="B46" s="50" t="s">
        <v>1323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2">
        <v>0</v>
      </c>
    </row>
    <row r="47" spans="1:12" x14ac:dyDescent="0.25">
      <c r="A47" s="178"/>
      <c r="B47" s="50" t="s">
        <v>1324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2">
        <v>0</v>
      </c>
    </row>
    <row r="48" spans="1:12" x14ac:dyDescent="0.25">
      <c r="A48" s="178"/>
      <c r="B48" s="50" t="s">
        <v>1325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2">
        <v>0</v>
      </c>
    </row>
    <row r="49" spans="1:12" x14ac:dyDescent="0.25">
      <c r="A49" s="178"/>
      <c r="B49" s="50" t="s">
        <v>1326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2">
        <v>0</v>
      </c>
    </row>
    <row r="50" spans="1:12" x14ac:dyDescent="0.25">
      <c r="A50" s="178"/>
      <c r="B50" s="50" t="s">
        <v>1327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2">
        <v>0</v>
      </c>
    </row>
    <row r="51" spans="1:12" x14ac:dyDescent="0.25">
      <c r="A51" s="178"/>
      <c r="B51" s="50" t="s">
        <v>1328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2">
        <v>0</v>
      </c>
    </row>
    <row r="52" spans="1:12" x14ac:dyDescent="0.25">
      <c r="A52" s="178"/>
      <c r="B52" s="50" t="s">
        <v>1329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2">
        <v>0</v>
      </c>
    </row>
    <row r="53" spans="1:12" x14ac:dyDescent="0.25">
      <c r="A53" s="178"/>
      <c r="B53" s="50" t="s">
        <v>1330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2">
        <v>0</v>
      </c>
    </row>
    <row r="54" spans="1:12" x14ac:dyDescent="0.25">
      <c r="A54" s="178"/>
      <c r="B54" s="50" t="s">
        <v>1331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2">
        <v>0</v>
      </c>
    </row>
    <row r="55" spans="1:12" x14ac:dyDescent="0.25">
      <c r="A55" s="178"/>
      <c r="B55" s="50" t="s">
        <v>1332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2">
        <v>0</v>
      </c>
    </row>
    <row r="56" spans="1:12" x14ac:dyDescent="0.25">
      <c r="A56" s="178"/>
      <c r="B56" s="50" t="s">
        <v>1333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2">
        <v>0</v>
      </c>
    </row>
    <row r="57" spans="1:12" x14ac:dyDescent="0.25">
      <c r="A57" s="178"/>
      <c r="B57" s="50" t="s">
        <v>1334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2">
        <v>0</v>
      </c>
    </row>
    <row r="58" spans="1:12" x14ac:dyDescent="0.25">
      <c r="A58" s="178"/>
      <c r="B58" s="50" t="s">
        <v>1335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2">
        <v>0</v>
      </c>
    </row>
    <row r="59" spans="1:12" x14ac:dyDescent="0.25">
      <c r="A59" s="178"/>
      <c r="B59" s="50" t="s">
        <v>1336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2">
        <v>0</v>
      </c>
    </row>
    <row r="60" spans="1:12" x14ac:dyDescent="0.25">
      <c r="A60" s="178"/>
      <c r="B60" s="50" t="s">
        <v>1337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2">
        <v>0</v>
      </c>
    </row>
    <row r="61" spans="1:12" x14ac:dyDescent="0.25">
      <c r="A61" s="178"/>
      <c r="B61" s="50" t="s">
        <v>1338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2">
        <v>0</v>
      </c>
    </row>
    <row r="62" spans="1:12" x14ac:dyDescent="0.25">
      <c r="A62" s="178"/>
      <c r="B62" s="50" t="s">
        <v>1339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2">
        <v>0</v>
      </c>
    </row>
    <row r="63" spans="1:12" x14ac:dyDescent="0.25">
      <c r="A63" s="178"/>
      <c r="B63" s="50" t="s">
        <v>1340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2">
        <v>0</v>
      </c>
    </row>
    <row r="64" spans="1:12" x14ac:dyDescent="0.25">
      <c r="A64" s="178"/>
      <c r="B64" s="50" t="s">
        <v>1341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2">
        <v>0</v>
      </c>
    </row>
    <row r="65" spans="1:12" x14ac:dyDescent="0.25">
      <c r="A65" s="178"/>
      <c r="B65" s="50" t="s">
        <v>1342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2">
        <v>0</v>
      </c>
    </row>
    <row r="66" spans="1:12" x14ac:dyDescent="0.25">
      <c r="A66" s="178"/>
      <c r="B66" s="50" t="s">
        <v>1343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2">
        <v>0</v>
      </c>
    </row>
    <row r="67" spans="1:12" x14ac:dyDescent="0.25">
      <c r="A67" s="178"/>
      <c r="B67" s="50" t="s">
        <v>1344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2">
        <v>0</v>
      </c>
    </row>
    <row r="68" spans="1:12" x14ac:dyDescent="0.25">
      <c r="A68" s="178"/>
      <c r="B68" s="50" t="s">
        <v>1345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2">
        <v>0</v>
      </c>
    </row>
    <row r="69" spans="1:12" x14ac:dyDescent="0.25">
      <c r="A69" s="178"/>
      <c r="B69" s="50" t="s">
        <v>1346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2">
        <v>0</v>
      </c>
    </row>
    <row r="70" spans="1:12" x14ac:dyDescent="0.25">
      <c r="A70" s="178"/>
      <c r="B70" s="50" t="s">
        <v>1347</v>
      </c>
      <c r="C70" s="51">
        <v>1</v>
      </c>
      <c r="D70" s="51">
        <v>0</v>
      </c>
      <c r="E70" s="51">
        <v>0</v>
      </c>
      <c r="F70" s="51">
        <v>0</v>
      </c>
      <c r="G70" s="51">
        <v>0</v>
      </c>
      <c r="H70" s="51">
        <v>1</v>
      </c>
      <c r="I70" s="51">
        <v>0</v>
      </c>
      <c r="J70" s="51">
        <v>0</v>
      </c>
      <c r="K70" s="51">
        <v>0</v>
      </c>
      <c r="L70" s="52">
        <v>0</v>
      </c>
    </row>
    <row r="71" spans="1:12" x14ac:dyDescent="0.25">
      <c r="A71" s="178"/>
      <c r="B71" s="50" t="s">
        <v>1348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2">
        <v>0</v>
      </c>
    </row>
    <row r="72" spans="1:12" x14ac:dyDescent="0.25">
      <c r="A72" s="178"/>
      <c r="B72" s="50" t="s">
        <v>1349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2">
        <v>0</v>
      </c>
    </row>
    <row r="73" spans="1:12" x14ac:dyDescent="0.25">
      <c r="A73" s="178"/>
      <c r="B73" s="50" t="s">
        <v>1350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2">
        <v>0</v>
      </c>
    </row>
    <row r="74" spans="1:12" x14ac:dyDescent="0.25">
      <c r="A74" s="178"/>
      <c r="B74" s="50" t="s">
        <v>1351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2">
        <v>0</v>
      </c>
    </row>
    <row r="75" spans="1:12" x14ac:dyDescent="0.25">
      <c r="A75" s="178"/>
      <c r="B75" s="50" t="s">
        <v>1352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2">
        <v>0</v>
      </c>
    </row>
    <row r="76" spans="1:12" x14ac:dyDescent="0.25">
      <c r="A76" s="178"/>
      <c r="B76" s="50" t="s">
        <v>1353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2">
        <v>0</v>
      </c>
    </row>
    <row r="77" spans="1:12" x14ac:dyDescent="0.25">
      <c r="A77" s="178"/>
      <c r="B77" s="50" t="s">
        <v>1354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2">
        <v>0</v>
      </c>
    </row>
    <row r="78" spans="1:12" x14ac:dyDescent="0.25">
      <c r="A78" s="178"/>
      <c r="B78" s="50" t="s">
        <v>1355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2">
        <v>0</v>
      </c>
    </row>
    <row r="79" spans="1:12" x14ac:dyDescent="0.25">
      <c r="A79" s="178"/>
      <c r="B79" s="50" t="s">
        <v>1356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2">
        <v>0</v>
      </c>
    </row>
    <row r="80" spans="1:12" x14ac:dyDescent="0.25">
      <c r="A80" s="178"/>
      <c r="B80" s="50" t="s">
        <v>1357</v>
      </c>
      <c r="C80" s="51">
        <v>0</v>
      </c>
      <c r="D80" s="51">
        <v>0</v>
      </c>
      <c r="E80" s="51">
        <v>2</v>
      </c>
      <c r="F80" s="51">
        <v>0</v>
      </c>
      <c r="G80" s="51">
        <v>0</v>
      </c>
      <c r="H80" s="51">
        <v>3</v>
      </c>
      <c r="I80" s="51">
        <v>0</v>
      </c>
      <c r="J80" s="51">
        <v>0</v>
      </c>
      <c r="K80" s="51">
        <v>0</v>
      </c>
      <c r="L80" s="52">
        <v>0</v>
      </c>
    </row>
    <row r="81" spans="1:12" x14ac:dyDescent="0.25">
      <c r="A81" s="178"/>
      <c r="B81" s="50" t="s">
        <v>1358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2">
        <v>0</v>
      </c>
    </row>
    <row r="82" spans="1:12" x14ac:dyDescent="0.25">
      <c r="A82" s="178"/>
      <c r="B82" s="50" t="s">
        <v>1359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2">
        <v>0</v>
      </c>
    </row>
    <row r="83" spans="1:12" x14ac:dyDescent="0.25">
      <c r="A83" s="178"/>
      <c r="B83" s="50" t="s">
        <v>1360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2">
        <v>0</v>
      </c>
    </row>
    <row r="84" spans="1:12" x14ac:dyDescent="0.25">
      <c r="A84" s="178"/>
      <c r="B84" s="50" t="s">
        <v>1361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2">
        <v>0</v>
      </c>
    </row>
    <row r="85" spans="1:12" x14ac:dyDescent="0.25">
      <c r="A85" s="178"/>
      <c r="B85" s="50" t="s">
        <v>1362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2">
        <v>0</v>
      </c>
    </row>
    <row r="86" spans="1:12" x14ac:dyDescent="0.25">
      <c r="A86" s="178"/>
      <c r="B86" s="50" t="s">
        <v>1363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2">
        <v>0</v>
      </c>
    </row>
    <row r="87" spans="1:12" x14ac:dyDescent="0.25">
      <c r="A87" s="178"/>
      <c r="B87" s="50" t="s">
        <v>1364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2">
        <v>0</v>
      </c>
    </row>
    <row r="88" spans="1:12" x14ac:dyDescent="0.25">
      <c r="A88" s="178"/>
      <c r="B88" s="50" t="s">
        <v>1365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2">
        <v>0</v>
      </c>
    </row>
    <row r="89" spans="1:12" x14ac:dyDescent="0.25">
      <c r="A89" s="178"/>
      <c r="B89" s="50" t="s">
        <v>1366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2">
        <v>0</v>
      </c>
    </row>
    <row r="90" spans="1:12" x14ac:dyDescent="0.25">
      <c r="A90" s="178"/>
      <c r="B90" s="50" t="s">
        <v>1367</v>
      </c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2">
        <v>0</v>
      </c>
    </row>
    <row r="91" spans="1:12" x14ac:dyDescent="0.25">
      <c r="A91" s="178"/>
      <c r="B91" s="50" t="s">
        <v>1368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2">
        <v>0</v>
      </c>
    </row>
    <row r="92" spans="1:12" x14ac:dyDescent="0.25">
      <c r="A92" s="178"/>
      <c r="B92" s="50" t="s">
        <v>1369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2">
        <v>0</v>
      </c>
    </row>
    <row r="93" spans="1:12" x14ac:dyDescent="0.25">
      <c r="A93" s="178"/>
      <c r="B93" s="50" t="s">
        <v>1370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2">
        <v>0</v>
      </c>
    </row>
    <row r="94" spans="1:12" x14ac:dyDescent="0.25">
      <c r="A94" s="178"/>
      <c r="B94" s="50" t="s">
        <v>1371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2">
        <v>0</v>
      </c>
    </row>
    <row r="95" spans="1:12" x14ac:dyDescent="0.25">
      <c r="A95" s="178"/>
      <c r="B95" s="50" t="s">
        <v>1372</v>
      </c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2">
        <v>0</v>
      </c>
    </row>
    <row r="96" spans="1:12" x14ac:dyDescent="0.25">
      <c r="A96" s="178"/>
      <c r="B96" s="50" t="s">
        <v>1373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2">
        <v>0</v>
      </c>
    </row>
    <row r="97" spans="1:12" x14ac:dyDescent="0.25">
      <c r="A97" s="178"/>
      <c r="B97" s="50" t="s">
        <v>1374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v>0</v>
      </c>
      <c r="K97" s="51">
        <v>0</v>
      </c>
      <c r="L97" s="52">
        <v>0</v>
      </c>
    </row>
    <row r="98" spans="1:12" x14ac:dyDescent="0.25">
      <c r="A98" s="178"/>
      <c r="B98" s="50" t="s">
        <v>1375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v>0</v>
      </c>
      <c r="K98" s="51">
        <v>0</v>
      </c>
      <c r="L98" s="52">
        <v>0</v>
      </c>
    </row>
    <row r="99" spans="1:12" x14ac:dyDescent="0.25">
      <c r="A99" s="178"/>
      <c r="B99" s="50" t="s">
        <v>1376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2">
        <v>0</v>
      </c>
    </row>
    <row r="100" spans="1:12" x14ac:dyDescent="0.25">
      <c r="A100" s="178"/>
      <c r="B100" s="50" t="s">
        <v>1377</v>
      </c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2">
        <v>0</v>
      </c>
    </row>
    <row r="101" spans="1:12" x14ac:dyDescent="0.25">
      <c r="A101" s="178"/>
      <c r="B101" s="50" t="s">
        <v>1378</v>
      </c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2">
        <v>0</v>
      </c>
    </row>
    <row r="102" spans="1:12" x14ac:dyDescent="0.25">
      <c r="A102" s="178"/>
      <c r="B102" s="50" t="s">
        <v>1379</v>
      </c>
      <c r="C102" s="51">
        <v>1</v>
      </c>
      <c r="D102" s="51">
        <v>0</v>
      </c>
      <c r="E102" s="51">
        <v>0</v>
      </c>
      <c r="F102" s="51">
        <v>0</v>
      </c>
      <c r="G102" s="51">
        <v>0</v>
      </c>
      <c r="H102" s="51">
        <v>1</v>
      </c>
      <c r="I102" s="51">
        <v>0</v>
      </c>
      <c r="J102" s="51">
        <v>0</v>
      </c>
      <c r="K102" s="51">
        <v>0</v>
      </c>
      <c r="L102" s="52">
        <v>0</v>
      </c>
    </row>
    <row r="103" spans="1:12" x14ac:dyDescent="0.25">
      <c r="A103" s="178"/>
      <c r="B103" s="50" t="s">
        <v>1380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2">
        <v>0</v>
      </c>
    </row>
    <row r="104" spans="1:12" x14ac:dyDescent="0.25">
      <c r="A104" s="178"/>
      <c r="B104" s="50" t="s">
        <v>1381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2">
        <v>0</v>
      </c>
    </row>
    <row r="105" spans="1:12" x14ac:dyDescent="0.25">
      <c r="A105" s="178"/>
      <c r="B105" s="50" t="s">
        <v>1382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2">
        <v>0</v>
      </c>
    </row>
    <row r="106" spans="1:12" x14ac:dyDescent="0.25">
      <c r="A106" s="178"/>
      <c r="B106" s="50" t="s">
        <v>1383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2">
        <v>0</v>
      </c>
    </row>
    <row r="107" spans="1:12" x14ac:dyDescent="0.25">
      <c r="A107" s="178"/>
      <c r="B107" s="50" t="s">
        <v>1384</v>
      </c>
      <c r="C107" s="51">
        <v>0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2">
        <v>0</v>
      </c>
    </row>
    <row r="108" spans="1:12" x14ac:dyDescent="0.25">
      <c r="A108" s="178"/>
      <c r="B108" s="50" t="s">
        <v>1385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2">
        <v>0</v>
      </c>
    </row>
    <row r="109" spans="1:12" x14ac:dyDescent="0.25">
      <c r="A109" s="178"/>
      <c r="B109" s="50" t="s">
        <v>1386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2">
        <v>0</v>
      </c>
    </row>
    <row r="110" spans="1:12" x14ac:dyDescent="0.25">
      <c r="A110" s="178"/>
      <c r="B110" s="50" t="s">
        <v>1387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v>0</v>
      </c>
      <c r="K110" s="51">
        <v>0</v>
      </c>
      <c r="L110" s="52">
        <v>0</v>
      </c>
    </row>
    <row r="111" spans="1:12" x14ac:dyDescent="0.25">
      <c r="A111" s="178"/>
      <c r="B111" s="50" t="s">
        <v>1388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2">
        <v>0</v>
      </c>
    </row>
    <row r="112" spans="1:12" x14ac:dyDescent="0.25">
      <c r="A112" s="178"/>
      <c r="B112" s="50" t="s">
        <v>1389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2">
        <v>0</v>
      </c>
    </row>
    <row r="113" spans="1:12" x14ac:dyDescent="0.25">
      <c r="A113" s="178"/>
      <c r="B113" s="50" t="s">
        <v>1390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2">
        <v>0</v>
      </c>
    </row>
    <row r="114" spans="1:12" x14ac:dyDescent="0.25">
      <c r="A114" s="178"/>
      <c r="B114" s="50" t="s">
        <v>1391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2">
        <v>0</v>
      </c>
    </row>
    <row r="115" spans="1:12" x14ac:dyDescent="0.25">
      <c r="A115" s="178"/>
      <c r="B115" s="50" t="s">
        <v>1392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2">
        <v>0</v>
      </c>
    </row>
    <row r="116" spans="1:12" x14ac:dyDescent="0.25">
      <c r="A116" s="178"/>
      <c r="B116" s="50" t="s">
        <v>1393</v>
      </c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2">
        <v>0</v>
      </c>
    </row>
    <row r="117" spans="1:12" x14ac:dyDescent="0.25">
      <c r="A117" s="178"/>
      <c r="B117" s="50" t="s">
        <v>1394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2">
        <v>0</v>
      </c>
    </row>
    <row r="118" spans="1:12" x14ac:dyDescent="0.25">
      <c r="A118" s="178"/>
      <c r="B118" s="50" t="s">
        <v>1395</v>
      </c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2">
        <v>0</v>
      </c>
    </row>
    <row r="119" spans="1:12" x14ac:dyDescent="0.25">
      <c r="A119" s="178"/>
      <c r="B119" s="50" t="s">
        <v>1396</v>
      </c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2">
        <v>0</v>
      </c>
    </row>
    <row r="120" spans="1:12" x14ac:dyDescent="0.25">
      <c r="A120" s="178"/>
      <c r="B120" s="50" t="s">
        <v>1397</v>
      </c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0</v>
      </c>
      <c r="L120" s="52">
        <v>0</v>
      </c>
    </row>
    <row r="121" spans="1:12" x14ac:dyDescent="0.25">
      <c r="A121" s="178"/>
      <c r="B121" s="50" t="s">
        <v>1398</v>
      </c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0</v>
      </c>
      <c r="L121" s="52">
        <v>0</v>
      </c>
    </row>
    <row r="122" spans="1:12" x14ac:dyDescent="0.25">
      <c r="A122" s="178"/>
      <c r="B122" s="50" t="s">
        <v>1399</v>
      </c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2">
        <v>0</v>
      </c>
    </row>
    <row r="123" spans="1:12" x14ac:dyDescent="0.25">
      <c r="A123" s="178"/>
      <c r="B123" s="50" t="s">
        <v>1400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2">
        <v>0</v>
      </c>
    </row>
    <row r="124" spans="1:12" x14ac:dyDescent="0.25">
      <c r="A124" s="178"/>
      <c r="B124" s="50" t="s">
        <v>1401</v>
      </c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2">
        <v>0</v>
      </c>
    </row>
    <row r="125" spans="1:12" x14ac:dyDescent="0.25">
      <c r="A125" s="178"/>
      <c r="B125" s="50" t="s">
        <v>1402</v>
      </c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2">
        <v>0</v>
      </c>
    </row>
    <row r="126" spans="1:12" x14ac:dyDescent="0.25">
      <c r="A126" s="178"/>
      <c r="B126" s="50" t="s">
        <v>1403</v>
      </c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2">
        <v>0</v>
      </c>
    </row>
    <row r="127" spans="1:12" x14ac:dyDescent="0.25">
      <c r="A127" s="178"/>
      <c r="B127" s="50" t="s">
        <v>1404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2">
        <v>0</v>
      </c>
    </row>
    <row r="128" spans="1:12" x14ac:dyDescent="0.25">
      <c r="A128" s="178"/>
      <c r="B128" s="50" t="s">
        <v>1405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0</v>
      </c>
      <c r="L128" s="52">
        <v>0</v>
      </c>
    </row>
    <row r="129" spans="1:12" x14ac:dyDescent="0.25">
      <c r="A129" s="178"/>
      <c r="B129" s="50" t="s">
        <v>1406</v>
      </c>
      <c r="C129" s="51">
        <v>0</v>
      </c>
      <c r="D129" s="51">
        <v>0</v>
      </c>
      <c r="E129" s="51">
        <v>0</v>
      </c>
      <c r="F129" s="51">
        <v>0</v>
      </c>
      <c r="G129" s="51">
        <v>0</v>
      </c>
      <c r="H129" s="51">
        <v>0</v>
      </c>
      <c r="I129" s="51">
        <v>0</v>
      </c>
      <c r="J129" s="51">
        <v>0</v>
      </c>
      <c r="K129" s="51">
        <v>0</v>
      </c>
      <c r="L129" s="52">
        <v>0</v>
      </c>
    </row>
    <row r="130" spans="1:12" x14ac:dyDescent="0.25">
      <c r="A130" s="178"/>
      <c r="B130" s="50" t="s">
        <v>1407</v>
      </c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0</v>
      </c>
      <c r="L130" s="52">
        <v>0</v>
      </c>
    </row>
    <row r="131" spans="1:12" x14ac:dyDescent="0.25">
      <c r="A131" s="178"/>
      <c r="B131" s="50" t="s">
        <v>1408</v>
      </c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0</v>
      </c>
      <c r="L131" s="52">
        <v>0</v>
      </c>
    </row>
    <row r="132" spans="1:12" x14ac:dyDescent="0.25">
      <c r="A132" s="178"/>
      <c r="B132" s="50" t="s">
        <v>1409</v>
      </c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0</v>
      </c>
      <c r="L132" s="52">
        <v>0</v>
      </c>
    </row>
    <row r="133" spans="1:12" x14ac:dyDescent="0.25">
      <c r="A133" s="178"/>
      <c r="B133" s="50" t="s">
        <v>1410</v>
      </c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0</v>
      </c>
      <c r="L133" s="52">
        <v>0</v>
      </c>
    </row>
    <row r="134" spans="1:12" x14ac:dyDescent="0.25">
      <c r="A134" s="178"/>
      <c r="B134" s="50" t="s">
        <v>1411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2">
        <v>0</v>
      </c>
    </row>
    <row r="135" spans="1:12" x14ac:dyDescent="0.25">
      <c r="A135" s="178"/>
      <c r="B135" s="50" t="s">
        <v>1412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2">
        <v>0</v>
      </c>
    </row>
    <row r="136" spans="1:12" x14ac:dyDescent="0.25">
      <c r="A136" s="178"/>
      <c r="B136" s="50" t="s">
        <v>1413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2">
        <v>0</v>
      </c>
    </row>
    <row r="137" spans="1:12" x14ac:dyDescent="0.25">
      <c r="A137" s="178"/>
      <c r="B137" s="50" t="s">
        <v>1414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0</v>
      </c>
      <c r="L137" s="52">
        <v>0</v>
      </c>
    </row>
    <row r="138" spans="1:12" x14ac:dyDescent="0.25">
      <c r="A138" s="178"/>
      <c r="B138" s="50" t="s">
        <v>1415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2">
        <v>0</v>
      </c>
    </row>
    <row r="139" spans="1:12" x14ac:dyDescent="0.25">
      <c r="A139" s="178"/>
      <c r="B139" s="50" t="s">
        <v>1416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2">
        <v>0</v>
      </c>
    </row>
    <row r="140" spans="1:12" x14ac:dyDescent="0.25">
      <c r="A140" s="178"/>
      <c r="B140" s="50" t="s">
        <v>1417</v>
      </c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2">
        <v>0</v>
      </c>
    </row>
    <row r="141" spans="1:12" x14ac:dyDescent="0.25">
      <c r="A141" s="178"/>
      <c r="B141" s="50" t="s">
        <v>1418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2">
        <v>0</v>
      </c>
    </row>
    <row r="142" spans="1:12" x14ac:dyDescent="0.25">
      <c r="A142" s="178"/>
      <c r="B142" s="50" t="s">
        <v>1419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52">
        <v>0</v>
      </c>
    </row>
    <row r="143" spans="1:12" x14ac:dyDescent="0.25">
      <c r="A143" s="178"/>
      <c r="B143" s="50" t="s">
        <v>1420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52">
        <v>0</v>
      </c>
    </row>
    <row r="144" spans="1:12" x14ac:dyDescent="0.25">
      <c r="A144" s="178"/>
      <c r="B144" s="50" t="s">
        <v>1421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52">
        <v>0</v>
      </c>
    </row>
    <row r="145" spans="1:12" x14ac:dyDescent="0.25">
      <c r="A145" s="178"/>
      <c r="B145" s="50" t="s">
        <v>1422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v>0</v>
      </c>
      <c r="K145" s="51">
        <v>0</v>
      </c>
      <c r="L145" s="52">
        <v>0</v>
      </c>
    </row>
    <row r="146" spans="1:12" x14ac:dyDescent="0.25">
      <c r="A146" s="178"/>
      <c r="B146" s="50" t="s">
        <v>1423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52">
        <v>0</v>
      </c>
    </row>
    <row r="147" spans="1:12" x14ac:dyDescent="0.25">
      <c r="A147" s="178"/>
      <c r="B147" s="50" t="s">
        <v>1424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2">
        <v>0</v>
      </c>
    </row>
    <row r="148" spans="1:12" x14ac:dyDescent="0.25">
      <c r="A148" s="178"/>
      <c r="B148" s="50" t="s">
        <v>1425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52">
        <v>0</v>
      </c>
    </row>
    <row r="149" spans="1:12" x14ac:dyDescent="0.25">
      <c r="A149" s="178"/>
      <c r="B149" s="50" t="s">
        <v>1426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52">
        <v>0</v>
      </c>
    </row>
    <row r="150" spans="1:12" x14ac:dyDescent="0.25">
      <c r="A150" s="178"/>
      <c r="B150" s="50" t="s">
        <v>1427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52">
        <v>0</v>
      </c>
    </row>
    <row r="151" spans="1:12" x14ac:dyDescent="0.25">
      <c r="A151" s="178"/>
      <c r="B151" s="50" t="s">
        <v>1428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52">
        <v>0</v>
      </c>
    </row>
    <row r="152" spans="1:12" x14ac:dyDescent="0.25">
      <c r="A152" s="178"/>
      <c r="B152" s="50" t="s">
        <v>1429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2">
        <v>0</v>
      </c>
    </row>
    <row r="153" spans="1:12" x14ac:dyDescent="0.25">
      <c r="A153" s="178"/>
      <c r="B153" s="50" t="s">
        <v>1430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2">
        <v>0</v>
      </c>
    </row>
    <row r="154" spans="1:12" x14ac:dyDescent="0.25">
      <c r="A154" s="178"/>
      <c r="B154" s="50" t="s">
        <v>1431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2">
        <v>0</v>
      </c>
    </row>
    <row r="155" spans="1:12" x14ac:dyDescent="0.25">
      <c r="A155" s="178"/>
      <c r="B155" s="50" t="s">
        <v>1432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2">
        <v>0</v>
      </c>
    </row>
    <row r="156" spans="1:12" x14ac:dyDescent="0.25">
      <c r="A156" s="178"/>
      <c r="B156" s="50" t="s">
        <v>1433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2">
        <v>0</v>
      </c>
    </row>
    <row r="157" spans="1:12" x14ac:dyDescent="0.25">
      <c r="A157" s="178"/>
      <c r="B157" s="50" t="s">
        <v>1434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2">
        <v>0</v>
      </c>
    </row>
    <row r="158" spans="1:12" x14ac:dyDescent="0.25">
      <c r="A158" s="178"/>
      <c r="B158" s="50" t="s">
        <v>1435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2">
        <v>0</v>
      </c>
    </row>
    <row r="159" spans="1:12" x14ac:dyDescent="0.25">
      <c r="A159" s="178"/>
      <c r="B159" s="50" t="s">
        <v>1436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52">
        <v>0</v>
      </c>
    </row>
    <row r="160" spans="1:12" x14ac:dyDescent="0.25">
      <c r="A160" s="178"/>
      <c r="B160" s="50" t="s">
        <v>1437</v>
      </c>
      <c r="C160" s="51">
        <v>0</v>
      </c>
      <c r="D160" s="51">
        <v>0</v>
      </c>
      <c r="E160" s="51">
        <v>1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52">
        <v>0</v>
      </c>
    </row>
    <row r="161" spans="1:12" x14ac:dyDescent="0.25">
      <c r="A161" s="178"/>
      <c r="B161" s="50" t="s">
        <v>1438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2">
        <v>0</v>
      </c>
    </row>
    <row r="162" spans="1:12" x14ac:dyDescent="0.25">
      <c r="A162" s="178"/>
      <c r="B162" s="50" t="s">
        <v>1439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2">
        <v>0</v>
      </c>
    </row>
    <row r="163" spans="1:12" x14ac:dyDescent="0.25">
      <c r="A163" s="178"/>
      <c r="B163" s="50" t="s">
        <v>1440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2">
        <v>0</v>
      </c>
    </row>
    <row r="164" spans="1:12" x14ac:dyDescent="0.25">
      <c r="A164" s="178"/>
      <c r="B164" s="50" t="s">
        <v>1441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2">
        <v>0</v>
      </c>
    </row>
    <row r="165" spans="1:12" x14ac:dyDescent="0.25">
      <c r="A165" s="178"/>
      <c r="B165" s="50" t="s">
        <v>1442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2">
        <v>0</v>
      </c>
    </row>
    <row r="166" spans="1:12" x14ac:dyDescent="0.25">
      <c r="A166" s="178"/>
      <c r="B166" s="50" t="s">
        <v>1443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52">
        <v>0</v>
      </c>
    </row>
    <row r="167" spans="1:12" x14ac:dyDescent="0.25">
      <c r="A167" s="178"/>
      <c r="B167" s="50" t="s">
        <v>1444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52">
        <v>0</v>
      </c>
    </row>
    <row r="168" spans="1:12" x14ac:dyDescent="0.25">
      <c r="A168" s="178"/>
      <c r="B168" s="50" t="s">
        <v>1445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52">
        <v>0</v>
      </c>
    </row>
    <row r="169" spans="1:12" x14ac:dyDescent="0.25">
      <c r="A169" s="178"/>
      <c r="B169" s="50" t="s">
        <v>1446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52">
        <v>0</v>
      </c>
    </row>
    <row r="170" spans="1:12" x14ac:dyDescent="0.25">
      <c r="A170" s="178"/>
      <c r="B170" s="50" t="s">
        <v>1447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52">
        <v>0</v>
      </c>
    </row>
    <row r="171" spans="1:12" x14ac:dyDescent="0.25">
      <c r="A171" s="178"/>
      <c r="B171" s="50" t="s">
        <v>1448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52">
        <v>0</v>
      </c>
    </row>
    <row r="172" spans="1:12" x14ac:dyDescent="0.25">
      <c r="A172" s="178"/>
      <c r="B172" s="50" t="s">
        <v>1449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52">
        <v>0</v>
      </c>
    </row>
    <row r="173" spans="1:12" x14ac:dyDescent="0.25">
      <c r="A173" s="178"/>
      <c r="B173" s="50" t="s">
        <v>1450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52">
        <v>0</v>
      </c>
    </row>
    <row r="174" spans="1:12" x14ac:dyDescent="0.25">
      <c r="A174" s="178"/>
      <c r="B174" s="50" t="s">
        <v>1451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52">
        <v>0</v>
      </c>
    </row>
    <row r="175" spans="1:12" x14ac:dyDescent="0.25">
      <c r="A175" s="178"/>
      <c r="B175" s="50" t="s">
        <v>1452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52">
        <v>0</v>
      </c>
    </row>
    <row r="176" spans="1:12" x14ac:dyDescent="0.25">
      <c r="A176" s="178"/>
      <c r="B176" s="50" t="s">
        <v>1453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52">
        <v>0</v>
      </c>
    </row>
    <row r="177" spans="1:12" x14ac:dyDescent="0.25">
      <c r="A177" s="178"/>
      <c r="B177" s="50" t="s">
        <v>1454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52">
        <v>0</v>
      </c>
    </row>
    <row r="178" spans="1:12" x14ac:dyDescent="0.25">
      <c r="A178" s="178"/>
      <c r="B178" s="50" t="s">
        <v>1455</v>
      </c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51">
        <v>0</v>
      </c>
      <c r="J178" s="51">
        <v>0</v>
      </c>
      <c r="K178" s="51">
        <v>0</v>
      </c>
      <c r="L178" s="52">
        <v>0</v>
      </c>
    </row>
    <row r="179" spans="1:12" x14ac:dyDescent="0.25">
      <c r="A179" s="178"/>
      <c r="B179" s="50" t="s">
        <v>1456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52">
        <v>0</v>
      </c>
    </row>
    <row r="180" spans="1:12" x14ac:dyDescent="0.25">
      <c r="A180" s="178"/>
      <c r="B180" s="50" t="s">
        <v>1457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52">
        <v>0</v>
      </c>
    </row>
    <row r="181" spans="1:12" x14ac:dyDescent="0.25">
      <c r="A181" s="178"/>
      <c r="B181" s="50" t="s">
        <v>1458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52">
        <v>0</v>
      </c>
    </row>
    <row r="182" spans="1:12" x14ac:dyDescent="0.25">
      <c r="A182" s="178"/>
      <c r="B182" s="50" t="s">
        <v>1459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52">
        <v>0</v>
      </c>
    </row>
    <row r="183" spans="1:12" x14ac:dyDescent="0.25">
      <c r="A183" s="178"/>
      <c r="B183" s="50" t="s">
        <v>1460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52">
        <v>0</v>
      </c>
    </row>
    <row r="184" spans="1:12" x14ac:dyDescent="0.25">
      <c r="A184" s="178"/>
      <c r="B184" s="50" t="s">
        <v>1461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52">
        <v>0</v>
      </c>
    </row>
    <row r="185" spans="1:12" x14ac:dyDescent="0.25">
      <c r="A185" s="178"/>
      <c r="B185" s="50" t="s">
        <v>1462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52">
        <v>0</v>
      </c>
    </row>
    <row r="186" spans="1:12" x14ac:dyDescent="0.25">
      <c r="A186" s="178"/>
      <c r="B186" s="50" t="s">
        <v>1463</v>
      </c>
      <c r="C186" s="51">
        <v>0</v>
      </c>
      <c r="D186" s="51">
        <v>0</v>
      </c>
      <c r="E186" s="51">
        <v>0</v>
      </c>
      <c r="F186" s="51">
        <v>0</v>
      </c>
      <c r="G186" s="51">
        <v>0</v>
      </c>
      <c r="H186" s="51">
        <v>3</v>
      </c>
      <c r="I186" s="51">
        <v>0</v>
      </c>
      <c r="J186" s="51">
        <v>0</v>
      </c>
      <c r="K186" s="51">
        <v>0</v>
      </c>
      <c r="L186" s="52">
        <v>0</v>
      </c>
    </row>
    <row r="187" spans="1:12" x14ac:dyDescent="0.25">
      <c r="A187" s="178"/>
      <c r="B187" s="50" t="s">
        <v>1464</v>
      </c>
      <c r="C187" s="51">
        <v>2</v>
      </c>
      <c r="D187" s="51">
        <v>0</v>
      </c>
      <c r="E187" s="51">
        <v>2</v>
      </c>
      <c r="F187" s="51">
        <v>0</v>
      </c>
      <c r="G187" s="51">
        <v>0</v>
      </c>
      <c r="H187" s="51">
        <v>2</v>
      </c>
      <c r="I187" s="51">
        <v>0</v>
      </c>
      <c r="J187" s="51">
        <v>0</v>
      </c>
      <c r="K187" s="51">
        <v>0</v>
      </c>
      <c r="L187" s="52">
        <v>0</v>
      </c>
    </row>
    <row r="188" spans="1:12" x14ac:dyDescent="0.25">
      <c r="A188" s="178"/>
      <c r="B188" s="50" t="s">
        <v>1465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52">
        <v>0</v>
      </c>
    </row>
    <row r="189" spans="1:12" x14ac:dyDescent="0.25">
      <c r="A189" s="178"/>
      <c r="B189" s="50" t="s">
        <v>1466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52">
        <v>0</v>
      </c>
    </row>
    <row r="190" spans="1:12" x14ac:dyDescent="0.25">
      <c r="A190" s="178"/>
      <c r="B190" s="50" t="s">
        <v>1467</v>
      </c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52">
        <v>0</v>
      </c>
    </row>
    <row r="191" spans="1:12" x14ac:dyDescent="0.25">
      <c r="A191" s="178"/>
      <c r="B191" s="50" t="s">
        <v>1468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52">
        <v>0</v>
      </c>
    </row>
    <row r="192" spans="1:12" x14ac:dyDescent="0.25">
      <c r="A192" s="178"/>
      <c r="B192" s="50" t="s">
        <v>1469</v>
      </c>
      <c r="C192" s="51">
        <v>0</v>
      </c>
      <c r="D192" s="51">
        <v>0</v>
      </c>
      <c r="E192" s="51">
        <v>0</v>
      </c>
      <c r="F192" s="51">
        <v>0</v>
      </c>
      <c r="G192" s="51">
        <v>0</v>
      </c>
      <c r="H192" s="51">
        <v>1</v>
      </c>
      <c r="I192" s="51">
        <v>0</v>
      </c>
      <c r="J192" s="51">
        <v>0</v>
      </c>
      <c r="K192" s="51">
        <v>0</v>
      </c>
      <c r="L192" s="52">
        <v>0</v>
      </c>
    </row>
    <row r="193" spans="1:12" x14ac:dyDescent="0.25">
      <c r="A193" s="178"/>
      <c r="B193" s="50" t="s">
        <v>1470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2">
        <v>0</v>
      </c>
    </row>
    <row r="194" spans="1:12" x14ac:dyDescent="0.25">
      <c r="A194" s="178"/>
      <c r="B194" s="50" t="s">
        <v>1471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52">
        <v>0</v>
      </c>
    </row>
    <row r="195" spans="1:12" x14ac:dyDescent="0.25">
      <c r="A195" s="178"/>
      <c r="B195" s="50" t="s">
        <v>1472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52">
        <v>0</v>
      </c>
    </row>
    <row r="196" spans="1:12" x14ac:dyDescent="0.25">
      <c r="A196" s="178"/>
      <c r="B196" s="50" t="s">
        <v>1473</v>
      </c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1">
        <v>0</v>
      </c>
      <c r="J196" s="51">
        <v>0</v>
      </c>
      <c r="K196" s="51">
        <v>0</v>
      </c>
      <c r="L196" s="52">
        <v>0</v>
      </c>
    </row>
    <row r="197" spans="1:12" x14ac:dyDescent="0.25">
      <c r="A197" s="178"/>
      <c r="B197" s="50" t="s">
        <v>1474</v>
      </c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1">
        <v>0</v>
      </c>
      <c r="J197" s="51">
        <v>0</v>
      </c>
      <c r="K197" s="51">
        <v>0</v>
      </c>
      <c r="L197" s="52">
        <v>0</v>
      </c>
    </row>
    <row r="198" spans="1:12" x14ac:dyDescent="0.25">
      <c r="A198" s="178"/>
      <c r="B198" s="50" t="s">
        <v>1475</v>
      </c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1">
        <v>0</v>
      </c>
      <c r="J198" s="51">
        <v>0</v>
      </c>
      <c r="K198" s="51">
        <v>0</v>
      </c>
      <c r="L198" s="52">
        <v>0</v>
      </c>
    </row>
    <row r="199" spans="1:12" x14ac:dyDescent="0.25">
      <c r="A199" s="178"/>
      <c r="B199" s="50" t="s">
        <v>1476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v>0</v>
      </c>
      <c r="K199" s="51">
        <v>0</v>
      </c>
      <c r="L199" s="52">
        <v>0</v>
      </c>
    </row>
    <row r="200" spans="1:12" x14ac:dyDescent="0.25">
      <c r="A200" s="178"/>
      <c r="B200" s="50" t="s">
        <v>1477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1">
        <v>0</v>
      </c>
      <c r="K200" s="51">
        <v>0</v>
      </c>
      <c r="L200" s="52">
        <v>0</v>
      </c>
    </row>
    <row r="201" spans="1:12" x14ac:dyDescent="0.25">
      <c r="A201" s="178"/>
      <c r="B201" s="50" t="s">
        <v>1478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1">
        <v>0</v>
      </c>
      <c r="J201" s="51">
        <v>0</v>
      </c>
      <c r="K201" s="51">
        <v>0</v>
      </c>
      <c r="L201" s="52">
        <v>0</v>
      </c>
    </row>
    <row r="202" spans="1:12" x14ac:dyDescent="0.25">
      <c r="A202" s="178"/>
      <c r="B202" s="50" t="s">
        <v>1479</v>
      </c>
      <c r="C202" s="51">
        <v>0</v>
      </c>
      <c r="D202" s="51">
        <v>0</v>
      </c>
      <c r="E202" s="51">
        <v>2</v>
      </c>
      <c r="F202" s="51">
        <v>0</v>
      </c>
      <c r="G202" s="51">
        <v>0</v>
      </c>
      <c r="H202" s="51">
        <v>0</v>
      </c>
      <c r="I202" s="51">
        <v>0</v>
      </c>
      <c r="J202" s="51">
        <v>0</v>
      </c>
      <c r="K202" s="51">
        <v>0</v>
      </c>
      <c r="L202" s="52">
        <v>0</v>
      </c>
    </row>
    <row r="203" spans="1:12" x14ac:dyDescent="0.25">
      <c r="A203" s="178"/>
      <c r="B203" s="50" t="s">
        <v>1480</v>
      </c>
      <c r="C203" s="51">
        <v>0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51">
        <v>0</v>
      </c>
      <c r="J203" s="51">
        <v>0</v>
      </c>
      <c r="K203" s="51">
        <v>0</v>
      </c>
      <c r="L203" s="52">
        <v>0</v>
      </c>
    </row>
    <row r="204" spans="1:12" x14ac:dyDescent="0.25">
      <c r="A204" s="178"/>
      <c r="B204" s="50" t="s">
        <v>1481</v>
      </c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  <c r="J204" s="51">
        <v>0</v>
      </c>
      <c r="K204" s="51">
        <v>0</v>
      </c>
      <c r="L204" s="52">
        <v>0</v>
      </c>
    </row>
    <row r="205" spans="1:12" x14ac:dyDescent="0.25">
      <c r="A205" s="178"/>
      <c r="B205" s="50" t="s">
        <v>1482</v>
      </c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v>0</v>
      </c>
      <c r="K205" s="51">
        <v>0</v>
      </c>
      <c r="L205" s="52">
        <v>0</v>
      </c>
    </row>
    <row r="206" spans="1:12" x14ac:dyDescent="0.25">
      <c r="A206" s="178"/>
      <c r="B206" s="50" t="s">
        <v>1483</v>
      </c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1">
        <v>0</v>
      </c>
      <c r="J206" s="51">
        <v>0</v>
      </c>
      <c r="K206" s="51">
        <v>0</v>
      </c>
      <c r="L206" s="52">
        <v>0</v>
      </c>
    </row>
    <row r="207" spans="1:12" x14ac:dyDescent="0.25">
      <c r="A207" s="178"/>
      <c r="B207" s="50" t="s">
        <v>1484</v>
      </c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1">
        <v>0</v>
      </c>
      <c r="J207" s="51">
        <v>0</v>
      </c>
      <c r="K207" s="51">
        <v>0</v>
      </c>
      <c r="L207" s="52">
        <v>0</v>
      </c>
    </row>
    <row r="208" spans="1:12" x14ac:dyDescent="0.25">
      <c r="A208" s="178"/>
      <c r="B208" s="50" t="s">
        <v>1485</v>
      </c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1">
        <v>0</v>
      </c>
      <c r="J208" s="51">
        <v>0</v>
      </c>
      <c r="K208" s="51">
        <v>0</v>
      </c>
      <c r="L208" s="52">
        <v>0</v>
      </c>
    </row>
    <row r="209" spans="1:12" x14ac:dyDescent="0.25">
      <c r="A209" s="178"/>
      <c r="B209" s="50" t="s">
        <v>1486</v>
      </c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1">
        <v>0</v>
      </c>
      <c r="J209" s="51">
        <v>0</v>
      </c>
      <c r="K209" s="51">
        <v>0</v>
      </c>
      <c r="L209" s="52">
        <v>0</v>
      </c>
    </row>
    <row r="210" spans="1:12" x14ac:dyDescent="0.25">
      <c r="A210" s="178"/>
      <c r="B210" s="50" t="s">
        <v>1487</v>
      </c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  <c r="J210" s="51">
        <v>0</v>
      </c>
      <c r="K210" s="51">
        <v>0</v>
      </c>
      <c r="L210" s="52">
        <v>0</v>
      </c>
    </row>
    <row r="211" spans="1:12" x14ac:dyDescent="0.25">
      <c r="A211" s="178"/>
      <c r="B211" s="50" t="s">
        <v>1488</v>
      </c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1">
        <v>0</v>
      </c>
      <c r="J211" s="51">
        <v>0</v>
      </c>
      <c r="K211" s="51">
        <v>0</v>
      </c>
      <c r="L211" s="52">
        <v>0</v>
      </c>
    </row>
    <row r="212" spans="1:12" x14ac:dyDescent="0.25">
      <c r="A212" s="178"/>
      <c r="B212" s="50" t="s">
        <v>1489</v>
      </c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1">
        <v>0</v>
      </c>
      <c r="J212" s="51">
        <v>0</v>
      </c>
      <c r="K212" s="51">
        <v>0</v>
      </c>
      <c r="L212" s="52">
        <v>0</v>
      </c>
    </row>
    <row r="213" spans="1:12" ht="22.5" x14ac:dyDescent="0.25">
      <c r="A213" s="178"/>
      <c r="B213" s="50" t="s">
        <v>1490</v>
      </c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1">
        <v>0</v>
      </c>
      <c r="J213" s="51">
        <v>0</v>
      </c>
      <c r="K213" s="51">
        <v>0</v>
      </c>
      <c r="L213" s="52">
        <v>0</v>
      </c>
    </row>
    <row r="214" spans="1:12" x14ac:dyDescent="0.25">
      <c r="A214" s="178"/>
      <c r="B214" s="50" t="s">
        <v>1491</v>
      </c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1">
        <v>0</v>
      </c>
      <c r="K214" s="51">
        <v>0</v>
      </c>
      <c r="L214" s="52">
        <v>0</v>
      </c>
    </row>
    <row r="215" spans="1:12" x14ac:dyDescent="0.25">
      <c r="A215" s="178"/>
      <c r="B215" s="50" t="s">
        <v>1492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1">
        <v>0</v>
      </c>
      <c r="J215" s="51">
        <v>0</v>
      </c>
      <c r="K215" s="51">
        <v>0</v>
      </c>
      <c r="L215" s="52">
        <v>0</v>
      </c>
    </row>
    <row r="216" spans="1:12" x14ac:dyDescent="0.25">
      <c r="A216" s="178"/>
      <c r="B216" s="50" t="s">
        <v>1493</v>
      </c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1">
        <v>0</v>
      </c>
      <c r="J216" s="51">
        <v>0</v>
      </c>
      <c r="K216" s="51">
        <v>0</v>
      </c>
      <c r="L216" s="52">
        <v>0</v>
      </c>
    </row>
    <row r="217" spans="1:12" x14ac:dyDescent="0.25">
      <c r="A217" s="178"/>
      <c r="B217" s="50" t="s">
        <v>1494</v>
      </c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1">
        <v>0</v>
      </c>
      <c r="J217" s="51">
        <v>0</v>
      </c>
      <c r="K217" s="51">
        <v>0</v>
      </c>
      <c r="L217" s="52">
        <v>0</v>
      </c>
    </row>
    <row r="218" spans="1:12" x14ac:dyDescent="0.25">
      <c r="A218" s="178"/>
      <c r="B218" s="50" t="s">
        <v>1495</v>
      </c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1">
        <v>0</v>
      </c>
      <c r="J218" s="51">
        <v>0</v>
      </c>
      <c r="K218" s="51">
        <v>0</v>
      </c>
      <c r="L218" s="52">
        <v>0</v>
      </c>
    </row>
    <row r="219" spans="1:12" x14ac:dyDescent="0.25">
      <c r="A219" s="178"/>
      <c r="B219" s="50" t="s">
        <v>1496</v>
      </c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1">
        <v>0</v>
      </c>
      <c r="J219" s="51">
        <v>0</v>
      </c>
      <c r="K219" s="51">
        <v>0</v>
      </c>
      <c r="L219" s="52">
        <v>0</v>
      </c>
    </row>
    <row r="220" spans="1:12" x14ac:dyDescent="0.25">
      <c r="A220" s="178"/>
      <c r="B220" s="50" t="s">
        <v>1497</v>
      </c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1">
        <v>0</v>
      </c>
      <c r="J220" s="51">
        <v>0</v>
      </c>
      <c r="K220" s="51">
        <v>0</v>
      </c>
      <c r="L220" s="52">
        <v>0</v>
      </c>
    </row>
    <row r="221" spans="1:12" x14ac:dyDescent="0.25">
      <c r="A221" s="178"/>
      <c r="B221" s="50" t="s">
        <v>1498</v>
      </c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1">
        <v>0</v>
      </c>
      <c r="J221" s="51">
        <v>0</v>
      </c>
      <c r="K221" s="51">
        <v>0</v>
      </c>
      <c r="L221" s="52">
        <v>0</v>
      </c>
    </row>
    <row r="222" spans="1:12" x14ac:dyDescent="0.25">
      <c r="A222" s="178"/>
      <c r="B222" s="50" t="s">
        <v>1499</v>
      </c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1">
        <v>0</v>
      </c>
      <c r="J222" s="51">
        <v>0</v>
      </c>
      <c r="K222" s="51">
        <v>0</v>
      </c>
      <c r="L222" s="52">
        <v>0</v>
      </c>
    </row>
    <row r="223" spans="1:12" x14ac:dyDescent="0.25">
      <c r="A223" s="178"/>
      <c r="B223" s="50" t="s">
        <v>1500</v>
      </c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v>0</v>
      </c>
      <c r="K223" s="51">
        <v>0</v>
      </c>
      <c r="L223" s="52">
        <v>0</v>
      </c>
    </row>
    <row r="224" spans="1:12" x14ac:dyDescent="0.25">
      <c r="A224" s="178"/>
      <c r="B224" s="50" t="s">
        <v>1501</v>
      </c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1">
        <v>0</v>
      </c>
      <c r="J224" s="51">
        <v>0</v>
      </c>
      <c r="K224" s="51">
        <v>0</v>
      </c>
      <c r="L224" s="52">
        <v>0</v>
      </c>
    </row>
    <row r="225" spans="1:12" x14ac:dyDescent="0.25">
      <c r="A225" s="178"/>
      <c r="B225" s="50" t="s">
        <v>1502</v>
      </c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1">
        <v>0</v>
      </c>
      <c r="J225" s="51">
        <v>0</v>
      </c>
      <c r="K225" s="51">
        <v>0</v>
      </c>
      <c r="L225" s="52">
        <v>0</v>
      </c>
    </row>
    <row r="226" spans="1:12" x14ac:dyDescent="0.25">
      <c r="A226" s="178"/>
      <c r="B226" s="50" t="s">
        <v>1503</v>
      </c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1">
        <v>0</v>
      </c>
      <c r="J226" s="51">
        <v>0</v>
      </c>
      <c r="K226" s="51">
        <v>0</v>
      </c>
      <c r="L226" s="52">
        <v>0</v>
      </c>
    </row>
    <row r="227" spans="1:12" x14ac:dyDescent="0.25">
      <c r="A227" s="178"/>
      <c r="B227" s="50" t="s">
        <v>1504</v>
      </c>
      <c r="C227" s="51">
        <v>0</v>
      </c>
      <c r="D227" s="51">
        <v>0</v>
      </c>
      <c r="E227" s="51">
        <v>0</v>
      </c>
      <c r="F227" s="51">
        <v>0</v>
      </c>
      <c r="G227" s="51">
        <v>0</v>
      </c>
      <c r="H227" s="51">
        <v>0</v>
      </c>
      <c r="I227" s="51">
        <v>0</v>
      </c>
      <c r="J227" s="51">
        <v>0</v>
      </c>
      <c r="K227" s="51">
        <v>0</v>
      </c>
      <c r="L227" s="52">
        <v>0</v>
      </c>
    </row>
    <row r="228" spans="1:12" x14ac:dyDescent="0.25">
      <c r="A228" s="178"/>
      <c r="B228" s="50" t="s">
        <v>1505</v>
      </c>
      <c r="C228" s="51">
        <v>0</v>
      </c>
      <c r="D228" s="51">
        <v>0</v>
      </c>
      <c r="E228" s="51">
        <v>0</v>
      </c>
      <c r="F228" s="51">
        <v>0</v>
      </c>
      <c r="G228" s="51">
        <v>0</v>
      </c>
      <c r="H228" s="51">
        <v>0</v>
      </c>
      <c r="I228" s="51">
        <v>0</v>
      </c>
      <c r="J228" s="51">
        <v>0</v>
      </c>
      <c r="K228" s="51">
        <v>0</v>
      </c>
      <c r="L228" s="52">
        <v>0</v>
      </c>
    </row>
    <row r="229" spans="1:12" x14ac:dyDescent="0.25">
      <c r="A229" s="178"/>
      <c r="B229" s="50" t="s">
        <v>1506</v>
      </c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1">
        <v>0</v>
      </c>
      <c r="J229" s="51">
        <v>0</v>
      </c>
      <c r="K229" s="51">
        <v>0</v>
      </c>
      <c r="L229" s="52">
        <v>0</v>
      </c>
    </row>
    <row r="230" spans="1:12" x14ac:dyDescent="0.25">
      <c r="A230" s="178"/>
      <c r="B230" s="50" t="s">
        <v>1507</v>
      </c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1">
        <v>0</v>
      </c>
      <c r="J230" s="51">
        <v>0</v>
      </c>
      <c r="K230" s="51">
        <v>0</v>
      </c>
      <c r="L230" s="52">
        <v>0</v>
      </c>
    </row>
    <row r="231" spans="1:12" x14ac:dyDescent="0.25">
      <c r="A231" s="178"/>
      <c r="B231" s="50" t="s">
        <v>1508</v>
      </c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1">
        <v>0</v>
      </c>
      <c r="J231" s="51">
        <v>0</v>
      </c>
      <c r="K231" s="51">
        <v>0</v>
      </c>
      <c r="L231" s="52">
        <v>0</v>
      </c>
    </row>
    <row r="232" spans="1:12" x14ac:dyDescent="0.25">
      <c r="A232" s="178"/>
      <c r="B232" s="50" t="s">
        <v>1509</v>
      </c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1">
        <v>0</v>
      </c>
      <c r="J232" s="51">
        <v>0</v>
      </c>
      <c r="K232" s="51">
        <v>0</v>
      </c>
      <c r="L232" s="52">
        <v>0</v>
      </c>
    </row>
    <row r="233" spans="1:12" x14ac:dyDescent="0.25">
      <c r="A233" s="178"/>
      <c r="B233" s="50" t="s">
        <v>1510</v>
      </c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1">
        <v>0</v>
      </c>
      <c r="K233" s="51">
        <v>0</v>
      </c>
      <c r="L233" s="52">
        <v>0</v>
      </c>
    </row>
    <row r="234" spans="1:12" x14ac:dyDescent="0.25">
      <c r="A234" s="178"/>
      <c r="B234" s="50" t="s">
        <v>1511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1">
        <v>0</v>
      </c>
      <c r="K234" s="51">
        <v>0</v>
      </c>
      <c r="L234" s="52">
        <v>0</v>
      </c>
    </row>
    <row r="235" spans="1:12" x14ac:dyDescent="0.25">
      <c r="A235" s="178"/>
      <c r="B235" s="50" t="s">
        <v>1512</v>
      </c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1">
        <v>0</v>
      </c>
      <c r="J235" s="51">
        <v>0</v>
      </c>
      <c r="K235" s="51">
        <v>0</v>
      </c>
      <c r="L235" s="52">
        <v>0</v>
      </c>
    </row>
    <row r="236" spans="1:12" x14ac:dyDescent="0.25">
      <c r="A236" s="178"/>
      <c r="B236" s="50" t="s">
        <v>1513</v>
      </c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1">
        <v>0</v>
      </c>
      <c r="J236" s="51">
        <v>0</v>
      </c>
      <c r="K236" s="51">
        <v>0</v>
      </c>
      <c r="L236" s="52">
        <v>0</v>
      </c>
    </row>
    <row r="237" spans="1:12" x14ac:dyDescent="0.25">
      <c r="A237" s="178"/>
      <c r="B237" s="50" t="s">
        <v>1514</v>
      </c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1">
        <v>0</v>
      </c>
      <c r="J237" s="51">
        <v>0</v>
      </c>
      <c r="K237" s="51">
        <v>0</v>
      </c>
      <c r="L237" s="52">
        <v>0</v>
      </c>
    </row>
    <row r="238" spans="1:12" x14ac:dyDescent="0.25">
      <c r="A238" s="178"/>
      <c r="B238" s="50" t="s">
        <v>1515</v>
      </c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1">
        <v>0</v>
      </c>
      <c r="J238" s="51">
        <v>0</v>
      </c>
      <c r="K238" s="51">
        <v>0</v>
      </c>
      <c r="L238" s="52">
        <v>0</v>
      </c>
    </row>
    <row r="239" spans="1:12" x14ac:dyDescent="0.25">
      <c r="A239" s="178"/>
      <c r="B239" s="50" t="s">
        <v>1516</v>
      </c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1">
        <v>0</v>
      </c>
      <c r="J239" s="51">
        <v>0</v>
      </c>
      <c r="K239" s="51">
        <v>0</v>
      </c>
      <c r="L239" s="52">
        <v>0</v>
      </c>
    </row>
    <row r="240" spans="1:12" x14ac:dyDescent="0.25">
      <c r="A240" s="178"/>
      <c r="B240" s="50" t="s">
        <v>1517</v>
      </c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1">
        <v>0</v>
      </c>
      <c r="J240" s="51">
        <v>0</v>
      </c>
      <c r="K240" s="51">
        <v>0</v>
      </c>
      <c r="L240" s="52">
        <v>0</v>
      </c>
    </row>
    <row r="241" spans="1:12" x14ac:dyDescent="0.25">
      <c r="A241" s="178"/>
      <c r="B241" s="50" t="s">
        <v>1518</v>
      </c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1">
        <v>0</v>
      </c>
      <c r="J241" s="51">
        <v>0</v>
      </c>
      <c r="K241" s="51">
        <v>0</v>
      </c>
      <c r="L241" s="52">
        <v>0</v>
      </c>
    </row>
    <row r="242" spans="1:12" x14ac:dyDescent="0.25">
      <c r="A242" s="178"/>
      <c r="B242" s="50" t="s">
        <v>1519</v>
      </c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1">
        <v>0</v>
      </c>
      <c r="K242" s="51">
        <v>0</v>
      </c>
      <c r="L242" s="52">
        <v>0</v>
      </c>
    </row>
    <row r="243" spans="1:12" x14ac:dyDescent="0.25">
      <c r="A243" s="178"/>
      <c r="B243" s="50" t="s">
        <v>1520</v>
      </c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1">
        <v>0</v>
      </c>
      <c r="J243" s="51">
        <v>0</v>
      </c>
      <c r="K243" s="51">
        <v>0</v>
      </c>
      <c r="L243" s="52">
        <v>0</v>
      </c>
    </row>
    <row r="244" spans="1:12" x14ac:dyDescent="0.25">
      <c r="A244" s="178"/>
      <c r="B244" s="50" t="s">
        <v>1521</v>
      </c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1">
        <v>0</v>
      </c>
      <c r="J244" s="51">
        <v>0</v>
      </c>
      <c r="K244" s="51">
        <v>0</v>
      </c>
      <c r="L244" s="52">
        <v>0</v>
      </c>
    </row>
    <row r="245" spans="1:12" x14ac:dyDescent="0.25">
      <c r="A245" s="178"/>
      <c r="B245" s="50" t="s">
        <v>1522</v>
      </c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1">
        <v>0</v>
      </c>
      <c r="J245" s="51">
        <v>0</v>
      </c>
      <c r="K245" s="51">
        <v>0</v>
      </c>
      <c r="L245" s="52">
        <v>0</v>
      </c>
    </row>
    <row r="246" spans="1:12" x14ac:dyDescent="0.25">
      <c r="A246" s="178"/>
      <c r="B246" s="50" t="s">
        <v>1523</v>
      </c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1">
        <v>0</v>
      </c>
      <c r="J246" s="51">
        <v>0</v>
      </c>
      <c r="K246" s="51">
        <v>0</v>
      </c>
      <c r="L246" s="52">
        <v>0</v>
      </c>
    </row>
    <row r="247" spans="1:12" x14ac:dyDescent="0.25">
      <c r="A247" s="178"/>
      <c r="B247" s="50" t="s">
        <v>1524</v>
      </c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v>0</v>
      </c>
      <c r="K247" s="51">
        <v>0</v>
      </c>
      <c r="L247" s="52">
        <v>0</v>
      </c>
    </row>
    <row r="248" spans="1:12" x14ac:dyDescent="0.25">
      <c r="A248" s="178"/>
      <c r="B248" s="50" t="s">
        <v>1525</v>
      </c>
      <c r="C248" s="51">
        <v>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1">
        <v>0</v>
      </c>
      <c r="J248" s="51">
        <v>0</v>
      </c>
      <c r="K248" s="51">
        <v>0</v>
      </c>
      <c r="L248" s="52">
        <v>0</v>
      </c>
    </row>
    <row r="249" spans="1:12" x14ac:dyDescent="0.25">
      <c r="A249" s="178"/>
      <c r="B249" s="50" t="s">
        <v>1526</v>
      </c>
      <c r="C249" s="51">
        <v>0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1">
        <v>0</v>
      </c>
      <c r="K249" s="51">
        <v>0</v>
      </c>
      <c r="L249" s="52">
        <v>0</v>
      </c>
    </row>
    <row r="250" spans="1:12" x14ac:dyDescent="0.25">
      <c r="A250" s="178"/>
      <c r="B250" s="50" t="s">
        <v>1527</v>
      </c>
      <c r="C250" s="51">
        <v>0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51">
        <v>0</v>
      </c>
      <c r="J250" s="51">
        <v>0</v>
      </c>
      <c r="K250" s="51">
        <v>0</v>
      </c>
      <c r="L250" s="52">
        <v>0</v>
      </c>
    </row>
    <row r="251" spans="1:12" x14ac:dyDescent="0.25">
      <c r="A251" s="178"/>
      <c r="B251" s="50" t="s">
        <v>1528</v>
      </c>
      <c r="C251" s="51">
        <v>0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1">
        <v>0</v>
      </c>
      <c r="J251" s="51">
        <v>0</v>
      </c>
      <c r="K251" s="51">
        <v>0</v>
      </c>
      <c r="L251" s="52">
        <v>0</v>
      </c>
    </row>
    <row r="252" spans="1:12" x14ac:dyDescent="0.25">
      <c r="A252" s="178"/>
      <c r="B252" s="50" t="s">
        <v>1529</v>
      </c>
      <c r="C252" s="51">
        <v>0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1">
        <v>0</v>
      </c>
      <c r="J252" s="51">
        <v>0</v>
      </c>
      <c r="K252" s="51">
        <v>0</v>
      </c>
      <c r="L252" s="52">
        <v>0</v>
      </c>
    </row>
    <row r="253" spans="1:12" x14ac:dyDescent="0.25">
      <c r="A253" s="178"/>
      <c r="B253" s="50" t="s">
        <v>1530</v>
      </c>
      <c r="C253" s="51">
        <v>0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1">
        <v>0</v>
      </c>
      <c r="J253" s="51">
        <v>0</v>
      </c>
      <c r="K253" s="51">
        <v>0</v>
      </c>
      <c r="L253" s="52">
        <v>0</v>
      </c>
    </row>
    <row r="254" spans="1:12" x14ac:dyDescent="0.25">
      <c r="A254" s="178"/>
      <c r="B254" s="50" t="s">
        <v>1531</v>
      </c>
      <c r="C254" s="51">
        <v>0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1">
        <v>0</v>
      </c>
      <c r="J254" s="51">
        <v>0</v>
      </c>
      <c r="K254" s="51">
        <v>0</v>
      </c>
      <c r="L254" s="52">
        <v>0</v>
      </c>
    </row>
    <row r="255" spans="1:12" x14ac:dyDescent="0.25">
      <c r="A255" s="178"/>
      <c r="B255" s="50" t="s">
        <v>1532</v>
      </c>
      <c r="C255" s="51">
        <v>0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1">
        <v>0</v>
      </c>
      <c r="J255" s="51">
        <v>0</v>
      </c>
      <c r="K255" s="51">
        <v>0</v>
      </c>
      <c r="L255" s="52">
        <v>0</v>
      </c>
    </row>
    <row r="256" spans="1:12" x14ac:dyDescent="0.25">
      <c r="A256" s="178"/>
      <c r="B256" s="50" t="s">
        <v>1533</v>
      </c>
      <c r="C256" s="51">
        <v>0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1">
        <v>0</v>
      </c>
      <c r="K256" s="51">
        <v>0</v>
      </c>
      <c r="L256" s="52">
        <v>0</v>
      </c>
    </row>
    <row r="257" spans="1:12" x14ac:dyDescent="0.25">
      <c r="A257" s="178"/>
      <c r="B257" s="50" t="s">
        <v>1534</v>
      </c>
      <c r="C257" s="51">
        <v>0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1">
        <v>0</v>
      </c>
      <c r="J257" s="51">
        <v>0</v>
      </c>
      <c r="K257" s="51">
        <v>0</v>
      </c>
      <c r="L257" s="52">
        <v>0</v>
      </c>
    </row>
    <row r="258" spans="1:12" x14ac:dyDescent="0.25">
      <c r="A258" s="178"/>
      <c r="B258" s="50" t="s">
        <v>1535</v>
      </c>
      <c r="C258" s="51">
        <v>0</v>
      </c>
      <c r="D258" s="51">
        <v>0</v>
      </c>
      <c r="E258" s="51">
        <v>0</v>
      </c>
      <c r="F258" s="51">
        <v>0</v>
      </c>
      <c r="G258" s="51">
        <v>0</v>
      </c>
      <c r="H258" s="51">
        <v>0</v>
      </c>
      <c r="I258" s="51">
        <v>0</v>
      </c>
      <c r="J258" s="51">
        <v>0</v>
      </c>
      <c r="K258" s="51">
        <v>0</v>
      </c>
      <c r="L258" s="52">
        <v>0</v>
      </c>
    </row>
    <row r="259" spans="1:12" x14ac:dyDescent="0.25">
      <c r="A259" s="179"/>
      <c r="B259" s="50" t="s">
        <v>1536</v>
      </c>
      <c r="C259" s="51">
        <v>0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1">
        <v>0</v>
      </c>
      <c r="J259" s="51">
        <v>0</v>
      </c>
      <c r="K259" s="51">
        <v>0</v>
      </c>
      <c r="L259" s="52">
        <v>0</v>
      </c>
    </row>
    <row r="260" spans="1:12" x14ac:dyDescent="0.25">
      <c r="A260" s="177" t="s">
        <v>1537</v>
      </c>
      <c r="B260" s="50" t="s">
        <v>1538</v>
      </c>
      <c r="C260" s="51">
        <v>0</v>
      </c>
      <c r="D260" s="51">
        <v>0</v>
      </c>
      <c r="E260" s="51">
        <v>0</v>
      </c>
      <c r="F260" s="51">
        <v>0</v>
      </c>
      <c r="G260" s="51">
        <v>0</v>
      </c>
      <c r="H260" s="51">
        <v>0</v>
      </c>
      <c r="I260" s="51">
        <v>0</v>
      </c>
      <c r="J260" s="51">
        <v>0</v>
      </c>
      <c r="K260" s="51">
        <v>0</v>
      </c>
      <c r="L260" s="52">
        <v>0</v>
      </c>
    </row>
    <row r="261" spans="1:12" x14ac:dyDescent="0.25">
      <c r="A261" s="178"/>
      <c r="B261" s="50" t="s">
        <v>1539</v>
      </c>
      <c r="C261" s="51">
        <v>0</v>
      </c>
      <c r="D261" s="51">
        <v>0</v>
      </c>
      <c r="E261" s="51">
        <v>0</v>
      </c>
      <c r="F261" s="51">
        <v>0</v>
      </c>
      <c r="G261" s="51">
        <v>0</v>
      </c>
      <c r="H261" s="51">
        <v>0</v>
      </c>
      <c r="I261" s="51">
        <v>0</v>
      </c>
      <c r="J261" s="51">
        <v>0</v>
      </c>
      <c r="K261" s="51">
        <v>0</v>
      </c>
      <c r="L261" s="52">
        <v>0</v>
      </c>
    </row>
    <row r="262" spans="1:12" x14ac:dyDescent="0.25">
      <c r="A262" s="178"/>
      <c r="B262" s="50" t="s">
        <v>1540</v>
      </c>
      <c r="C262" s="51">
        <v>5</v>
      </c>
      <c r="D262" s="51">
        <v>0</v>
      </c>
      <c r="E262" s="51">
        <v>3</v>
      </c>
      <c r="F262" s="51">
        <v>0</v>
      </c>
      <c r="G262" s="51">
        <v>0</v>
      </c>
      <c r="H262" s="51">
        <v>9</v>
      </c>
      <c r="I262" s="51">
        <v>0</v>
      </c>
      <c r="J262" s="51">
        <v>0</v>
      </c>
      <c r="K262" s="51">
        <v>0</v>
      </c>
      <c r="L262" s="52">
        <v>0</v>
      </c>
    </row>
    <row r="263" spans="1:12" x14ac:dyDescent="0.25">
      <c r="A263" s="178"/>
      <c r="B263" s="50" t="s">
        <v>1541</v>
      </c>
      <c r="C263" s="51">
        <v>0</v>
      </c>
      <c r="D263" s="51">
        <v>0</v>
      </c>
      <c r="E263" s="51">
        <v>0</v>
      </c>
      <c r="F263" s="51">
        <v>0</v>
      </c>
      <c r="G263" s="51">
        <v>0</v>
      </c>
      <c r="H263" s="51">
        <v>0</v>
      </c>
      <c r="I263" s="51">
        <v>0</v>
      </c>
      <c r="J263" s="51">
        <v>0</v>
      </c>
      <c r="K263" s="51">
        <v>0</v>
      </c>
      <c r="L263" s="52">
        <v>0</v>
      </c>
    </row>
    <row r="264" spans="1:12" x14ac:dyDescent="0.25">
      <c r="A264" s="178"/>
      <c r="B264" s="50" t="s">
        <v>1542</v>
      </c>
      <c r="C264" s="51">
        <v>0</v>
      </c>
      <c r="D264" s="51">
        <v>0</v>
      </c>
      <c r="E264" s="51">
        <v>0</v>
      </c>
      <c r="F264" s="51">
        <v>0</v>
      </c>
      <c r="G264" s="51">
        <v>0</v>
      </c>
      <c r="H264" s="51">
        <v>0</v>
      </c>
      <c r="I264" s="51">
        <v>0</v>
      </c>
      <c r="J264" s="51">
        <v>0</v>
      </c>
      <c r="K264" s="51">
        <v>0</v>
      </c>
      <c r="L264" s="52">
        <v>0</v>
      </c>
    </row>
    <row r="265" spans="1:12" x14ac:dyDescent="0.25">
      <c r="A265" s="178"/>
      <c r="B265" s="50" t="s">
        <v>1543</v>
      </c>
      <c r="C265" s="51">
        <v>0</v>
      </c>
      <c r="D265" s="51">
        <v>0</v>
      </c>
      <c r="E265" s="51">
        <v>0</v>
      </c>
      <c r="F265" s="51">
        <v>0</v>
      </c>
      <c r="G265" s="51">
        <v>0</v>
      </c>
      <c r="H265" s="51">
        <v>0</v>
      </c>
      <c r="I265" s="51">
        <v>0</v>
      </c>
      <c r="J265" s="51">
        <v>0</v>
      </c>
      <c r="K265" s="51">
        <v>0</v>
      </c>
      <c r="L265" s="52">
        <v>0</v>
      </c>
    </row>
    <row r="266" spans="1:12" x14ac:dyDescent="0.25">
      <c r="A266" s="178"/>
      <c r="B266" s="50" t="s">
        <v>1544</v>
      </c>
      <c r="C266" s="51">
        <v>0</v>
      </c>
      <c r="D266" s="51">
        <v>0</v>
      </c>
      <c r="E266" s="51">
        <v>0</v>
      </c>
      <c r="F266" s="51">
        <v>0</v>
      </c>
      <c r="G266" s="51">
        <v>0</v>
      </c>
      <c r="H266" s="51">
        <v>0</v>
      </c>
      <c r="I266" s="51">
        <v>0</v>
      </c>
      <c r="J266" s="51">
        <v>0</v>
      </c>
      <c r="K266" s="51">
        <v>0</v>
      </c>
      <c r="L266" s="52">
        <v>0</v>
      </c>
    </row>
    <row r="267" spans="1:12" x14ac:dyDescent="0.25">
      <c r="A267" s="178"/>
      <c r="B267" s="50" t="s">
        <v>1545</v>
      </c>
      <c r="C267" s="51">
        <v>0</v>
      </c>
      <c r="D267" s="51">
        <v>0</v>
      </c>
      <c r="E267" s="51">
        <v>0</v>
      </c>
      <c r="F267" s="51">
        <v>0</v>
      </c>
      <c r="G267" s="51">
        <v>0</v>
      </c>
      <c r="H267" s="51">
        <v>1</v>
      </c>
      <c r="I267" s="51">
        <v>0</v>
      </c>
      <c r="J267" s="51">
        <v>0</v>
      </c>
      <c r="K267" s="51">
        <v>0</v>
      </c>
      <c r="L267" s="52">
        <v>0</v>
      </c>
    </row>
    <row r="268" spans="1:12" x14ac:dyDescent="0.25">
      <c r="A268" s="178"/>
      <c r="B268" s="50" t="s">
        <v>1546</v>
      </c>
      <c r="C268" s="51">
        <v>0</v>
      </c>
      <c r="D268" s="51">
        <v>0</v>
      </c>
      <c r="E268" s="51">
        <v>0</v>
      </c>
      <c r="F268" s="51">
        <v>0</v>
      </c>
      <c r="G268" s="51">
        <v>0</v>
      </c>
      <c r="H268" s="51">
        <v>0</v>
      </c>
      <c r="I268" s="51">
        <v>0</v>
      </c>
      <c r="J268" s="51">
        <v>0</v>
      </c>
      <c r="K268" s="51">
        <v>0</v>
      </c>
      <c r="L268" s="52">
        <v>0</v>
      </c>
    </row>
    <row r="269" spans="1:12" x14ac:dyDescent="0.25">
      <c r="A269" s="178"/>
      <c r="B269" s="50" t="s">
        <v>1547</v>
      </c>
      <c r="C269" s="51">
        <v>0</v>
      </c>
      <c r="D269" s="51">
        <v>0</v>
      </c>
      <c r="E269" s="51">
        <v>0</v>
      </c>
      <c r="F269" s="51">
        <v>0</v>
      </c>
      <c r="G269" s="51">
        <v>0</v>
      </c>
      <c r="H269" s="51">
        <v>0</v>
      </c>
      <c r="I269" s="51">
        <v>0</v>
      </c>
      <c r="J269" s="51">
        <v>0</v>
      </c>
      <c r="K269" s="51">
        <v>0</v>
      </c>
      <c r="L269" s="52">
        <v>0</v>
      </c>
    </row>
    <row r="270" spans="1:12" x14ac:dyDescent="0.25">
      <c r="A270" s="178"/>
      <c r="B270" s="50" t="s">
        <v>1548</v>
      </c>
      <c r="C270" s="51">
        <v>0</v>
      </c>
      <c r="D270" s="51">
        <v>0</v>
      </c>
      <c r="E270" s="51">
        <v>1</v>
      </c>
      <c r="F270" s="51">
        <v>0</v>
      </c>
      <c r="G270" s="51">
        <v>0</v>
      </c>
      <c r="H270" s="51">
        <v>1</v>
      </c>
      <c r="I270" s="51">
        <v>0</v>
      </c>
      <c r="J270" s="51">
        <v>0</v>
      </c>
      <c r="K270" s="51">
        <v>0</v>
      </c>
      <c r="L270" s="52">
        <v>0</v>
      </c>
    </row>
    <row r="271" spans="1:12" x14ac:dyDescent="0.25">
      <c r="A271" s="178"/>
      <c r="B271" s="50" t="s">
        <v>961</v>
      </c>
      <c r="C271" s="51">
        <v>0</v>
      </c>
      <c r="D271" s="51">
        <v>0</v>
      </c>
      <c r="E271" s="51">
        <v>1</v>
      </c>
      <c r="F271" s="51">
        <v>0</v>
      </c>
      <c r="G271" s="51">
        <v>0</v>
      </c>
      <c r="H271" s="51">
        <v>0</v>
      </c>
      <c r="I271" s="51">
        <v>0</v>
      </c>
      <c r="J271" s="51">
        <v>0</v>
      </c>
      <c r="K271" s="51">
        <v>0</v>
      </c>
      <c r="L271" s="52">
        <v>0</v>
      </c>
    </row>
    <row r="272" spans="1:12" x14ac:dyDescent="0.25">
      <c r="A272" s="178"/>
      <c r="B272" s="50" t="s">
        <v>1549</v>
      </c>
      <c r="C272" s="51">
        <v>0</v>
      </c>
      <c r="D272" s="51">
        <v>0</v>
      </c>
      <c r="E272" s="51">
        <v>0</v>
      </c>
      <c r="F272" s="51">
        <v>0</v>
      </c>
      <c r="G272" s="51">
        <v>0</v>
      </c>
      <c r="H272" s="51">
        <v>0</v>
      </c>
      <c r="I272" s="51">
        <v>0</v>
      </c>
      <c r="J272" s="51">
        <v>0</v>
      </c>
      <c r="K272" s="51">
        <v>0</v>
      </c>
      <c r="L272" s="52">
        <v>0</v>
      </c>
    </row>
    <row r="273" spans="1:12" x14ac:dyDescent="0.25">
      <c r="A273" s="178"/>
      <c r="B273" s="50" t="s">
        <v>1550</v>
      </c>
      <c r="C273" s="51">
        <v>0</v>
      </c>
      <c r="D273" s="51">
        <v>0</v>
      </c>
      <c r="E273" s="51">
        <v>2</v>
      </c>
      <c r="F273" s="51">
        <v>0</v>
      </c>
      <c r="G273" s="51">
        <v>0</v>
      </c>
      <c r="H273" s="51">
        <v>0</v>
      </c>
      <c r="I273" s="51">
        <v>0</v>
      </c>
      <c r="J273" s="51">
        <v>0</v>
      </c>
      <c r="K273" s="51">
        <v>0</v>
      </c>
      <c r="L273" s="52">
        <v>0</v>
      </c>
    </row>
    <row r="274" spans="1:12" x14ac:dyDescent="0.25">
      <c r="A274" s="178"/>
      <c r="B274" s="50" t="s">
        <v>1551</v>
      </c>
      <c r="C274" s="51">
        <v>0</v>
      </c>
      <c r="D274" s="51">
        <v>0</v>
      </c>
      <c r="E274" s="51">
        <v>1</v>
      </c>
      <c r="F274" s="51">
        <v>0</v>
      </c>
      <c r="G274" s="51">
        <v>0</v>
      </c>
      <c r="H274" s="51">
        <v>0</v>
      </c>
      <c r="I274" s="51">
        <v>0</v>
      </c>
      <c r="J274" s="51">
        <v>0</v>
      </c>
      <c r="K274" s="51">
        <v>0</v>
      </c>
      <c r="L274" s="52">
        <v>0</v>
      </c>
    </row>
    <row r="275" spans="1:12" x14ac:dyDescent="0.25">
      <c r="A275" s="178"/>
      <c r="B275" s="50" t="s">
        <v>1552</v>
      </c>
      <c r="C275" s="51">
        <v>0</v>
      </c>
      <c r="D275" s="51">
        <v>0</v>
      </c>
      <c r="E275" s="51">
        <v>0</v>
      </c>
      <c r="F275" s="51">
        <v>0</v>
      </c>
      <c r="G275" s="51">
        <v>0</v>
      </c>
      <c r="H275" s="51">
        <v>0</v>
      </c>
      <c r="I275" s="51">
        <v>0</v>
      </c>
      <c r="J275" s="51">
        <v>0</v>
      </c>
      <c r="K275" s="51">
        <v>0</v>
      </c>
      <c r="L275" s="52">
        <v>0</v>
      </c>
    </row>
    <row r="276" spans="1:12" x14ac:dyDescent="0.25">
      <c r="A276" s="178"/>
      <c r="B276" s="50" t="s">
        <v>1553</v>
      </c>
      <c r="C276" s="51">
        <v>0</v>
      </c>
      <c r="D276" s="51">
        <v>0</v>
      </c>
      <c r="E276" s="51">
        <v>0</v>
      </c>
      <c r="F276" s="51">
        <v>0</v>
      </c>
      <c r="G276" s="51">
        <v>0</v>
      </c>
      <c r="H276" s="51">
        <v>0</v>
      </c>
      <c r="I276" s="51">
        <v>0</v>
      </c>
      <c r="J276" s="51">
        <v>0</v>
      </c>
      <c r="K276" s="51">
        <v>0</v>
      </c>
      <c r="L276" s="52">
        <v>0</v>
      </c>
    </row>
    <row r="277" spans="1:12" x14ac:dyDescent="0.25">
      <c r="A277" s="178"/>
      <c r="B277" s="50" t="s">
        <v>1554</v>
      </c>
      <c r="C277" s="51">
        <v>0</v>
      </c>
      <c r="D277" s="51">
        <v>0</v>
      </c>
      <c r="E277" s="51">
        <v>0</v>
      </c>
      <c r="F277" s="51">
        <v>0</v>
      </c>
      <c r="G277" s="51">
        <v>0</v>
      </c>
      <c r="H277" s="51">
        <v>0</v>
      </c>
      <c r="I277" s="51">
        <v>0</v>
      </c>
      <c r="J277" s="51">
        <v>0</v>
      </c>
      <c r="K277" s="51">
        <v>0</v>
      </c>
      <c r="L277" s="52">
        <v>0</v>
      </c>
    </row>
    <row r="278" spans="1:12" x14ac:dyDescent="0.25">
      <c r="A278" s="178"/>
      <c r="B278" s="50" t="s">
        <v>1555</v>
      </c>
      <c r="C278" s="51">
        <v>0</v>
      </c>
      <c r="D278" s="51">
        <v>0</v>
      </c>
      <c r="E278" s="51">
        <v>0</v>
      </c>
      <c r="F278" s="51">
        <v>0</v>
      </c>
      <c r="G278" s="51">
        <v>0</v>
      </c>
      <c r="H278" s="51">
        <v>0</v>
      </c>
      <c r="I278" s="51">
        <v>0</v>
      </c>
      <c r="J278" s="51">
        <v>0</v>
      </c>
      <c r="K278" s="51">
        <v>0</v>
      </c>
      <c r="L278" s="52">
        <v>0</v>
      </c>
    </row>
    <row r="279" spans="1:12" x14ac:dyDescent="0.25">
      <c r="A279" s="178"/>
      <c r="B279" s="50" t="s">
        <v>1556</v>
      </c>
      <c r="C279" s="51">
        <v>0</v>
      </c>
      <c r="D279" s="51">
        <v>0</v>
      </c>
      <c r="E279" s="51">
        <v>0</v>
      </c>
      <c r="F279" s="51">
        <v>0</v>
      </c>
      <c r="G279" s="51">
        <v>0</v>
      </c>
      <c r="H279" s="51">
        <v>1</v>
      </c>
      <c r="I279" s="51">
        <v>0</v>
      </c>
      <c r="J279" s="51">
        <v>0</v>
      </c>
      <c r="K279" s="51">
        <v>0</v>
      </c>
      <c r="L279" s="52">
        <v>0</v>
      </c>
    </row>
    <row r="280" spans="1:12" x14ac:dyDescent="0.25">
      <c r="A280" s="178"/>
      <c r="B280" s="50" t="s">
        <v>1557</v>
      </c>
      <c r="C280" s="51">
        <v>0</v>
      </c>
      <c r="D280" s="51">
        <v>0</v>
      </c>
      <c r="E280" s="51">
        <v>0</v>
      </c>
      <c r="F280" s="51">
        <v>0</v>
      </c>
      <c r="G280" s="51">
        <v>0</v>
      </c>
      <c r="H280" s="51">
        <v>0</v>
      </c>
      <c r="I280" s="51">
        <v>0</v>
      </c>
      <c r="J280" s="51">
        <v>0</v>
      </c>
      <c r="K280" s="51">
        <v>0</v>
      </c>
      <c r="L280" s="52">
        <v>0</v>
      </c>
    </row>
    <row r="281" spans="1:12" x14ac:dyDescent="0.25">
      <c r="A281" s="178"/>
      <c r="B281" s="50" t="s">
        <v>1558</v>
      </c>
      <c r="C281" s="51">
        <v>0</v>
      </c>
      <c r="D281" s="51">
        <v>0</v>
      </c>
      <c r="E281" s="51">
        <v>0</v>
      </c>
      <c r="F281" s="51">
        <v>0</v>
      </c>
      <c r="G281" s="51">
        <v>0</v>
      </c>
      <c r="H281" s="51">
        <v>0</v>
      </c>
      <c r="I281" s="51">
        <v>0</v>
      </c>
      <c r="J281" s="51">
        <v>0</v>
      </c>
      <c r="K281" s="51">
        <v>0</v>
      </c>
      <c r="L281" s="52">
        <v>0</v>
      </c>
    </row>
    <row r="282" spans="1:12" x14ac:dyDescent="0.25">
      <c r="A282" s="178"/>
      <c r="B282" s="50" t="s">
        <v>1559</v>
      </c>
      <c r="C282" s="51">
        <v>0</v>
      </c>
      <c r="D282" s="51">
        <v>0</v>
      </c>
      <c r="E282" s="51">
        <v>0</v>
      </c>
      <c r="F282" s="51">
        <v>0</v>
      </c>
      <c r="G282" s="51">
        <v>0</v>
      </c>
      <c r="H282" s="51">
        <v>0</v>
      </c>
      <c r="I282" s="51">
        <v>0</v>
      </c>
      <c r="J282" s="51">
        <v>0</v>
      </c>
      <c r="K282" s="51">
        <v>0</v>
      </c>
      <c r="L282" s="52">
        <v>0</v>
      </c>
    </row>
    <row r="283" spans="1:12" x14ac:dyDescent="0.25">
      <c r="A283" s="178"/>
      <c r="B283" s="50" t="s">
        <v>1560</v>
      </c>
      <c r="C283" s="51">
        <v>0</v>
      </c>
      <c r="D283" s="51">
        <v>0</v>
      </c>
      <c r="E283" s="51">
        <v>0</v>
      </c>
      <c r="F283" s="51">
        <v>0</v>
      </c>
      <c r="G283" s="51">
        <v>0</v>
      </c>
      <c r="H283" s="51">
        <v>0</v>
      </c>
      <c r="I283" s="51">
        <v>0</v>
      </c>
      <c r="J283" s="51">
        <v>0</v>
      </c>
      <c r="K283" s="51">
        <v>0</v>
      </c>
      <c r="L283" s="52">
        <v>0</v>
      </c>
    </row>
    <row r="284" spans="1:12" x14ac:dyDescent="0.25">
      <c r="A284" s="178"/>
      <c r="B284" s="50" t="s">
        <v>1561</v>
      </c>
      <c r="C284" s="51">
        <v>0</v>
      </c>
      <c r="D284" s="51">
        <v>0</v>
      </c>
      <c r="E284" s="51">
        <v>1</v>
      </c>
      <c r="F284" s="51">
        <v>0</v>
      </c>
      <c r="G284" s="51">
        <v>0</v>
      </c>
      <c r="H284" s="51">
        <v>0</v>
      </c>
      <c r="I284" s="51">
        <v>0</v>
      </c>
      <c r="J284" s="51">
        <v>0</v>
      </c>
      <c r="K284" s="51">
        <v>0</v>
      </c>
      <c r="L284" s="52">
        <v>0</v>
      </c>
    </row>
    <row r="285" spans="1:12" x14ac:dyDescent="0.25">
      <c r="A285" s="178"/>
      <c r="B285" s="50" t="s">
        <v>921</v>
      </c>
      <c r="C285" s="51">
        <v>0</v>
      </c>
      <c r="D285" s="51">
        <v>0</v>
      </c>
      <c r="E285" s="51">
        <v>4</v>
      </c>
      <c r="F285" s="51">
        <v>0</v>
      </c>
      <c r="G285" s="51">
        <v>0</v>
      </c>
      <c r="H285" s="51">
        <v>0</v>
      </c>
      <c r="I285" s="51">
        <v>0</v>
      </c>
      <c r="J285" s="51">
        <v>0</v>
      </c>
      <c r="K285" s="51">
        <v>0</v>
      </c>
      <c r="L285" s="52">
        <v>0</v>
      </c>
    </row>
    <row r="286" spans="1:12" x14ac:dyDescent="0.25">
      <c r="A286" s="178"/>
      <c r="B286" s="50" t="s">
        <v>947</v>
      </c>
      <c r="C286" s="51">
        <v>0</v>
      </c>
      <c r="D286" s="51">
        <v>0</v>
      </c>
      <c r="E286" s="51">
        <v>0</v>
      </c>
      <c r="F286" s="51">
        <v>0</v>
      </c>
      <c r="G286" s="51">
        <v>0</v>
      </c>
      <c r="H286" s="51">
        <v>0</v>
      </c>
      <c r="I286" s="51">
        <v>0</v>
      </c>
      <c r="J286" s="51">
        <v>0</v>
      </c>
      <c r="K286" s="51">
        <v>0</v>
      </c>
      <c r="L286" s="52">
        <v>0</v>
      </c>
    </row>
    <row r="287" spans="1:12" x14ac:dyDescent="0.25">
      <c r="A287" s="178"/>
      <c r="B287" s="50" t="s">
        <v>1562</v>
      </c>
      <c r="C287" s="51">
        <v>0</v>
      </c>
      <c r="D287" s="51">
        <v>0</v>
      </c>
      <c r="E287" s="51">
        <v>3</v>
      </c>
      <c r="F287" s="51">
        <v>0</v>
      </c>
      <c r="G287" s="51">
        <v>0</v>
      </c>
      <c r="H287" s="51">
        <v>0</v>
      </c>
      <c r="I287" s="51">
        <v>0</v>
      </c>
      <c r="J287" s="51">
        <v>0</v>
      </c>
      <c r="K287" s="51">
        <v>0</v>
      </c>
      <c r="L287" s="52">
        <v>0</v>
      </c>
    </row>
    <row r="288" spans="1:12" x14ac:dyDescent="0.25">
      <c r="A288" s="178"/>
      <c r="B288" s="50" t="s">
        <v>1563</v>
      </c>
      <c r="C288" s="51">
        <v>0</v>
      </c>
      <c r="D288" s="51">
        <v>0</v>
      </c>
      <c r="E288" s="51">
        <v>0</v>
      </c>
      <c r="F288" s="51">
        <v>0</v>
      </c>
      <c r="G288" s="51">
        <v>0</v>
      </c>
      <c r="H288" s="51">
        <v>0</v>
      </c>
      <c r="I288" s="51">
        <v>0</v>
      </c>
      <c r="J288" s="51">
        <v>0</v>
      </c>
      <c r="K288" s="51">
        <v>0</v>
      </c>
      <c r="L288" s="52">
        <v>0</v>
      </c>
    </row>
    <row r="289" spans="1:12" x14ac:dyDescent="0.25">
      <c r="A289" s="178"/>
      <c r="B289" s="50" t="s">
        <v>1564</v>
      </c>
      <c r="C289" s="51">
        <v>0</v>
      </c>
      <c r="D289" s="51">
        <v>0</v>
      </c>
      <c r="E289" s="51">
        <v>0</v>
      </c>
      <c r="F289" s="51">
        <v>0</v>
      </c>
      <c r="G289" s="51">
        <v>0</v>
      </c>
      <c r="H289" s="51">
        <v>0</v>
      </c>
      <c r="I289" s="51">
        <v>0</v>
      </c>
      <c r="J289" s="51">
        <v>0</v>
      </c>
      <c r="K289" s="51">
        <v>0</v>
      </c>
      <c r="L289" s="52">
        <v>0</v>
      </c>
    </row>
    <row r="290" spans="1:12" x14ac:dyDescent="0.25">
      <c r="A290" s="178"/>
      <c r="B290" s="50" t="s">
        <v>1565</v>
      </c>
      <c r="C290" s="51">
        <v>0</v>
      </c>
      <c r="D290" s="51">
        <v>0</v>
      </c>
      <c r="E290" s="51">
        <v>0</v>
      </c>
      <c r="F290" s="51">
        <v>0</v>
      </c>
      <c r="G290" s="51">
        <v>0</v>
      </c>
      <c r="H290" s="51">
        <v>0</v>
      </c>
      <c r="I290" s="51">
        <v>0</v>
      </c>
      <c r="J290" s="51">
        <v>0</v>
      </c>
      <c r="K290" s="51">
        <v>0</v>
      </c>
      <c r="L290" s="52">
        <v>0</v>
      </c>
    </row>
    <row r="291" spans="1:12" ht="22.5" x14ac:dyDescent="0.25">
      <c r="A291" s="178"/>
      <c r="B291" s="50" t="s">
        <v>1566</v>
      </c>
      <c r="C291" s="51">
        <v>0</v>
      </c>
      <c r="D291" s="51">
        <v>0</v>
      </c>
      <c r="E291" s="51">
        <v>0</v>
      </c>
      <c r="F291" s="51">
        <v>0</v>
      </c>
      <c r="G291" s="51">
        <v>0</v>
      </c>
      <c r="H291" s="51">
        <v>0</v>
      </c>
      <c r="I291" s="51">
        <v>0</v>
      </c>
      <c r="J291" s="51">
        <v>0</v>
      </c>
      <c r="K291" s="51">
        <v>0</v>
      </c>
      <c r="L291" s="52">
        <v>0</v>
      </c>
    </row>
    <row r="292" spans="1:12" x14ac:dyDescent="0.25">
      <c r="A292" s="179"/>
      <c r="B292" s="50" t="s">
        <v>1567</v>
      </c>
      <c r="C292" s="51">
        <v>0</v>
      </c>
      <c r="D292" s="51">
        <v>0</v>
      </c>
      <c r="E292" s="51">
        <v>0</v>
      </c>
      <c r="F292" s="51">
        <v>0</v>
      </c>
      <c r="G292" s="51">
        <v>0</v>
      </c>
      <c r="H292" s="51">
        <v>0</v>
      </c>
      <c r="I292" s="51">
        <v>0</v>
      </c>
      <c r="J292" s="51">
        <v>0</v>
      </c>
      <c r="K292" s="51">
        <v>0</v>
      </c>
      <c r="L292" s="52">
        <v>0</v>
      </c>
    </row>
    <row r="293" spans="1:12" x14ac:dyDescent="0.25">
      <c r="A293" s="177" t="s">
        <v>1568</v>
      </c>
      <c r="B293" s="50" t="s">
        <v>1569</v>
      </c>
      <c r="C293" s="51">
        <v>0</v>
      </c>
      <c r="D293" s="51">
        <v>0</v>
      </c>
      <c r="E293" s="51">
        <v>0</v>
      </c>
      <c r="F293" s="51">
        <v>0</v>
      </c>
      <c r="G293" s="51">
        <v>0</v>
      </c>
      <c r="H293" s="51">
        <v>0</v>
      </c>
      <c r="I293" s="51">
        <v>0</v>
      </c>
      <c r="J293" s="51">
        <v>0</v>
      </c>
      <c r="K293" s="51">
        <v>0</v>
      </c>
      <c r="L293" s="52">
        <v>0</v>
      </c>
    </row>
    <row r="294" spans="1:12" x14ac:dyDescent="0.25">
      <c r="A294" s="178"/>
      <c r="B294" s="50" t="s">
        <v>1570</v>
      </c>
      <c r="C294" s="51">
        <v>0</v>
      </c>
      <c r="D294" s="51">
        <v>0</v>
      </c>
      <c r="E294" s="51">
        <v>0</v>
      </c>
      <c r="F294" s="51">
        <v>0</v>
      </c>
      <c r="G294" s="51">
        <v>0</v>
      </c>
      <c r="H294" s="51">
        <v>6</v>
      </c>
      <c r="I294" s="51">
        <v>0</v>
      </c>
      <c r="J294" s="51">
        <v>0</v>
      </c>
      <c r="K294" s="51">
        <v>0</v>
      </c>
      <c r="L294" s="52">
        <v>0</v>
      </c>
    </row>
    <row r="295" spans="1:12" ht="22.5" x14ac:dyDescent="0.25">
      <c r="A295" s="178"/>
      <c r="B295" s="50" t="s">
        <v>1571</v>
      </c>
      <c r="C295" s="51">
        <v>0</v>
      </c>
      <c r="D295" s="51">
        <v>0</v>
      </c>
      <c r="E295" s="51">
        <v>0</v>
      </c>
      <c r="F295" s="51">
        <v>0</v>
      </c>
      <c r="G295" s="51">
        <v>0</v>
      </c>
      <c r="H295" s="51">
        <v>1</v>
      </c>
      <c r="I295" s="51">
        <v>0</v>
      </c>
      <c r="J295" s="51">
        <v>0</v>
      </c>
      <c r="K295" s="51">
        <v>0</v>
      </c>
      <c r="L295" s="52">
        <v>0</v>
      </c>
    </row>
    <row r="296" spans="1:12" ht="22.5" x14ac:dyDescent="0.25">
      <c r="A296" s="178"/>
      <c r="B296" s="50" t="s">
        <v>1572</v>
      </c>
      <c r="C296" s="51">
        <v>0</v>
      </c>
      <c r="D296" s="51">
        <v>0</v>
      </c>
      <c r="E296" s="51">
        <v>0</v>
      </c>
      <c r="F296" s="51">
        <v>0</v>
      </c>
      <c r="G296" s="51">
        <v>0</v>
      </c>
      <c r="H296" s="51">
        <v>0</v>
      </c>
      <c r="I296" s="51">
        <v>0</v>
      </c>
      <c r="J296" s="51">
        <v>0</v>
      </c>
      <c r="K296" s="51">
        <v>0</v>
      </c>
      <c r="L296" s="52">
        <v>0</v>
      </c>
    </row>
    <row r="297" spans="1:12" ht="22.5" x14ac:dyDescent="0.25">
      <c r="A297" s="178"/>
      <c r="B297" s="50" t="s">
        <v>1573</v>
      </c>
      <c r="C297" s="51">
        <v>0</v>
      </c>
      <c r="D297" s="51">
        <v>0</v>
      </c>
      <c r="E297" s="51">
        <v>0</v>
      </c>
      <c r="F297" s="51">
        <v>0</v>
      </c>
      <c r="G297" s="51">
        <v>0</v>
      </c>
      <c r="H297" s="51">
        <v>2</v>
      </c>
      <c r="I297" s="51">
        <v>0</v>
      </c>
      <c r="J297" s="51">
        <v>0</v>
      </c>
      <c r="K297" s="51">
        <v>0</v>
      </c>
      <c r="L297" s="52">
        <v>0</v>
      </c>
    </row>
    <row r="298" spans="1:12" ht="22.5" x14ac:dyDescent="0.25">
      <c r="A298" s="178"/>
      <c r="B298" s="50" t="s">
        <v>1574</v>
      </c>
      <c r="C298" s="51">
        <v>0</v>
      </c>
      <c r="D298" s="51">
        <v>0</v>
      </c>
      <c r="E298" s="51">
        <v>0</v>
      </c>
      <c r="F298" s="51">
        <v>0</v>
      </c>
      <c r="G298" s="51">
        <v>0</v>
      </c>
      <c r="H298" s="51">
        <v>1</v>
      </c>
      <c r="I298" s="51">
        <v>0</v>
      </c>
      <c r="J298" s="51">
        <v>0</v>
      </c>
      <c r="K298" s="51">
        <v>0</v>
      </c>
      <c r="L298" s="52">
        <v>0</v>
      </c>
    </row>
    <row r="299" spans="1:12" x14ac:dyDescent="0.25">
      <c r="A299" s="178"/>
      <c r="B299" s="50" t="s">
        <v>1575</v>
      </c>
      <c r="C299" s="51">
        <v>0</v>
      </c>
      <c r="D299" s="51">
        <v>0</v>
      </c>
      <c r="E299" s="51">
        <v>0</v>
      </c>
      <c r="F299" s="51">
        <v>0</v>
      </c>
      <c r="G299" s="51">
        <v>0</v>
      </c>
      <c r="H299" s="51">
        <v>0</v>
      </c>
      <c r="I299" s="51">
        <v>0</v>
      </c>
      <c r="J299" s="51">
        <v>0</v>
      </c>
      <c r="K299" s="51">
        <v>0</v>
      </c>
      <c r="L299" s="52">
        <v>0</v>
      </c>
    </row>
    <row r="300" spans="1:12" x14ac:dyDescent="0.25">
      <c r="A300" s="178"/>
      <c r="B300" s="50" t="s">
        <v>1576</v>
      </c>
      <c r="C300" s="51">
        <v>0</v>
      </c>
      <c r="D300" s="51">
        <v>0</v>
      </c>
      <c r="E300" s="51">
        <v>0</v>
      </c>
      <c r="F300" s="51">
        <v>0</v>
      </c>
      <c r="G300" s="51">
        <v>0</v>
      </c>
      <c r="H300" s="51">
        <v>0</v>
      </c>
      <c r="I300" s="51">
        <v>0</v>
      </c>
      <c r="J300" s="51">
        <v>0</v>
      </c>
      <c r="K300" s="51">
        <v>0</v>
      </c>
      <c r="L300" s="52">
        <v>0</v>
      </c>
    </row>
    <row r="301" spans="1:12" ht="56.25" x14ac:dyDescent="0.25">
      <c r="A301" s="178"/>
      <c r="B301" s="50" t="s">
        <v>1577</v>
      </c>
      <c r="C301" s="51">
        <v>0</v>
      </c>
      <c r="D301" s="51">
        <v>0</v>
      </c>
      <c r="E301" s="51">
        <v>0</v>
      </c>
      <c r="F301" s="51">
        <v>0</v>
      </c>
      <c r="G301" s="51">
        <v>0</v>
      </c>
      <c r="H301" s="51">
        <v>1</v>
      </c>
      <c r="I301" s="51">
        <v>0</v>
      </c>
      <c r="J301" s="51">
        <v>0</v>
      </c>
      <c r="K301" s="51">
        <v>0</v>
      </c>
      <c r="L301" s="52">
        <v>0</v>
      </c>
    </row>
    <row r="302" spans="1:12" ht="33.75" x14ac:dyDescent="0.25">
      <c r="A302" s="178"/>
      <c r="B302" s="50" t="s">
        <v>1578</v>
      </c>
      <c r="C302" s="51">
        <v>0</v>
      </c>
      <c r="D302" s="51">
        <v>0</v>
      </c>
      <c r="E302" s="51">
        <v>0</v>
      </c>
      <c r="F302" s="51">
        <v>0</v>
      </c>
      <c r="G302" s="51">
        <v>0</v>
      </c>
      <c r="H302" s="51">
        <v>0</v>
      </c>
      <c r="I302" s="51">
        <v>0</v>
      </c>
      <c r="J302" s="51">
        <v>0</v>
      </c>
      <c r="K302" s="51">
        <v>0</v>
      </c>
      <c r="L302" s="52">
        <v>0</v>
      </c>
    </row>
    <row r="303" spans="1:12" ht="22.5" x14ac:dyDescent="0.25">
      <c r="A303" s="178"/>
      <c r="B303" s="50" t="s">
        <v>1579</v>
      </c>
      <c r="C303" s="51">
        <v>0</v>
      </c>
      <c r="D303" s="51">
        <v>0</v>
      </c>
      <c r="E303" s="51">
        <v>0</v>
      </c>
      <c r="F303" s="51">
        <v>0</v>
      </c>
      <c r="G303" s="51">
        <v>0</v>
      </c>
      <c r="H303" s="51">
        <v>1</v>
      </c>
      <c r="I303" s="51">
        <v>0</v>
      </c>
      <c r="J303" s="51">
        <v>0</v>
      </c>
      <c r="K303" s="51">
        <v>0</v>
      </c>
      <c r="L303" s="52">
        <v>0</v>
      </c>
    </row>
    <row r="304" spans="1:12" ht="22.5" x14ac:dyDescent="0.25">
      <c r="A304" s="178"/>
      <c r="B304" s="50" t="s">
        <v>1580</v>
      </c>
      <c r="C304" s="51">
        <v>0</v>
      </c>
      <c r="D304" s="51">
        <v>0</v>
      </c>
      <c r="E304" s="51">
        <v>0</v>
      </c>
      <c r="F304" s="51">
        <v>0</v>
      </c>
      <c r="G304" s="51">
        <v>0</v>
      </c>
      <c r="H304" s="51">
        <v>0</v>
      </c>
      <c r="I304" s="51">
        <v>0</v>
      </c>
      <c r="J304" s="51">
        <v>0</v>
      </c>
      <c r="K304" s="51">
        <v>0</v>
      </c>
      <c r="L304" s="52">
        <v>0</v>
      </c>
    </row>
    <row r="305" spans="1:12" x14ac:dyDescent="0.25">
      <c r="A305" s="178"/>
      <c r="B305" s="50" t="s">
        <v>972</v>
      </c>
      <c r="C305" s="51">
        <v>0</v>
      </c>
      <c r="D305" s="51">
        <v>0</v>
      </c>
      <c r="E305" s="51">
        <v>0</v>
      </c>
      <c r="F305" s="51">
        <v>0</v>
      </c>
      <c r="G305" s="51">
        <v>0</v>
      </c>
      <c r="H305" s="51">
        <v>1</v>
      </c>
      <c r="I305" s="51">
        <v>0</v>
      </c>
      <c r="J305" s="51">
        <v>0</v>
      </c>
      <c r="K305" s="51">
        <v>0</v>
      </c>
      <c r="L305" s="52">
        <v>0</v>
      </c>
    </row>
    <row r="306" spans="1:12" x14ac:dyDescent="0.25">
      <c r="A306" s="178"/>
      <c r="B306" s="50" t="s">
        <v>1581</v>
      </c>
      <c r="C306" s="51">
        <v>0</v>
      </c>
      <c r="D306" s="51">
        <v>0</v>
      </c>
      <c r="E306" s="51">
        <v>0</v>
      </c>
      <c r="F306" s="51">
        <v>0</v>
      </c>
      <c r="G306" s="51">
        <v>0</v>
      </c>
      <c r="H306" s="51">
        <v>0</v>
      </c>
      <c r="I306" s="51">
        <v>0</v>
      </c>
      <c r="J306" s="51">
        <v>0</v>
      </c>
      <c r="K306" s="51">
        <v>0</v>
      </c>
      <c r="L306" s="52">
        <v>0</v>
      </c>
    </row>
    <row r="307" spans="1:12" x14ac:dyDescent="0.25">
      <c r="A307" s="179"/>
      <c r="B307" s="50" t="s">
        <v>1582</v>
      </c>
      <c r="C307" s="51">
        <v>0</v>
      </c>
      <c r="D307" s="51">
        <v>0</v>
      </c>
      <c r="E307" s="51">
        <v>0</v>
      </c>
      <c r="F307" s="51">
        <v>0</v>
      </c>
      <c r="G307" s="51">
        <v>0</v>
      </c>
      <c r="H307" s="51">
        <v>0</v>
      </c>
      <c r="I307" s="51">
        <v>0</v>
      </c>
      <c r="J307" s="51">
        <v>0</v>
      </c>
      <c r="K307" s="51">
        <v>0</v>
      </c>
      <c r="L307" s="52">
        <v>0</v>
      </c>
    </row>
  </sheetData>
  <sheetProtection algorithmName="SHA-512" hashValue="VrMIsfiq+osRR5KHLR6DZWij9KaoCRAYa4GyxPF2fQLCubqTAH/oXUn70FFGHkG9jdbay9ryl/xJwBEv0taJ1Q==" saltValue="+e01kaA3vaO5T3RtrsgzCw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40625" defaultRowHeight="15" x14ac:dyDescent="0.25"/>
  <cols>
    <col min="1" max="1" width="42.85546875" customWidth="1"/>
    <col min="2" max="2" width="45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5" width="9.140625" customWidth="1"/>
  </cols>
  <sheetData>
    <row r="1" spans="1:5" x14ac:dyDescent="0.25">
      <c r="A1" s="32" t="s">
        <v>1583</v>
      </c>
    </row>
    <row r="3" spans="1:5" x14ac:dyDescent="0.25">
      <c r="A3" s="33" t="s">
        <v>1584</v>
      </c>
    </row>
    <row r="4" spans="1:5" x14ac:dyDescent="0.25">
      <c r="A4" s="34" t="s">
        <v>9</v>
      </c>
      <c r="B4" s="34" t="s">
        <v>10</v>
      </c>
      <c r="C4" s="53" t="s">
        <v>2</v>
      </c>
      <c r="D4" s="53" t="s">
        <v>11</v>
      </c>
      <c r="E4" s="35" t="s">
        <v>12</v>
      </c>
    </row>
    <row r="5" spans="1:5" ht="22.5" x14ac:dyDescent="0.25">
      <c r="A5" s="36" t="s">
        <v>1585</v>
      </c>
      <c r="B5" s="42" t="s">
        <v>1586</v>
      </c>
      <c r="C5" s="43">
        <v>2</v>
      </c>
      <c r="D5" s="43">
        <v>100</v>
      </c>
      <c r="E5" s="54">
        <v>-0.98</v>
      </c>
    </row>
    <row r="6" spans="1:5" ht="22.5" x14ac:dyDescent="0.25">
      <c r="A6" s="36" t="s">
        <v>1587</v>
      </c>
      <c r="B6" s="42" t="s">
        <v>1588</v>
      </c>
      <c r="C6" s="43">
        <v>79</v>
      </c>
      <c r="D6" s="55"/>
      <c r="E6" s="54">
        <v>0</v>
      </c>
    </row>
    <row r="7" spans="1:5" ht="22.5" x14ac:dyDescent="0.25">
      <c r="A7" s="36" t="s">
        <v>1585</v>
      </c>
      <c r="B7" s="42" t="s">
        <v>1589</v>
      </c>
      <c r="C7" s="43">
        <v>137</v>
      </c>
      <c r="D7" s="43">
        <v>216</v>
      </c>
      <c r="E7" s="54">
        <v>-0.36574074074074098</v>
      </c>
    </row>
    <row r="8" spans="1:5" ht="22.5" x14ac:dyDescent="0.25">
      <c r="A8" s="36" t="s">
        <v>1587</v>
      </c>
      <c r="B8" s="42" t="s">
        <v>1590</v>
      </c>
      <c r="C8" s="43">
        <v>140</v>
      </c>
      <c r="D8" s="55"/>
      <c r="E8" s="54">
        <v>0</v>
      </c>
    </row>
    <row r="9" spans="1:5" ht="22.5" x14ac:dyDescent="0.25">
      <c r="A9" s="36" t="s">
        <v>1585</v>
      </c>
      <c r="B9" s="42" t="s">
        <v>1591</v>
      </c>
      <c r="C9" s="43">
        <v>0</v>
      </c>
      <c r="D9" s="43">
        <v>9</v>
      </c>
      <c r="E9" s="54">
        <v>-1</v>
      </c>
    </row>
    <row r="10" spans="1:5" ht="22.5" x14ac:dyDescent="0.25">
      <c r="A10" s="36" t="s">
        <v>1587</v>
      </c>
      <c r="B10" s="42" t="s">
        <v>1592</v>
      </c>
      <c r="C10" s="43">
        <v>0</v>
      </c>
      <c r="D10" s="55"/>
      <c r="E10" s="54">
        <v>0</v>
      </c>
    </row>
    <row r="11" spans="1:5" x14ac:dyDescent="0.25">
      <c r="A11" s="36" t="s">
        <v>1593</v>
      </c>
      <c r="B11" s="17"/>
      <c r="C11" s="43">
        <v>169</v>
      </c>
      <c r="D11" s="43">
        <v>70</v>
      </c>
      <c r="E11" s="54">
        <v>1.4142857142857099</v>
      </c>
    </row>
    <row r="12" spans="1:5" x14ac:dyDescent="0.25">
      <c r="A12" s="36" t="s">
        <v>1594</v>
      </c>
      <c r="B12" s="17"/>
      <c r="C12" s="43">
        <v>525</v>
      </c>
      <c r="D12" s="55"/>
      <c r="E12" s="54">
        <v>0</v>
      </c>
    </row>
    <row r="13" spans="1:5" x14ac:dyDescent="0.25">
      <c r="A13" s="193" t="s">
        <v>1595</v>
      </c>
      <c r="B13" s="42" t="s">
        <v>1596</v>
      </c>
      <c r="C13" s="43">
        <v>8</v>
      </c>
      <c r="D13" s="55"/>
      <c r="E13" s="54">
        <v>0</v>
      </c>
    </row>
    <row r="14" spans="1:5" x14ac:dyDescent="0.25">
      <c r="A14" s="195"/>
      <c r="B14" s="42" t="s">
        <v>1597</v>
      </c>
      <c r="C14" s="43">
        <v>82</v>
      </c>
      <c r="D14" s="55"/>
      <c r="E14" s="54">
        <v>0</v>
      </c>
    </row>
    <row r="15" spans="1:5" x14ac:dyDescent="0.25">
      <c r="A15" s="33" t="s">
        <v>1598</v>
      </c>
    </row>
    <row r="16" spans="1:5" ht="22.5" x14ac:dyDescent="0.25">
      <c r="A16" s="34" t="s">
        <v>9</v>
      </c>
      <c r="B16" s="34" t="s">
        <v>10</v>
      </c>
      <c r="C16" s="56" t="s">
        <v>113</v>
      </c>
      <c r="D16" s="56" t="s">
        <v>156</v>
      </c>
      <c r="E16" s="57" t="s">
        <v>192</v>
      </c>
    </row>
    <row r="17" spans="1:5" x14ac:dyDescent="0.25">
      <c r="A17" s="196" t="s">
        <v>1599</v>
      </c>
      <c r="B17" s="42" t="s">
        <v>1600</v>
      </c>
      <c r="C17" s="43">
        <v>36</v>
      </c>
      <c r="D17" s="43">
        <v>17</v>
      </c>
      <c r="E17" s="38">
        <v>41</v>
      </c>
    </row>
    <row r="18" spans="1:5" x14ac:dyDescent="0.25">
      <c r="A18" s="197"/>
      <c r="B18" s="42" t="s">
        <v>1601</v>
      </c>
      <c r="C18" s="43">
        <v>62</v>
      </c>
      <c r="D18" s="43">
        <v>75</v>
      </c>
      <c r="E18" s="38">
        <v>0</v>
      </c>
    </row>
    <row r="19" spans="1:5" x14ac:dyDescent="0.25">
      <c r="A19" s="197"/>
      <c r="B19" s="42" t="s">
        <v>1602</v>
      </c>
      <c r="C19" s="43">
        <v>0</v>
      </c>
      <c r="D19" s="43">
        <v>0</v>
      </c>
      <c r="E19" s="38">
        <v>0</v>
      </c>
    </row>
    <row r="20" spans="1:5" x14ac:dyDescent="0.25">
      <c r="A20" s="197"/>
      <c r="B20" s="42" t="s">
        <v>1603</v>
      </c>
      <c r="C20" s="43">
        <v>4</v>
      </c>
      <c r="D20" s="43">
        <v>0</v>
      </c>
      <c r="E20" s="38">
        <v>0</v>
      </c>
    </row>
    <row r="21" spans="1:5" x14ac:dyDescent="0.25">
      <c r="A21" s="197"/>
      <c r="B21" s="42" t="s">
        <v>1604</v>
      </c>
      <c r="C21" s="43">
        <v>0</v>
      </c>
      <c r="D21" s="43">
        <v>0</v>
      </c>
      <c r="E21" s="38">
        <v>0</v>
      </c>
    </row>
    <row r="22" spans="1:5" x14ac:dyDescent="0.25">
      <c r="A22" s="197"/>
      <c r="B22" s="42" t="s">
        <v>975</v>
      </c>
      <c r="C22" s="43">
        <v>879</v>
      </c>
      <c r="D22" s="43">
        <v>1223</v>
      </c>
      <c r="E22" s="38">
        <v>16</v>
      </c>
    </row>
    <row r="23" spans="1:5" x14ac:dyDescent="0.25">
      <c r="A23" s="197"/>
      <c r="B23" s="42" t="s">
        <v>1605</v>
      </c>
      <c r="C23" s="43">
        <v>26</v>
      </c>
      <c r="D23" s="43">
        <v>10</v>
      </c>
      <c r="E23" s="38">
        <v>23</v>
      </c>
    </row>
    <row r="24" spans="1:5" x14ac:dyDescent="0.25">
      <c r="A24" s="197"/>
      <c r="B24" s="42" t="s">
        <v>1606</v>
      </c>
      <c r="C24" s="43">
        <v>82</v>
      </c>
      <c r="D24" s="43">
        <v>20</v>
      </c>
      <c r="E24" s="38">
        <v>0</v>
      </c>
    </row>
    <row r="25" spans="1:5" x14ac:dyDescent="0.25">
      <c r="A25" s="197"/>
      <c r="B25" s="42" t="s">
        <v>1607</v>
      </c>
      <c r="C25" s="43">
        <v>0</v>
      </c>
      <c r="D25" s="43">
        <v>0</v>
      </c>
      <c r="E25" s="38">
        <v>0</v>
      </c>
    </row>
    <row r="26" spans="1:5" x14ac:dyDescent="0.25">
      <c r="A26" s="197"/>
      <c r="B26" s="42" t="s">
        <v>1608</v>
      </c>
      <c r="C26" s="43">
        <v>655</v>
      </c>
      <c r="D26" s="43">
        <v>786</v>
      </c>
      <c r="E26" s="38">
        <v>59</v>
      </c>
    </row>
    <row r="27" spans="1:5" x14ac:dyDescent="0.25">
      <c r="A27" s="197"/>
      <c r="B27" s="42" t="s">
        <v>1609</v>
      </c>
      <c r="C27" s="43">
        <v>346</v>
      </c>
      <c r="D27" s="43">
        <v>277</v>
      </c>
      <c r="E27" s="38">
        <v>0</v>
      </c>
    </row>
    <row r="28" spans="1:5" x14ac:dyDescent="0.25">
      <c r="A28" s="197"/>
      <c r="B28" s="42" t="s">
        <v>1610</v>
      </c>
      <c r="C28" s="43">
        <v>362</v>
      </c>
      <c r="D28" s="43">
        <v>750</v>
      </c>
      <c r="E28" s="38">
        <v>213</v>
      </c>
    </row>
    <row r="29" spans="1:5" x14ac:dyDescent="0.25">
      <c r="A29" s="197"/>
      <c r="B29" s="42" t="s">
        <v>1611</v>
      </c>
      <c r="C29" s="43">
        <v>250</v>
      </c>
      <c r="D29" s="43">
        <v>580</v>
      </c>
      <c r="E29" s="38">
        <v>271</v>
      </c>
    </row>
    <row r="30" spans="1:5" x14ac:dyDescent="0.25">
      <c r="A30" s="198"/>
      <c r="B30" s="42" t="s">
        <v>1612</v>
      </c>
      <c r="C30" s="43">
        <v>0</v>
      </c>
      <c r="D30" s="43">
        <v>0</v>
      </c>
      <c r="E30" s="38">
        <v>0</v>
      </c>
    </row>
    <row r="31" spans="1:5" ht="15.95" customHeight="1" x14ac:dyDescent="0.25"/>
    <row r="32" spans="1:5" x14ac:dyDescent="0.25">
      <c r="A32" s="3"/>
    </row>
    <row r="33" spans="1:1" ht="26.25" customHeight="1" x14ac:dyDescent="0.25">
      <c r="A33" s="3"/>
    </row>
  </sheetData>
  <sheetProtection algorithmName="SHA-512" hashValue="5YukyHgeBcAQ/Hyje2j1gPTygydihCPuuKPVIvaSC31F/20ROJHfOncKXGfDHU2eynfhPSsmbSFz8PTNCgQ5mg==" saltValue="NOlsIGM5A5YMLgAKzQQ05g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5E50D-CE33-4654-A5CD-AF8845E0AF3E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106" customWidth="1"/>
    <col min="2" max="2" width="4.42578125" style="106" customWidth="1"/>
    <col min="3" max="3" width="18.7109375" style="106" customWidth="1"/>
    <col min="4" max="4" width="36.42578125" style="106" customWidth="1"/>
    <col min="5" max="5" width="18.7109375" style="106" customWidth="1"/>
    <col min="6" max="6" width="7.42578125" style="106" customWidth="1"/>
    <col min="7" max="7" width="2.7109375" style="106" customWidth="1"/>
    <col min="8" max="8" width="10.140625" style="106" customWidth="1"/>
    <col min="9" max="13" width="11.42578125" style="106"/>
    <col min="14" max="14" width="5.5703125" style="106" customWidth="1"/>
    <col min="15" max="15" width="11" style="106" customWidth="1"/>
    <col min="16" max="16" width="2.7109375" style="106" customWidth="1"/>
    <col min="17" max="17" width="11.42578125" style="106"/>
    <col min="18" max="19" width="12.85546875" style="106" customWidth="1"/>
    <col min="20" max="23" width="11.42578125" style="106"/>
    <col min="24" max="24" width="2.7109375" style="106" customWidth="1"/>
    <col min="25" max="25" width="6.28515625" style="106" customWidth="1"/>
    <col min="26" max="29" width="13.85546875" style="106" customWidth="1"/>
    <col min="30" max="30" width="11.42578125" style="106"/>
    <col min="31" max="31" width="9.42578125" style="106" customWidth="1"/>
    <col min="32" max="32" width="2.7109375" style="106" customWidth="1"/>
    <col min="33" max="38" width="11.42578125" style="106"/>
    <col min="39" max="39" width="14.5703125" style="106" customWidth="1"/>
    <col min="40" max="40" width="2.7109375" style="106" customWidth="1"/>
    <col min="41" max="41" width="11.42578125" style="106"/>
    <col min="42" max="44" width="19.28515625" style="106" customWidth="1"/>
    <col min="45" max="45" width="14.85546875" style="106" customWidth="1"/>
    <col min="46" max="46" width="2.7109375" style="106" customWidth="1"/>
    <col min="47" max="47" width="7" style="106" customWidth="1"/>
    <col min="48" max="48" width="14" style="106" customWidth="1"/>
    <col min="49" max="53" width="11.42578125" style="106"/>
    <col min="54" max="54" width="5.42578125" style="106" customWidth="1"/>
    <col min="55" max="55" width="2.7109375" style="106" customWidth="1"/>
    <col min="56" max="56" width="11.42578125" style="106"/>
    <col min="57" max="59" width="13.85546875" style="106" customWidth="1"/>
    <col min="60" max="60" width="11.42578125" style="106"/>
    <col min="61" max="61" width="19.28515625" style="106" customWidth="1"/>
    <col min="62" max="62" width="2.7109375" style="106" customWidth="1"/>
    <col min="63" max="63" width="7.140625" style="106" customWidth="1"/>
    <col min="64" max="65" width="6.5703125" style="106" customWidth="1"/>
    <col min="66" max="66" width="9" style="106" customWidth="1"/>
    <col min="67" max="67" width="7.140625" style="106" bestFit="1" customWidth="1"/>
    <col min="68" max="68" width="7" style="106" customWidth="1"/>
    <col min="69" max="69" width="8.7109375" style="106" customWidth="1"/>
    <col min="70" max="70" width="6.7109375" style="106" customWidth="1"/>
    <col min="71" max="71" width="9" style="106" customWidth="1"/>
    <col min="72" max="73" width="6.140625" style="106" customWidth="1"/>
    <col min="74" max="74" width="6.7109375" style="106" customWidth="1"/>
    <col min="75" max="75" width="2.7109375" style="106" customWidth="1"/>
    <col min="76" max="76" width="21.140625" style="106" customWidth="1"/>
    <col min="77" max="80" width="11.42578125" style="106"/>
    <col min="81" max="81" width="16.42578125" style="106" customWidth="1"/>
    <col min="82" max="82" width="2.7109375" style="106" customWidth="1"/>
    <col min="83" max="83" width="17" style="106" customWidth="1"/>
    <col min="84" max="85" width="21.140625" style="106" customWidth="1"/>
    <col min="86" max="88" width="11.42578125" style="106"/>
    <col min="89" max="89" width="2.7109375" style="106" customWidth="1"/>
    <col min="90" max="90" width="15.140625" style="106" customWidth="1"/>
    <col min="91" max="91" width="8.28515625" style="106" customWidth="1"/>
    <col min="92" max="92" width="23.42578125" style="106" customWidth="1"/>
    <col min="93" max="93" width="14.85546875" style="106" customWidth="1"/>
    <col min="94" max="94" width="18" style="106" customWidth="1"/>
    <col min="95" max="16384" width="11.42578125" style="106"/>
  </cols>
  <sheetData>
    <row r="1" spans="1:93" ht="18.75" x14ac:dyDescent="0.25">
      <c r="A1" s="104"/>
      <c r="B1" s="105"/>
      <c r="C1" s="205" t="s">
        <v>1735</v>
      </c>
      <c r="D1" s="205"/>
      <c r="E1" s="205"/>
      <c r="G1" s="104"/>
      <c r="P1" s="104"/>
      <c r="X1" s="104"/>
      <c r="AF1" s="104"/>
      <c r="AN1" s="104"/>
      <c r="AT1" s="104"/>
      <c r="BC1" s="104"/>
      <c r="BJ1" s="104"/>
      <c r="BW1" s="104"/>
      <c r="CD1" s="104"/>
      <c r="CK1" s="104"/>
    </row>
    <row r="2" spans="1:93" s="108" customFormat="1" ht="11.25" x14ac:dyDescent="0.25">
      <c r="A2" s="107">
        <v>0</v>
      </c>
      <c r="H2" s="109"/>
      <c r="Z2" s="203"/>
      <c r="AA2" s="203"/>
      <c r="AB2" s="203"/>
      <c r="AC2" s="203"/>
      <c r="AH2" s="203"/>
      <c r="AI2" s="203"/>
      <c r="AJ2" s="203"/>
      <c r="AK2" s="203"/>
      <c r="AV2" s="204"/>
      <c r="AW2" s="204"/>
      <c r="AX2" s="204"/>
      <c r="AY2" s="204"/>
      <c r="AZ2" s="204"/>
      <c r="BA2" s="204"/>
      <c r="BK2" s="204" t="s">
        <v>1736</v>
      </c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CL2" s="109"/>
    </row>
    <row r="3" spans="1:93" s="108" customFormat="1" ht="11.25" x14ac:dyDescent="0.25">
      <c r="Z3" s="203" t="s">
        <v>1737</v>
      </c>
      <c r="AA3" s="203"/>
      <c r="AB3" s="203"/>
      <c r="AC3" s="203"/>
      <c r="AH3" s="203" t="s">
        <v>1738</v>
      </c>
      <c r="AI3" s="203"/>
      <c r="AJ3" s="203"/>
      <c r="AK3" s="203"/>
      <c r="AV3" s="204" t="s">
        <v>1054</v>
      </c>
      <c r="AW3" s="204"/>
      <c r="AX3" s="204"/>
      <c r="AY3" s="204"/>
      <c r="AZ3" s="204"/>
      <c r="BA3" s="204"/>
      <c r="CL3" s="109"/>
    </row>
    <row r="4" spans="1:93" s="110" customFormat="1" ht="21.75" customHeight="1" x14ac:dyDescent="0.25">
      <c r="C4" s="203" t="s">
        <v>8</v>
      </c>
      <c r="D4" s="203"/>
      <c r="E4" s="203"/>
      <c r="I4" s="203" t="s">
        <v>35</v>
      </c>
      <c r="J4" s="203"/>
      <c r="K4" s="203"/>
      <c r="L4" s="203"/>
      <c r="M4" s="203"/>
      <c r="Q4" s="203" t="s">
        <v>1739</v>
      </c>
      <c r="R4" s="203"/>
      <c r="S4" s="203"/>
      <c r="T4" s="203"/>
      <c r="U4" s="203"/>
      <c r="V4" s="203"/>
      <c r="AP4" s="203" t="s">
        <v>1740</v>
      </c>
      <c r="AQ4" s="203"/>
      <c r="AR4" s="203"/>
      <c r="BE4" s="203" t="s">
        <v>1054</v>
      </c>
      <c r="BF4" s="203"/>
      <c r="BG4" s="203"/>
      <c r="BK4" s="207" t="s">
        <v>1741</v>
      </c>
      <c r="BL4" s="206" t="s">
        <v>1742</v>
      </c>
      <c r="BM4" s="206" t="s">
        <v>1743</v>
      </c>
      <c r="BN4" s="206" t="s">
        <v>169</v>
      </c>
      <c r="BO4" s="206" t="s">
        <v>1744</v>
      </c>
      <c r="BP4" s="206" t="s">
        <v>1745</v>
      </c>
      <c r="BQ4" s="206" t="s">
        <v>1746</v>
      </c>
      <c r="BR4" s="206" t="s">
        <v>204</v>
      </c>
      <c r="BS4" s="208" t="s">
        <v>1747</v>
      </c>
      <c r="BT4" s="208" t="s">
        <v>1748</v>
      </c>
      <c r="BU4" s="208" t="s">
        <v>284</v>
      </c>
      <c r="BV4" s="209"/>
      <c r="BY4" s="210" t="s">
        <v>163</v>
      </c>
      <c r="BZ4" s="210"/>
      <c r="CA4" s="210"/>
      <c r="CF4" s="203" t="s">
        <v>1749</v>
      </c>
      <c r="CG4" s="203"/>
      <c r="CL4" s="203" t="s">
        <v>43</v>
      </c>
      <c r="CM4" s="203"/>
      <c r="CN4" s="203"/>
      <c r="CO4" s="203"/>
    </row>
    <row r="5" spans="1:93" s="110" customFormat="1" ht="14.25" customHeight="1" x14ac:dyDescent="0.25">
      <c r="Z5" s="111" t="s">
        <v>1750</v>
      </c>
      <c r="AA5" s="112" t="s">
        <v>1751</v>
      </c>
      <c r="AB5" s="112" t="s">
        <v>76</v>
      </c>
      <c r="AC5" s="113" t="s">
        <v>76</v>
      </c>
      <c r="AH5" s="111" t="s">
        <v>1750</v>
      </c>
      <c r="AI5" s="112" t="s">
        <v>1751</v>
      </c>
      <c r="AJ5" s="112" t="s">
        <v>76</v>
      </c>
      <c r="AK5" s="113" t="s">
        <v>76</v>
      </c>
      <c r="AV5" s="207" t="s">
        <v>1752</v>
      </c>
      <c r="AW5" s="206" t="s">
        <v>1753</v>
      </c>
      <c r="AX5" s="206" t="s">
        <v>1754</v>
      </c>
      <c r="AY5" s="206" t="s">
        <v>104</v>
      </c>
      <c r="AZ5" s="206" t="s">
        <v>105</v>
      </c>
      <c r="BA5" s="208" t="s">
        <v>106</v>
      </c>
      <c r="BK5" s="207"/>
      <c r="BL5" s="206"/>
      <c r="BM5" s="206"/>
      <c r="BN5" s="206"/>
      <c r="BO5" s="206"/>
      <c r="BP5" s="206"/>
      <c r="BQ5" s="206"/>
      <c r="BR5" s="206"/>
      <c r="BS5" s="208"/>
      <c r="BT5" s="208"/>
      <c r="BU5" s="208"/>
      <c r="BV5" s="209"/>
    </row>
    <row r="6" spans="1:93" s="110" customFormat="1" ht="14.25" customHeight="1" x14ac:dyDescent="0.25">
      <c r="C6" s="114" t="s">
        <v>15</v>
      </c>
      <c r="D6" s="115" t="s">
        <v>1755</v>
      </c>
      <c r="E6" s="114" t="s">
        <v>19</v>
      </c>
      <c r="I6" s="116" t="s">
        <v>44</v>
      </c>
      <c r="J6" s="115" t="s">
        <v>1756</v>
      </c>
      <c r="K6" s="115" t="s">
        <v>58</v>
      </c>
      <c r="L6" s="115" t="s">
        <v>60</v>
      </c>
      <c r="M6" s="117" t="s">
        <v>1757</v>
      </c>
      <c r="N6" s="118" t="s">
        <v>1758</v>
      </c>
      <c r="O6" s="118"/>
      <c r="Q6" s="116" t="s">
        <v>1283</v>
      </c>
      <c r="R6" s="115" t="s">
        <v>1759</v>
      </c>
      <c r="S6" s="115" t="s">
        <v>1760</v>
      </c>
      <c r="T6" s="115" t="s">
        <v>1026</v>
      </c>
      <c r="U6" s="115" t="s">
        <v>1761</v>
      </c>
      <c r="V6" s="117" t="s">
        <v>1656</v>
      </c>
      <c r="Z6" s="119" t="s">
        <v>1762</v>
      </c>
      <c r="AA6" s="120" t="s">
        <v>1762</v>
      </c>
      <c r="AB6" s="120" t="s">
        <v>1763</v>
      </c>
      <c r="AC6" s="121" t="s">
        <v>1764</v>
      </c>
      <c r="AH6" s="119" t="s">
        <v>1762</v>
      </c>
      <c r="AI6" s="120" t="s">
        <v>1762</v>
      </c>
      <c r="AJ6" s="120" t="s">
        <v>1763</v>
      </c>
      <c r="AK6" s="121" t="s">
        <v>1764</v>
      </c>
      <c r="AP6" s="116" t="s">
        <v>1765</v>
      </c>
      <c r="AQ6" s="115" t="s">
        <v>95</v>
      </c>
      <c r="AR6" s="117" t="s">
        <v>1766</v>
      </c>
      <c r="AV6" s="207"/>
      <c r="AW6" s="206"/>
      <c r="AX6" s="206"/>
      <c r="AY6" s="206"/>
      <c r="AZ6" s="206"/>
      <c r="BA6" s="208"/>
      <c r="BE6" s="116" t="s">
        <v>108</v>
      </c>
      <c r="BF6" s="115" t="s">
        <v>109</v>
      </c>
      <c r="BG6" s="117" t="s">
        <v>1767</v>
      </c>
      <c r="BK6" s="207"/>
      <c r="BL6" s="206"/>
      <c r="BM6" s="206"/>
      <c r="BN6" s="206"/>
      <c r="BO6" s="206"/>
      <c r="BP6" s="206"/>
      <c r="BQ6" s="206"/>
      <c r="BR6" s="206"/>
      <c r="BS6" s="208"/>
      <c r="BT6" s="208"/>
      <c r="BU6" s="208"/>
      <c r="BV6" s="209"/>
      <c r="BY6" s="116" t="s">
        <v>1741</v>
      </c>
      <c r="BZ6" s="115" t="s">
        <v>1768</v>
      </c>
      <c r="CA6" s="117" t="s">
        <v>106</v>
      </c>
      <c r="CF6" s="116" t="s">
        <v>1769</v>
      </c>
      <c r="CG6" s="117" t="s">
        <v>1770</v>
      </c>
      <c r="CM6" s="116" t="s">
        <v>44</v>
      </c>
      <c r="CN6" s="117" t="s">
        <v>45</v>
      </c>
    </row>
    <row r="7" spans="1:93" s="122" customFormat="1" ht="21" customHeight="1" x14ac:dyDescent="0.25">
      <c r="C7" s="123">
        <f>DatosGenerales!C8</f>
        <v>13207</v>
      </c>
      <c r="D7" s="124">
        <f>SUM(DatosGenerales!C15:C19)</f>
        <v>1932</v>
      </c>
      <c r="E7" s="123">
        <f>SUM(DatosGenerales!C12:C14)</f>
        <v>12146</v>
      </c>
      <c r="I7" s="125">
        <f>DatosGenerales!C31</f>
        <v>2568</v>
      </c>
      <c r="J7" s="124">
        <f>DatosGenerales!C32</f>
        <v>272</v>
      </c>
      <c r="K7" s="123">
        <f>SUM(DatosGenerales!C33:C34)</f>
        <v>455</v>
      </c>
      <c r="L7" s="124">
        <f>DatosGenerales!C36</f>
        <v>1815</v>
      </c>
      <c r="M7" s="123">
        <f>DatosGenerales!C95</f>
        <v>1669</v>
      </c>
      <c r="N7" s="126">
        <f>L7-M7</f>
        <v>146</v>
      </c>
      <c r="O7" s="126"/>
      <c r="Q7" s="125">
        <f>DatosGenerales!C36</f>
        <v>1815</v>
      </c>
      <c r="R7" s="124">
        <f>DatosGenerales!C49</f>
        <v>1023</v>
      </c>
      <c r="S7" s="124">
        <f>DatosGenerales!C50</f>
        <v>31</v>
      </c>
      <c r="T7" s="124">
        <f>DatosGenerales!C62</f>
        <v>23</v>
      </c>
      <c r="U7" s="124">
        <f>DatosGenerales!C78</f>
        <v>2</v>
      </c>
      <c r="V7" s="127">
        <f>SUM(Q7:U7)</f>
        <v>2894</v>
      </c>
      <c r="Z7" s="125">
        <f>SUM(DatosGenerales!C106,DatosGenerales!C107,DatosGenerales!C109)</f>
        <v>1037</v>
      </c>
      <c r="AA7" s="124">
        <f>SUM(DatosGenerales!C108,DatosGenerales!C110)</f>
        <v>13</v>
      </c>
      <c r="AB7" s="124">
        <f>DatosGenerales!C106</f>
        <v>757</v>
      </c>
      <c r="AC7" s="127">
        <f>DatosGenerales!C107</f>
        <v>78</v>
      </c>
      <c r="AH7" s="125">
        <f>SUM(DatosGenerales!C115,DatosGenerales!C116,DatosGenerales!C118)</f>
        <v>58</v>
      </c>
      <c r="AI7" s="124">
        <f>SUM(DatosGenerales!C117,DatosGenerales!C119)</f>
        <v>4</v>
      </c>
      <c r="AJ7" s="124">
        <f>DatosGenerales!C115</f>
        <v>34</v>
      </c>
      <c r="AK7" s="127">
        <f>DatosGenerales!C116</f>
        <v>14</v>
      </c>
      <c r="AP7" s="125">
        <f>SUM(DatosGenerales!C135:C136)</f>
        <v>218</v>
      </c>
      <c r="AQ7" s="124">
        <f>SUM(DatosGenerales!C137:C138)</f>
        <v>9</v>
      </c>
      <c r="AR7" s="127">
        <f>SUM(DatosGenerales!C139:C140)</f>
        <v>11</v>
      </c>
      <c r="AV7" s="125">
        <f>DatosGenerales!C145</f>
        <v>3</v>
      </c>
      <c r="AW7" s="124">
        <f>DatosGenerales!C146</f>
        <v>23</v>
      </c>
      <c r="AX7" s="124">
        <f>DatosGenerales!C147</f>
        <v>7</v>
      </c>
      <c r="AY7" s="124">
        <f>DatosGenerales!C148</f>
        <v>7</v>
      </c>
      <c r="AZ7" s="124">
        <f>DatosGenerales!C149</f>
        <v>39</v>
      </c>
      <c r="BA7" s="127">
        <f>DatosGenerales!C150</f>
        <v>1</v>
      </c>
      <c r="BE7" s="125">
        <f>DatosGenerales!C151</f>
        <v>26</v>
      </c>
      <c r="BF7" s="124">
        <f>DatosGenerales!C152</f>
        <v>48</v>
      </c>
      <c r="BG7" s="127">
        <f>DatosGenerales!C154</f>
        <v>17</v>
      </c>
      <c r="BK7" s="125">
        <f>SUM(DatosGenerales!C297:C311)</f>
        <v>1228</v>
      </c>
      <c r="BL7" s="124">
        <f>SUM(DatosGenerales!C294:C296)</f>
        <v>18</v>
      </c>
      <c r="BM7" s="124">
        <f>SUM(DatosGenerales!C312:C344)</f>
        <v>96</v>
      </c>
      <c r="BN7" s="124">
        <f>SUM(DatosGenerales!C289)</f>
        <v>47</v>
      </c>
      <c r="BO7" s="124">
        <f>SUM(DatosGenerales!C356:C364)</f>
        <v>0</v>
      </c>
      <c r="BP7" s="124">
        <f>SUM(DatosGenerales!C286:C288)</f>
        <v>0</v>
      </c>
      <c r="BQ7" s="124">
        <f>SUM(DatosGenerales!C345:C355)</f>
        <v>0</v>
      </c>
      <c r="BR7" s="124">
        <f>SUM(DatosGenerales!C290:C292)</f>
        <v>14</v>
      </c>
      <c r="BS7" s="127">
        <f>SUM(DatosGenerales!C283:C285)</f>
        <v>345</v>
      </c>
      <c r="BT7" s="127">
        <f>SUM(DatosGenerales!C293)</f>
        <v>1</v>
      </c>
      <c r="BU7" s="127">
        <f>SUM(DatosGenerales!C365:C377)</f>
        <v>33</v>
      </c>
      <c r="BY7" s="125">
        <f>DatosGenerales!C246</f>
        <v>59</v>
      </c>
      <c r="BZ7" s="124">
        <f>DatosGenerales!C247</f>
        <v>74</v>
      </c>
      <c r="CA7" s="127">
        <f>DatosGenerales!C248</f>
        <v>245</v>
      </c>
      <c r="CF7" s="125">
        <f>DatosDiscapacidad!C5</f>
        <v>2</v>
      </c>
      <c r="CG7" s="127">
        <f>DatosDiscapacidad!C11</f>
        <v>169</v>
      </c>
      <c r="CM7" s="125">
        <f>DatosGenerales!C40</f>
        <v>4007</v>
      </c>
      <c r="CN7" s="127">
        <f>DatosGenerales!C41</f>
        <v>1770</v>
      </c>
    </row>
    <row r="8" spans="1:93" x14ac:dyDescent="0.25">
      <c r="B8" s="128"/>
    </row>
    <row r="11" spans="1:93" x14ac:dyDescent="0.25">
      <c r="R11" s="106" t="s">
        <v>1771</v>
      </c>
    </row>
    <row r="16" spans="1:93" ht="12.75" customHeight="1" x14ac:dyDescent="0.25">
      <c r="AV16" s="129"/>
      <c r="AW16" s="129"/>
      <c r="AX16" s="129"/>
      <c r="AY16" s="129"/>
      <c r="AZ16" s="129"/>
      <c r="BA16" s="129"/>
    </row>
    <row r="17" spans="19:93" x14ac:dyDescent="0.25">
      <c r="AV17" s="129"/>
      <c r="AW17" s="129"/>
      <c r="AX17" s="129"/>
      <c r="AY17" s="129"/>
      <c r="AZ17" s="129"/>
      <c r="BA17" s="129"/>
    </row>
    <row r="19" spans="19:93" x14ac:dyDescent="0.25">
      <c r="CO19" s="106" t="s">
        <v>1772</v>
      </c>
    </row>
    <row r="22" spans="19:93" x14ac:dyDescent="0.2">
      <c r="BK22" s="130" t="s">
        <v>1773</v>
      </c>
      <c r="BO22" s="130"/>
    </row>
    <row r="23" spans="19:93" x14ac:dyDescent="0.25">
      <c r="S23" s="131"/>
      <c r="Z23" s="132"/>
      <c r="AH23" s="132"/>
    </row>
    <row r="30" spans="19:93" x14ac:dyDescent="0.25">
      <c r="BJ30" s="133"/>
    </row>
    <row r="31" spans="19:93" s="110" customFormat="1" ht="12.75" customHeight="1" x14ac:dyDescent="0.25">
      <c r="BJ31" s="134"/>
    </row>
    <row r="32" spans="19:93" s="122" customFormat="1" ht="12" x14ac:dyDescent="0.25">
      <c r="BJ32" s="135"/>
    </row>
    <row r="33" spans="62:67" x14ac:dyDescent="0.25">
      <c r="BJ33" s="133"/>
    </row>
    <row r="38" spans="62:67" ht="15.75" x14ac:dyDescent="0.25">
      <c r="BN38" s="136" t="s">
        <v>1774</v>
      </c>
      <c r="BO38" s="137">
        <v>13</v>
      </c>
    </row>
    <row r="41" spans="62:67" x14ac:dyDescent="0.2">
      <c r="BK41" s="130" t="s">
        <v>1775</v>
      </c>
    </row>
    <row r="51" spans="63:74" x14ac:dyDescent="0.25">
      <c r="BK51" s="134" t="s">
        <v>1776</v>
      </c>
      <c r="BL51" s="134" t="s">
        <v>1776</v>
      </c>
      <c r="BM51" s="133"/>
    </row>
    <row r="52" spans="63:74" x14ac:dyDescent="0.25">
      <c r="BK52" s="134" t="s">
        <v>1777</v>
      </c>
      <c r="BL52" s="134" t="s">
        <v>1778</v>
      </c>
      <c r="BM52" s="134"/>
      <c r="BN52" s="110"/>
      <c r="BO52" s="110"/>
      <c r="BP52" s="110"/>
      <c r="BQ52" s="110"/>
      <c r="BR52" s="110"/>
      <c r="BS52" s="110"/>
      <c r="BT52" s="110"/>
      <c r="BU52" s="110"/>
      <c r="BV52" s="110"/>
    </row>
    <row r="53" spans="63:74" x14ac:dyDescent="0.25">
      <c r="BK53" s="135">
        <f>SUM(DatosGenerales!C310,DatosGenerales!C299,DatosGenerales!C308)</f>
        <v>323</v>
      </c>
      <c r="BL53" s="135">
        <f>SUM(DatosGenerales!C311,DatosGenerales!C300,DatosGenerales!C309)</f>
        <v>346</v>
      </c>
      <c r="BM53" s="135"/>
      <c r="BN53" s="122"/>
      <c r="BO53" s="122"/>
      <c r="BP53" s="122"/>
      <c r="BQ53" s="122"/>
      <c r="BR53" s="122"/>
      <c r="BS53" s="122"/>
      <c r="BT53" s="122"/>
      <c r="BU53" s="122"/>
      <c r="BV53" s="122"/>
    </row>
    <row r="55" spans="63:74" x14ac:dyDescent="0.2">
      <c r="BK55" s="130" t="s">
        <v>1779</v>
      </c>
    </row>
    <row r="65" spans="63:71" x14ac:dyDescent="0.25">
      <c r="BK65" s="134" t="s">
        <v>1780</v>
      </c>
      <c r="BL65" s="134" t="s">
        <v>1781</v>
      </c>
      <c r="BM65" s="134" t="s">
        <v>1782</v>
      </c>
      <c r="BN65" s="134"/>
    </row>
    <row r="66" spans="63:71" x14ac:dyDescent="0.25">
      <c r="BK66" s="135">
        <f>SUM(DatosGenerales!C310:C311)</f>
        <v>20</v>
      </c>
      <c r="BL66" s="135">
        <f>SUM(DatosGenerales!C299:C300)</f>
        <v>366</v>
      </c>
      <c r="BM66" s="135">
        <f>SUM(DatosGenerales!C308:C309)</f>
        <v>283</v>
      </c>
      <c r="BN66" s="135"/>
      <c r="BO66" s="122"/>
      <c r="BP66" s="122"/>
      <c r="BQ66" s="122"/>
      <c r="BR66" s="122"/>
      <c r="BS66" s="122"/>
    </row>
  </sheetData>
  <sheetProtection algorithmName="SHA-512" hashValue="k9F3+wQDM6SePlCxUiUSZ6mTYCwnlr0HJ/nKdf47jgX/NdXfEab+oEivXpsPuqpFdsjXYLVBr04i+wlMgowMlA==" saltValue="E1tfdkuay5lOTHpdvppXJ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26935-81BE-490C-AD5A-3170AC7C03B6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39" customWidth="1"/>
    <col min="2" max="2" width="7.85546875" style="139" customWidth="1"/>
    <col min="3" max="3" width="11.42578125" style="139"/>
    <col min="4" max="4" width="12" style="139" customWidth="1"/>
    <col min="5" max="5" width="51.28515625" style="139" customWidth="1"/>
    <col min="6" max="6" width="2.7109375" style="139" customWidth="1"/>
    <col min="7" max="7" width="7.85546875" style="139" customWidth="1"/>
    <col min="8" max="9" width="11.42578125" style="139"/>
    <col min="10" max="10" width="51.28515625" style="139" customWidth="1"/>
    <col min="11" max="11" width="2.7109375" style="139" customWidth="1"/>
    <col min="12" max="12" width="7.85546875" style="139" customWidth="1"/>
    <col min="13" max="14" width="11.42578125" style="139"/>
    <col min="15" max="15" width="51.28515625" style="139" customWidth="1"/>
    <col min="16" max="16" width="2.7109375" style="139" customWidth="1"/>
    <col min="17" max="17" width="7.85546875" style="139" customWidth="1"/>
    <col min="18" max="19" width="11.42578125" style="139"/>
    <col min="20" max="20" width="51.28515625" style="139" customWidth="1"/>
    <col min="21" max="21" width="2.7109375" style="139" customWidth="1"/>
    <col min="22" max="22" width="7.85546875" style="139" customWidth="1"/>
    <col min="23" max="24" width="11.42578125" style="139"/>
    <col min="25" max="25" width="51.28515625" style="139" customWidth="1"/>
    <col min="26" max="26" width="2.7109375" style="139" customWidth="1"/>
    <col min="27" max="27" width="7.85546875" style="139" customWidth="1"/>
    <col min="28" max="29" width="11.42578125" style="139"/>
    <col min="30" max="30" width="51.28515625" style="139" customWidth="1"/>
    <col min="31" max="31" width="2.7109375" style="139" customWidth="1"/>
    <col min="32" max="32" width="7.85546875" style="139" customWidth="1"/>
    <col min="33" max="34" width="11.42578125" style="139"/>
    <col min="35" max="35" width="51.28515625" style="139" customWidth="1"/>
    <col min="36" max="36" width="2.7109375" style="139" customWidth="1"/>
    <col min="37" max="37" width="7.85546875" style="139" customWidth="1"/>
    <col min="38" max="39" width="11.42578125" style="139"/>
    <col min="40" max="40" width="51.28515625" style="139" customWidth="1"/>
    <col min="41" max="41" width="2.7109375" style="139" customWidth="1"/>
    <col min="42" max="42" width="7.85546875" style="139" customWidth="1"/>
    <col min="43" max="44" width="11.42578125" style="139"/>
    <col min="45" max="45" width="51.28515625" style="139" customWidth="1"/>
    <col min="46" max="46" width="2.7109375" style="139" customWidth="1"/>
    <col min="47" max="47" width="7.85546875" style="139" customWidth="1"/>
    <col min="48" max="49" width="11.42578125" style="139"/>
    <col min="50" max="50" width="51.28515625" style="139" customWidth="1"/>
    <col min="51" max="51" width="2.7109375" style="139" customWidth="1"/>
    <col min="52" max="52" width="7.85546875" style="139" customWidth="1"/>
    <col min="53" max="54" width="11.42578125" style="139"/>
    <col min="55" max="55" width="51.28515625" style="139" customWidth="1"/>
    <col min="56" max="56" width="2.7109375" style="139" customWidth="1"/>
    <col min="57" max="57" width="7.85546875" style="139" customWidth="1"/>
    <col min="58" max="59" width="11.42578125" style="139"/>
    <col min="60" max="60" width="51.28515625" style="139" customWidth="1"/>
    <col min="61" max="61" width="2.7109375" style="139" customWidth="1"/>
    <col min="62" max="16384" width="11.42578125" style="139"/>
  </cols>
  <sheetData>
    <row r="1" spans="1:61" ht="18.75" customHeight="1" x14ac:dyDescent="0.2">
      <c r="A1" s="138"/>
      <c r="C1" s="130" t="s">
        <v>1783</v>
      </c>
      <c r="F1" s="138"/>
      <c r="K1" s="138"/>
      <c r="P1" s="138"/>
      <c r="U1" s="138"/>
      <c r="Z1" s="138"/>
      <c r="AE1" s="138"/>
      <c r="AJ1" s="138"/>
      <c r="AO1" s="138"/>
      <c r="AT1" s="138"/>
      <c r="AY1" s="138"/>
      <c r="BD1" s="138"/>
      <c r="BI1" s="138"/>
    </row>
    <row r="2" spans="1:61" x14ac:dyDescent="0.2">
      <c r="BG2" s="140"/>
    </row>
    <row r="3" spans="1:61" s="130" customFormat="1" x14ac:dyDescent="0.2">
      <c r="C3" s="130" t="s">
        <v>1784</v>
      </c>
      <c r="H3" s="130" t="s">
        <v>1785</v>
      </c>
      <c r="M3" s="130" t="s">
        <v>1786</v>
      </c>
      <c r="R3" s="130" t="s">
        <v>1787</v>
      </c>
      <c r="W3" s="130" t="s">
        <v>1788</v>
      </c>
      <c r="AB3" s="130" t="s">
        <v>1789</v>
      </c>
      <c r="AG3" s="130" t="s">
        <v>1790</v>
      </c>
      <c r="AL3" s="130" t="s">
        <v>1791</v>
      </c>
      <c r="AQ3" s="130" t="s">
        <v>1792</v>
      </c>
      <c r="AV3" s="130" t="s">
        <v>1793</v>
      </c>
      <c r="BA3" s="130" t="s">
        <v>1794</v>
      </c>
      <c r="BF3" s="130" t="s">
        <v>1795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1" customFormat="1" ht="15.75" x14ac:dyDescent="0.25">
      <c r="C25" s="136" t="s">
        <v>1774</v>
      </c>
      <c r="D25" s="137">
        <v>100</v>
      </c>
      <c r="H25" s="136" t="s">
        <v>1774</v>
      </c>
      <c r="I25" s="137">
        <v>50</v>
      </c>
      <c r="M25" s="136" t="s">
        <v>1774</v>
      </c>
      <c r="N25" s="137">
        <v>10</v>
      </c>
      <c r="R25" s="136" t="s">
        <v>1774</v>
      </c>
      <c r="S25" s="137">
        <v>50</v>
      </c>
      <c r="W25" s="136" t="s">
        <v>1774</v>
      </c>
      <c r="X25" s="137">
        <v>50</v>
      </c>
      <c r="AB25" s="136" t="s">
        <v>1774</v>
      </c>
      <c r="AC25" s="137">
        <v>0</v>
      </c>
      <c r="AG25" s="136" t="s">
        <v>1774</v>
      </c>
      <c r="AH25" s="137">
        <v>0</v>
      </c>
      <c r="AL25" s="136" t="s">
        <v>1774</v>
      </c>
      <c r="AM25" s="137">
        <v>0</v>
      </c>
      <c r="AQ25" s="136" t="s">
        <v>1774</v>
      </c>
      <c r="AR25" s="137">
        <v>0</v>
      </c>
      <c r="AV25" s="136" t="s">
        <v>1774</v>
      </c>
      <c r="AW25" s="137">
        <v>10</v>
      </c>
      <c r="BA25" s="136" t="s">
        <v>1774</v>
      </c>
      <c r="BB25" s="137">
        <v>0</v>
      </c>
      <c r="BF25" s="136" t="s">
        <v>1774</v>
      </c>
      <c r="BG25" s="137">
        <v>50</v>
      </c>
    </row>
  </sheetData>
  <sheetProtection algorithmName="SHA-512" hashValue="IIIiDJWHsI0cLJsABT5PQVO/SHw/tY0cOj4gUDuhuBc+W0Ins6kmUvoTbflNKcDrBWPL+OtxcXhzx7lJLXkK8w==" saltValue="+o9/DWXS10AgISw6qtxao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73857-7B36-4EB8-B744-3D9A65B5E9A5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106" customWidth="1"/>
    <col min="2" max="2" width="4.42578125" style="106" customWidth="1"/>
    <col min="3" max="8" width="18.85546875" style="106" customWidth="1"/>
    <col min="9" max="9" width="4.42578125" style="106" customWidth="1"/>
    <col min="10" max="10" width="2.7109375" style="106" customWidth="1"/>
    <col min="11" max="11" width="4.5703125" style="106" customWidth="1"/>
    <col min="12" max="12" width="20.85546875" style="106" customWidth="1"/>
    <col min="13" max="13" width="20.7109375" style="106" customWidth="1"/>
    <col min="14" max="16" width="20.85546875" style="106" customWidth="1"/>
    <col min="17" max="17" width="2.7109375" style="106" customWidth="1"/>
    <col min="18" max="18" width="4.5703125" style="106" customWidth="1"/>
    <col min="19" max="27" width="14.85546875" style="106" customWidth="1"/>
    <col min="28" max="28" width="4.5703125" style="106" customWidth="1"/>
    <col min="29" max="29" width="2.7109375" style="106" customWidth="1"/>
    <col min="30" max="30" width="4.5703125" style="106" customWidth="1"/>
    <col min="31" max="38" width="13.85546875" style="106" customWidth="1"/>
    <col min="39" max="39" width="13.42578125" style="106" customWidth="1"/>
    <col min="40" max="40" width="2.7109375" style="106" customWidth="1"/>
    <col min="41" max="41" width="4.5703125" style="106" customWidth="1"/>
    <col min="42" max="47" width="13.85546875" style="106" customWidth="1"/>
    <col min="48" max="48" width="4.5703125" style="106" customWidth="1"/>
    <col min="49" max="50" width="11.42578125" style="106" hidden="1" customWidth="1"/>
    <col min="51" max="16384" width="11.42578125" style="106"/>
  </cols>
  <sheetData>
    <row r="1" spans="1:50" ht="19.7" customHeight="1" x14ac:dyDescent="0.25">
      <c r="A1" s="104"/>
      <c r="B1" s="105"/>
      <c r="C1" s="212" t="s">
        <v>1796</v>
      </c>
      <c r="D1" s="212"/>
      <c r="E1" s="212"/>
      <c r="F1" s="212"/>
      <c r="G1" s="212"/>
      <c r="H1" s="212"/>
      <c r="J1" s="104"/>
      <c r="Q1" s="104"/>
      <c r="AC1" s="104"/>
      <c r="AN1" s="104"/>
    </row>
    <row r="2" spans="1:50" s="108" customFormat="1" ht="12.4" customHeight="1" x14ac:dyDescent="0.25">
      <c r="I2" s="109"/>
      <c r="S2" s="109"/>
      <c r="T2" s="109"/>
    </row>
    <row r="3" spans="1:50" s="108" customFormat="1" ht="14.85" customHeight="1" x14ac:dyDescent="0.25">
      <c r="I3" s="106"/>
      <c r="L3" s="106"/>
      <c r="M3" s="106"/>
      <c r="N3" s="106"/>
      <c r="O3" s="106"/>
      <c r="P3" s="106"/>
      <c r="S3" s="109"/>
      <c r="T3" s="109"/>
    </row>
    <row r="4" spans="1:50" s="110" customFormat="1" ht="14.25" customHeight="1" x14ac:dyDescent="0.25">
      <c r="C4" s="203" t="s">
        <v>998</v>
      </c>
      <c r="D4" s="203"/>
      <c r="E4" s="203"/>
      <c r="F4" s="203"/>
      <c r="G4" s="203"/>
      <c r="H4" s="203"/>
      <c r="I4" s="106"/>
      <c r="L4" s="203" t="s">
        <v>1222</v>
      </c>
      <c r="M4" s="203"/>
      <c r="N4" s="203"/>
      <c r="O4" s="203"/>
      <c r="P4" s="203"/>
      <c r="T4" s="203" t="s">
        <v>973</v>
      </c>
      <c r="U4" s="203"/>
      <c r="V4" s="203"/>
      <c r="W4" s="203"/>
      <c r="X4" s="203"/>
      <c r="Y4" s="203"/>
      <c r="Z4" s="203"/>
      <c r="AA4" s="203"/>
      <c r="AE4" s="203" t="s">
        <v>1797</v>
      </c>
      <c r="AF4" s="203"/>
      <c r="AG4" s="203"/>
      <c r="AH4" s="203"/>
      <c r="AI4" s="203"/>
      <c r="AJ4" s="203"/>
      <c r="AK4" s="203"/>
      <c r="AL4" s="203"/>
      <c r="AP4" s="203" t="s">
        <v>1661</v>
      </c>
      <c r="AQ4" s="203"/>
      <c r="AR4" s="203"/>
      <c r="AS4" s="203"/>
      <c r="AT4" s="203"/>
      <c r="AU4" s="203"/>
    </row>
    <row r="5" spans="1:50" s="110" customFormat="1" ht="14.25" customHeight="1" x14ac:dyDescent="0.25">
      <c r="I5" s="106"/>
      <c r="AC5" s="108"/>
      <c r="AN5" s="108"/>
    </row>
    <row r="6" spans="1:50" s="110" customFormat="1" ht="14.25" customHeight="1" x14ac:dyDescent="0.25">
      <c r="I6" s="106"/>
      <c r="L6" s="213" t="s">
        <v>77</v>
      </c>
      <c r="M6" s="214" t="s">
        <v>1798</v>
      </c>
      <c r="N6" s="214" t="s">
        <v>1799</v>
      </c>
      <c r="O6" s="215" t="s">
        <v>995</v>
      </c>
      <c r="P6" s="215"/>
      <c r="AC6" s="108"/>
      <c r="AN6" s="108"/>
    </row>
    <row r="7" spans="1:50" s="110" customFormat="1" ht="20.85" customHeight="1" x14ac:dyDescent="0.25">
      <c r="C7" s="211" t="s">
        <v>240</v>
      </c>
      <c r="D7" s="114" t="s">
        <v>15</v>
      </c>
      <c r="E7" s="142" t="s">
        <v>999</v>
      </c>
      <c r="F7" s="142" t="s">
        <v>1000</v>
      </c>
      <c r="G7" s="117" t="s">
        <v>1001</v>
      </c>
      <c r="H7" s="117" t="s">
        <v>1002</v>
      </c>
      <c r="I7" s="106"/>
      <c r="L7" s="213"/>
      <c r="M7" s="214"/>
      <c r="N7" s="214"/>
      <c r="O7" s="115" t="s">
        <v>996</v>
      </c>
      <c r="P7" s="117" t="s">
        <v>997</v>
      </c>
      <c r="S7" s="143" t="s">
        <v>974</v>
      </c>
      <c r="T7" s="144" t="s">
        <v>975</v>
      </c>
      <c r="U7" s="144" t="s">
        <v>1800</v>
      </c>
      <c r="V7" s="144" t="s">
        <v>981</v>
      </c>
      <c r="W7" s="144" t="s">
        <v>982</v>
      </c>
      <c r="X7" s="144" t="s">
        <v>983</v>
      </c>
      <c r="Y7" s="144" t="s">
        <v>1801</v>
      </c>
      <c r="Z7" s="144" t="s">
        <v>984</v>
      </c>
      <c r="AA7" s="143" t="s">
        <v>972</v>
      </c>
      <c r="AE7" s="145" t="s">
        <v>955</v>
      </c>
      <c r="AF7" s="144" t="s">
        <v>329</v>
      </c>
      <c r="AG7" s="144" t="s">
        <v>956</v>
      </c>
      <c r="AH7" s="144" t="s">
        <v>957</v>
      </c>
      <c r="AI7" s="144" t="s">
        <v>958</v>
      </c>
      <c r="AJ7" s="143" t="s">
        <v>959</v>
      </c>
      <c r="AK7" s="144" t="s">
        <v>960</v>
      </c>
      <c r="AL7" s="144" t="s">
        <v>513</v>
      </c>
      <c r="AM7" s="143" t="s">
        <v>961</v>
      </c>
      <c r="AP7" s="145" t="s">
        <v>1662</v>
      </c>
      <c r="AQ7" s="144" t="s">
        <v>1663</v>
      </c>
      <c r="AR7" s="144" t="s">
        <v>1664</v>
      </c>
      <c r="AS7" s="144" t="s">
        <v>1665</v>
      </c>
      <c r="AT7" s="144" t="s">
        <v>1016</v>
      </c>
      <c r="AU7" s="143" t="s">
        <v>1666</v>
      </c>
      <c r="AW7" s="146" t="s">
        <v>1662</v>
      </c>
      <c r="AX7" s="147">
        <f>DatosMenores!C69</f>
        <v>445</v>
      </c>
    </row>
    <row r="8" spans="1:50" s="122" customFormat="1" ht="14.85" customHeight="1" x14ac:dyDescent="0.25">
      <c r="C8" s="211"/>
      <c r="D8" s="124">
        <f>DatosMenores!C56</f>
        <v>592</v>
      </c>
      <c r="E8" s="124">
        <f>DatosMenores!C57</f>
        <v>112</v>
      </c>
      <c r="F8" s="124">
        <f>DatosMenores!C58</f>
        <v>42</v>
      </c>
      <c r="G8" s="124">
        <f>DatosMenores!C59</f>
        <v>102</v>
      </c>
      <c r="H8" s="123">
        <f>DatosMenores!C60</f>
        <v>26</v>
      </c>
      <c r="I8" s="106"/>
      <c r="L8" s="123">
        <f>DatosMenores!C48</f>
        <v>7</v>
      </c>
      <c r="M8" s="124">
        <f>DatosMenores!C49</f>
        <v>37</v>
      </c>
      <c r="N8" s="124">
        <f>DatosMenores!C50</f>
        <v>122</v>
      </c>
      <c r="O8" s="124">
        <f>DatosMenores!C51</f>
        <v>1</v>
      </c>
      <c r="P8" s="123">
        <f>DatosMenores!C52</f>
        <v>0</v>
      </c>
      <c r="S8" s="123">
        <f>DatosMenores!C28</f>
        <v>188</v>
      </c>
      <c r="T8" s="124">
        <f>SUM(DatosMenores!C29:C32)</f>
        <v>29</v>
      </c>
      <c r="U8" s="124">
        <f>DatosMenores!C33</f>
        <v>0</v>
      </c>
      <c r="V8" s="124">
        <f>DatosMenores!C34</f>
        <v>83</v>
      </c>
      <c r="W8" s="124">
        <f>DatosMenores!C35</f>
        <v>30</v>
      </c>
      <c r="X8" s="124">
        <f>DatosMenores!C36</f>
        <v>0</v>
      </c>
      <c r="Y8" s="124">
        <f>DatosMenores!C38</f>
        <v>0</v>
      </c>
      <c r="Z8" s="124">
        <f>DatosMenores!C37</f>
        <v>0</v>
      </c>
      <c r="AA8" s="123">
        <f>DatosMenores!C39</f>
        <v>46</v>
      </c>
      <c r="AC8" s="108"/>
      <c r="AE8" s="125">
        <f>DatosMenores!C5</f>
        <v>0</v>
      </c>
      <c r="AF8" s="124">
        <f>DatosMenores!C6</f>
        <v>23</v>
      </c>
      <c r="AG8" s="124">
        <f>DatosMenores!C7</f>
        <v>6</v>
      </c>
      <c r="AH8" s="124">
        <f>DatosMenores!C8</f>
        <v>16</v>
      </c>
      <c r="AI8" s="124">
        <f>DatosMenores!C9</f>
        <v>19</v>
      </c>
      <c r="AJ8" s="123">
        <f>DatosMenores!C10</f>
        <v>26</v>
      </c>
      <c r="AK8" s="124">
        <f>DatosMenores!C11</f>
        <v>5</v>
      </c>
      <c r="AL8" s="124">
        <f>DatosMenores!C12</f>
        <v>17</v>
      </c>
      <c r="AM8" s="123">
        <f>DatosMenores!C13</f>
        <v>2</v>
      </c>
      <c r="AN8" s="108"/>
      <c r="AP8" s="125">
        <f>DatosMenores!C69</f>
        <v>445</v>
      </c>
      <c r="AQ8" s="125">
        <f>DatosMenores!C70</f>
        <v>6</v>
      </c>
      <c r="AR8" s="124">
        <f>DatosMenores!C71</f>
        <v>444</v>
      </c>
      <c r="AS8" s="124">
        <f>DatosMenores!C74</f>
        <v>0</v>
      </c>
      <c r="AT8" s="124">
        <f>DatosMenores!C75</f>
        <v>30</v>
      </c>
      <c r="AU8" s="123">
        <f>DatosMenores!C76</f>
        <v>0</v>
      </c>
      <c r="AW8" s="146" t="s">
        <v>1663</v>
      </c>
      <c r="AX8" s="147">
        <f>DatosMenores!C70</f>
        <v>6</v>
      </c>
    </row>
    <row r="9" spans="1:50" ht="14.85" customHeight="1" x14ac:dyDescent="0.25">
      <c r="B9" s="128"/>
      <c r="C9" s="211" t="s">
        <v>1003</v>
      </c>
      <c r="D9" s="114" t="s">
        <v>1004</v>
      </c>
      <c r="E9" s="115" t="s">
        <v>1005</v>
      </c>
      <c r="F9" s="117" t="s">
        <v>1006</v>
      </c>
      <c r="G9" s="117" t="s">
        <v>1007</v>
      </c>
      <c r="H9" s="117" t="s">
        <v>1002</v>
      </c>
      <c r="AC9" s="110"/>
      <c r="AE9" s="148"/>
      <c r="AN9" s="110"/>
      <c r="AQ9" s="149"/>
      <c r="AR9" s="150"/>
      <c r="AW9" s="146" t="s">
        <v>1664</v>
      </c>
      <c r="AX9" s="147">
        <f>DatosMenores!C71</f>
        <v>444</v>
      </c>
    </row>
    <row r="10" spans="1:50" ht="29.85" customHeight="1" x14ac:dyDescent="0.25">
      <c r="C10" s="211"/>
      <c r="D10" s="123">
        <f>DatosMenores!C61</f>
        <v>323</v>
      </c>
      <c r="E10" s="124">
        <f>DatosMenores!C62</f>
        <v>94</v>
      </c>
      <c r="F10" s="127">
        <f>DatosMenores!C63</f>
        <v>5</v>
      </c>
      <c r="G10" s="127">
        <f>DatosMenores!C64</f>
        <v>176</v>
      </c>
      <c r="H10" s="127">
        <f>DatosMenores!C65</f>
        <v>105</v>
      </c>
      <c r="AE10" s="145" t="s">
        <v>962</v>
      </c>
      <c r="AF10" s="144" t="s">
        <v>646</v>
      </c>
      <c r="AG10" s="144" t="s">
        <v>963</v>
      </c>
      <c r="AH10" s="144" t="s">
        <v>1802</v>
      </c>
      <c r="AI10" s="144" t="s">
        <v>965</v>
      </c>
      <c r="AJ10" s="144" t="s">
        <v>967</v>
      </c>
      <c r="AK10" s="144" t="s">
        <v>968</v>
      </c>
      <c r="AL10" s="143" t="s">
        <v>106</v>
      </c>
      <c r="AP10" s="145" t="s">
        <v>260</v>
      </c>
      <c r="AQ10" s="144" t="s">
        <v>1667</v>
      </c>
      <c r="AR10" s="144" t="s">
        <v>1668</v>
      </c>
      <c r="AS10" s="145" t="s">
        <v>1803</v>
      </c>
      <c r="AT10" s="143" t="s">
        <v>1804</v>
      </c>
      <c r="AW10" s="146" t="s">
        <v>1803</v>
      </c>
      <c r="AX10" s="147">
        <f>DatosMenores!C72</f>
        <v>0</v>
      </c>
    </row>
    <row r="11" spans="1:50" ht="14.85" customHeight="1" x14ac:dyDescent="0.25">
      <c r="AE11" s="125">
        <f>DatosMenores!C14</f>
        <v>0</v>
      </c>
      <c r="AF11" s="124">
        <f>DatosMenores!C15</f>
        <v>0</v>
      </c>
      <c r="AG11" s="124">
        <f>DatosMenores!C16</f>
        <v>14</v>
      </c>
      <c r="AH11" s="124">
        <f>DatosMenores!C17</f>
        <v>12</v>
      </c>
      <c r="AI11" s="124">
        <f>DatosMenores!C18</f>
        <v>5</v>
      </c>
      <c r="AJ11" s="124">
        <f>DatosMenores!C20</f>
        <v>21</v>
      </c>
      <c r="AK11" s="124">
        <f>DatosMenores!C21</f>
        <v>2</v>
      </c>
      <c r="AL11" s="123">
        <f>DatosMenores!C19</f>
        <v>48</v>
      </c>
      <c r="AP11" s="125">
        <f>DatosMenores!C78</f>
        <v>1</v>
      </c>
      <c r="AQ11" s="124">
        <f>DatosMenores!C77</f>
        <v>23</v>
      </c>
      <c r="AR11" s="124">
        <f>DatosMenores!C79</f>
        <v>0</v>
      </c>
      <c r="AS11" s="125">
        <f>DatosMenores!C72</f>
        <v>0</v>
      </c>
      <c r="AT11" s="123">
        <f>DatosMenores!C73</f>
        <v>22</v>
      </c>
      <c r="AW11" s="146" t="s">
        <v>1804</v>
      </c>
      <c r="AX11" s="147">
        <f>DatosMenores!C73</f>
        <v>22</v>
      </c>
    </row>
    <row r="12" spans="1:50" ht="12.75" customHeight="1" x14ac:dyDescent="0.25">
      <c r="AW12" s="146" t="s">
        <v>1665</v>
      </c>
      <c r="AX12" s="147">
        <f>DatosMenores!C74</f>
        <v>0</v>
      </c>
    </row>
    <row r="13" spans="1:50" ht="12.75" customHeight="1" x14ac:dyDescent="0.25">
      <c r="AW13" s="146" t="s">
        <v>1016</v>
      </c>
      <c r="AX13" s="147">
        <f>DatosMenores!C75</f>
        <v>30</v>
      </c>
    </row>
    <row r="14" spans="1:50" ht="12.75" customHeight="1" x14ac:dyDescent="0.25">
      <c r="AW14" s="146" t="s">
        <v>1666</v>
      </c>
      <c r="AX14" s="147">
        <f>DatosMenores!C76</f>
        <v>0</v>
      </c>
    </row>
    <row r="15" spans="1:50" ht="12.75" customHeight="1" x14ac:dyDescent="0.25">
      <c r="AW15" s="146" t="s">
        <v>1667</v>
      </c>
      <c r="AX15" s="147">
        <f>DatosMenores!C77</f>
        <v>23</v>
      </c>
    </row>
    <row r="16" spans="1:50" ht="12.75" customHeight="1" x14ac:dyDescent="0.25">
      <c r="AW16" s="146" t="s">
        <v>260</v>
      </c>
      <c r="AX16" s="147">
        <f>DatosMenores!C78</f>
        <v>1</v>
      </c>
    </row>
    <row r="17" spans="49:50" ht="12.75" customHeight="1" x14ac:dyDescent="0.25">
      <c r="AW17" s="146" t="s">
        <v>1668</v>
      </c>
      <c r="AX17" s="147">
        <f>DatosMenores!C79</f>
        <v>0</v>
      </c>
    </row>
  </sheetData>
  <sheetProtection algorithmName="SHA-512" hashValue="UZ6dwr9g+jVGNhQJqjUmnC6nfs/6U6ZbAV9QiTkT/HqkLfIl7u2MNhNbnyK51jQZcAszalxtQQbv+MgabCTy/A==" saltValue="8HZPdNf18SY6nnWCd5ksp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CAD23-B6EA-4EEE-96CC-3DDE73C8AE8C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3" customWidth="1"/>
    <col min="2" max="2" width="4.42578125" style="153" customWidth="1"/>
    <col min="3" max="3" width="26.85546875" style="153" customWidth="1"/>
    <col min="4" max="4" width="17" style="153" customWidth="1"/>
    <col min="5" max="5" width="6.140625" style="153" customWidth="1"/>
    <col min="6" max="6" width="30.85546875" style="153" customWidth="1"/>
    <col min="7" max="7" width="10" style="153" customWidth="1"/>
    <col min="8" max="8" width="3.85546875" style="153" customWidth="1"/>
    <col min="9" max="9" width="2.7109375" style="155" customWidth="1"/>
    <col min="10" max="10" width="7.85546875" style="155" customWidth="1"/>
    <col min="11" max="12" width="11.42578125" style="155"/>
    <col min="13" max="13" width="51.28515625" style="155" customWidth="1"/>
    <col min="14" max="14" width="2.7109375" style="155" customWidth="1"/>
    <col min="15" max="15" width="7.85546875" style="155" customWidth="1"/>
    <col min="16" max="17" width="11.42578125" style="155"/>
    <col min="18" max="18" width="51.28515625" style="155" customWidth="1"/>
    <col min="19" max="19" width="2.7109375" style="155" customWidth="1"/>
    <col min="20" max="20" width="7.85546875" style="155" customWidth="1"/>
    <col min="21" max="22" width="11.42578125" style="155"/>
    <col min="23" max="23" width="51.28515625" style="155" customWidth="1"/>
    <col min="24" max="24" width="2.7109375" style="155" customWidth="1"/>
    <col min="25" max="25" width="7.85546875" style="155" customWidth="1"/>
    <col min="26" max="27" width="11.42578125" style="155"/>
    <col min="28" max="28" width="51.28515625" style="155" customWidth="1"/>
    <col min="29" max="29" width="2.7109375" style="155" customWidth="1"/>
    <col min="30" max="16384" width="11.42578125" style="153"/>
  </cols>
  <sheetData>
    <row r="1" spans="1:30" ht="18.75" x14ac:dyDescent="0.2">
      <c r="A1" s="151"/>
      <c r="B1" s="152"/>
      <c r="C1" s="216" t="s">
        <v>1805</v>
      </c>
      <c r="D1" s="216"/>
      <c r="E1" s="216"/>
      <c r="F1" s="216"/>
      <c r="I1" s="154"/>
      <c r="N1" s="154"/>
      <c r="S1" s="154"/>
      <c r="X1" s="154"/>
      <c r="AC1" s="154"/>
    </row>
    <row r="2" spans="1:30" s="156" customFormat="1" ht="12" x14ac:dyDescent="0.2">
      <c r="F2" s="157"/>
      <c r="G2" s="157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</row>
    <row r="3" spans="1:30" ht="12.95" customHeight="1" x14ac:dyDescent="0.2">
      <c r="C3" s="217" t="s">
        <v>1806</v>
      </c>
      <c r="D3" s="217"/>
      <c r="F3" s="217" t="s">
        <v>1222</v>
      </c>
      <c r="G3" s="217"/>
      <c r="H3" s="158"/>
      <c r="I3" s="159"/>
      <c r="J3" s="159"/>
      <c r="K3" s="159" t="s">
        <v>1807</v>
      </c>
      <c r="L3" s="159"/>
      <c r="M3" s="159"/>
      <c r="N3" s="159"/>
      <c r="O3" s="159"/>
      <c r="P3" s="159" t="s">
        <v>1808</v>
      </c>
      <c r="Q3" s="159"/>
      <c r="R3" s="159"/>
      <c r="S3" s="159"/>
      <c r="T3" s="159"/>
      <c r="U3" s="159" t="s">
        <v>1809</v>
      </c>
      <c r="V3" s="159"/>
      <c r="W3" s="159"/>
      <c r="X3" s="159"/>
      <c r="Y3" s="159"/>
      <c r="Z3" s="159" t="s">
        <v>200</v>
      </c>
      <c r="AA3" s="159"/>
      <c r="AB3" s="159"/>
      <c r="AC3" s="159"/>
      <c r="AD3" s="159" t="s">
        <v>1810</v>
      </c>
    </row>
    <row r="4" spans="1:30" x14ac:dyDescent="0.2">
      <c r="C4" s="160" t="s">
        <v>1811</v>
      </c>
      <c r="D4" s="161">
        <f>DatosViolenciaDoméstica!C5</f>
        <v>122</v>
      </c>
      <c r="F4" s="160" t="s">
        <v>1812</v>
      </c>
      <c r="G4" s="162">
        <f>DatosViolenciaDoméstica!E67</f>
        <v>90</v>
      </c>
      <c r="H4" s="163"/>
    </row>
    <row r="5" spans="1:30" x14ac:dyDescent="0.2">
      <c r="C5" s="160" t="s">
        <v>8</v>
      </c>
      <c r="D5" s="161">
        <f>DatosViolenciaDoméstica!C6</f>
        <v>270</v>
      </c>
      <c r="F5" s="160" t="s">
        <v>1813</v>
      </c>
      <c r="G5" s="164">
        <f>DatosViolenciaDoméstica!F67</f>
        <v>87</v>
      </c>
      <c r="H5" s="163"/>
    </row>
    <row r="6" spans="1:30" x14ac:dyDescent="0.2">
      <c r="C6" s="160" t="s">
        <v>1814</v>
      </c>
      <c r="D6" s="161">
        <f>DatosViolenciaDoméstica!C7</f>
        <v>19</v>
      </c>
    </row>
    <row r="7" spans="1:30" x14ac:dyDescent="0.2">
      <c r="C7" s="160" t="s">
        <v>55</v>
      </c>
      <c r="D7" s="161">
        <f>DatosViolenciaDoméstica!C8</f>
        <v>3</v>
      </c>
    </row>
    <row r="8" spans="1:30" x14ac:dyDescent="0.2">
      <c r="C8" s="160" t="s">
        <v>1815</v>
      </c>
      <c r="D8" s="161">
        <f>DatosViolenciaDoméstica!C9</f>
        <v>0</v>
      </c>
    </row>
    <row r="9" spans="1:30" x14ac:dyDescent="0.2">
      <c r="C9" s="160" t="s">
        <v>1816</v>
      </c>
      <c r="D9" s="161">
        <f>SUM(DatosViolenciaDoméstica!C10:C11)</f>
        <v>0</v>
      </c>
    </row>
    <row r="21" spans="6:32" x14ac:dyDescent="0.2">
      <c r="F21" s="165"/>
      <c r="G21" s="165"/>
    </row>
    <row r="22" spans="6:32" s="165" customFormat="1" ht="12.75" customHeight="1" x14ac:dyDescent="0.2">
      <c r="F22" s="166"/>
      <c r="G22" s="166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C22" s="155"/>
    </row>
    <row r="23" spans="6:32" s="166" customFormat="1" x14ac:dyDescent="0.2">
      <c r="F23" s="153"/>
      <c r="G23" s="153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C23" s="155"/>
    </row>
    <row r="24" spans="6:32" x14ac:dyDescent="0.2">
      <c r="AB24" s="153"/>
    </row>
    <row r="25" spans="6:32" ht="15.75" x14ac:dyDescent="0.25">
      <c r="I25" s="167"/>
      <c r="J25" s="167"/>
      <c r="K25" s="168" t="s">
        <v>1774</v>
      </c>
      <c r="L25" s="169">
        <v>0</v>
      </c>
      <c r="M25" s="167"/>
      <c r="N25" s="167"/>
      <c r="O25" s="167"/>
      <c r="P25" s="168" t="s">
        <v>1774</v>
      </c>
      <c r="Q25" s="169">
        <v>0</v>
      </c>
      <c r="R25" s="167"/>
      <c r="S25" s="167"/>
      <c r="T25" s="167"/>
      <c r="U25" s="168" t="s">
        <v>1774</v>
      </c>
      <c r="V25" s="169">
        <v>0</v>
      </c>
      <c r="W25" s="167"/>
      <c r="X25" s="167"/>
      <c r="Y25" s="167"/>
      <c r="Z25" s="167"/>
      <c r="AA25" s="167"/>
      <c r="AB25" s="153"/>
      <c r="AC25" s="167"/>
      <c r="AE25" s="168" t="s">
        <v>1774</v>
      </c>
      <c r="AF25" s="169">
        <v>0</v>
      </c>
    </row>
  </sheetData>
  <sheetProtection algorithmName="SHA-512" hashValue="YDybXs6Wes5NM+w9ZcWFiZobmzrPh7Zpf6GFMwwu/DlT+Z0T1bROdQEeIZKh4KfUH2t0WlWQvf/sqhMPVeadCg==" saltValue="Ikk6ium+Yyn2AnC6BnS4A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96433-42E2-433B-AA1E-D7AB1DCAF8FC}">
  <dimension ref="A3:E377"/>
  <sheetViews>
    <sheetView showGridLines="0" showRowColHeaders="0" workbookViewId="0"/>
  </sheetViews>
  <sheetFormatPr baseColWidth="10" defaultRowHeight="15" x14ac:dyDescent="0.25"/>
  <cols>
    <col min="1" max="1" width="55.28515625" bestFit="1" customWidth="1"/>
    <col min="2" max="2" width="64.7109375" bestFit="1" customWidth="1"/>
  </cols>
  <sheetData>
    <row r="3" spans="1:5" x14ac:dyDescent="0.25">
      <c r="A3" s="7" t="s">
        <v>7</v>
      </c>
    </row>
    <row r="5" spans="1:5" x14ac:dyDescent="0.25">
      <c r="A5" s="8" t="s">
        <v>8</v>
      </c>
    </row>
    <row r="6" spans="1:5" x14ac:dyDescent="0.25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25">
      <c r="A7" s="177" t="s">
        <v>13</v>
      </c>
      <c r="B7" s="13" t="s">
        <v>14</v>
      </c>
      <c r="C7" s="14">
        <v>4150</v>
      </c>
      <c r="D7" s="14">
        <v>3810</v>
      </c>
      <c r="E7" s="15">
        <v>8.9238845144356996E-2</v>
      </c>
    </row>
    <row r="8" spans="1:5" x14ac:dyDescent="0.25">
      <c r="A8" s="178"/>
      <c r="B8" s="13" t="s">
        <v>15</v>
      </c>
      <c r="C8" s="14">
        <v>13207</v>
      </c>
      <c r="D8" s="14">
        <v>15455</v>
      </c>
      <c r="E8" s="15">
        <v>-0.145454545454545</v>
      </c>
    </row>
    <row r="9" spans="1:5" x14ac:dyDescent="0.25">
      <c r="A9" s="178"/>
      <c r="B9" s="13" t="s">
        <v>16</v>
      </c>
      <c r="C9" s="14">
        <v>11160</v>
      </c>
      <c r="D9" s="14">
        <v>10850</v>
      </c>
      <c r="E9" s="15">
        <v>2.8571428571428598E-2</v>
      </c>
    </row>
    <row r="10" spans="1:5" x14ac:dyDescent="0.25">
      <c r="A10" s="178"/>
      <c r="B10" s="13" t="s">
        <v>17</v>
      </c>
      <c r="C10" s="14">
        <v>281</v>
      </c>
      <c r="D10" s="14">
        <v>271</v>
      </c>
      <c r="E10" s="15">
        <v>3.6900369003690002E-2</v>
      </c>
    </row>
    <row r="11" spans="1:5" x14ac:dyDescent="0.25">
      <c r="A11" s="179"/>
      <c r="B11" s="13" t="s">
        <v>18</v>
      </c>
      <c r="C11" s="14">
        <v>3560</v>
      </c>
      <c r="D11" s="14">
        <v>4150</v>
      </c>
      <c r="E11" s="15">
        <v>-0.14216867469879499</v>
      </c>
    </row>
    <row r="12" spans="1:5" x14ac:dyDescent="0.25">
      <c r="A12" s="177" t="s">
        <v>19</v>
      </c>
      <c r="B12" s="13" t="s">
        <v>20</v>
      </c>
      <c r="C12" s="14">
        <v>2088</v>
      </c>
      <c r="D12" s="14">
        <v>2255</v>
      </c>
      <c r="E12" s="15">
        <v>-7.40576496674058E-2</v>
      </c>
    </row>
    <row r="13" spans="1:5" x14ac:dyDescent="0.25">
      <c r="A13" s="178"/>
      <c r="B13" s="13" t="s">
        <v>21</v>
      </c>
      <c r="C13" s="14">
        <v>588</v>
      </c>
      <c r="D13" s="14">
        <v>555</v>
      </c>
      <c r="E13" s="15">
        <v>5.9459459459459497E-2</v>
      </c>
    </row>
    <row r="14" spans="1:5" x14ac:dyDescent="0.25">
      <c r="A14" s="179"/>
      <c r="B14" s="13" t="s">
        <v>22</v>
      </c>
      <c r="C14" s="14">
        <v>9470</v>
      </c>
      <c r="D14" s="14">
        <v>10305</v>
      </c>
      <c r="E14" s="15">
        <v>-8.1028626880155302E-2</v>
      </c>
    </row>
    <row r="15" spans="1:5" x14ac:dyDescent="0.25">
      <c r="A15" s="177" t="s">
        <v>23</v>
      </c>
      <c r="B15" s="13" t="s">
        <v>24</v>
      </c>
      <c r="C15" s="14">
        <v>232</v>
      </c>
      <c r="D15" s="14">
        <v>361</v>
      </c>
      <c r="E15" s="15">
        <v>-0.35734072022160701</v>
      </c>
    </row>
    <row r="16" spans="1:5" x14ac:dyDescent="0.25">
      <c r="A16" s="178"/>
      <c r="B16" s="13" t="s">
        <v>25</v>
      </c>
      <c r="C16" s="14">
        <v>1310</v>
      </c>
      <c r="D16" s="14">
        <v>1544</v>
      </c>
      <c r="E16" s="15">
        <v>-0.15155440414507801</v>
      </c>
    </row>
    <row r="17" spans="1:5" x14ac:dyDescent="0.25">
      <c r="A17" s="178"/>
      <c r="B17" s="13" t="s">
        <v>26</v>
      </c>
      <c r="C17" s="14">
        <v>23</v>
      </c>
      <c r="D17" s="14">
        <v>18</v>
      </c>
      <c r="E17" s="15">
        <v>0.27777777777777801</v>
      </c>
    </row>
    <row r="18" spans="1:5" x14ac:dyDescent="0.25">
      <c r="A18" s="178"/>
      <c r="B18" s="13" t="s">
        <v>27</v>
      </c>
      <c r="C18" s="14">
        <v>1</v>
      </c>
      <c r="D18" s="14">
        <v>1</v>
      </c>
      <c r="E18" s="15">
        <v>0</v>
      </c>
    </row>
    <row r="19" spans="1:5" x14ac:dyDescent="0.25">
      <c r="A19" s="179"/>
      <c r="B19" s="13" t="s">
        <v>28</v>
      </c>
      <c r="C19" s="14">
        <v>366</v>
      </c>
      <c r="D19" s="14">
        <v>347</v>
      </c>
      <c r="E19" s="15">
        <v>5.4755043227665702E-2</v>
      </c>
    </row>
    <row r="20" spans="1:5" x14ac:dyDescent="0.25">
      <c r="A20" s="16"/>
    </row>
    <row r="21" spans="1:5" x14ac:dyDescent="0.25">
      <c r="A21" s="8" t="s">
        <v>29</v>
      </c>
    </row>
    <row r="22" spans="1:5" x14ac:dyDescent="0.25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25">
      <c r="A23" s="12" t="s">
        <v>30</v>
      </c>
      <c r="B23" s="17"/>
      <c r="C23" s="14">
        <v>21</v>
      </c>
      <c r="D23" s="14">
        <v>0</v>
      </c>
      <c r="E23" s="15">
        <v>0</v>
      </c>
    </row>
    <row r="24" spans="1:5" x14ac:dyDescent="0.25">
      <c r="A24" s="12" t="s">
        <v>31</v>
      </c>
      <c r="B24" s="17"/>
      <c r="C24" s="14">
        <v>0</v>
      </c>
      <c r="D24" s="14">
        <v>0</v>
      </c>
      <c r="E24" s="15">
        <v>0</v>
      </c>
    </row>
    <row r="25" spans="1:5" x14ac:dyDescent="0.25">
      <c r="A25" s="12" t="s">
        <v>32</v>
      </c>
      <c r="B25" s="17"/>
      <c r="C25" s="14">
        <v>286</v>
      </c>
      <c r="D25" s="14">
        <v>208</v>
      </c>
      <c r="E25" s="15">
        <v>0.375</v>
      </c>
    </row>
    <row r="26" spans="1:5" x14ac:dyDescent="0.25">
      <c r="A26" s="12" t="s">
        <v>33</v>
      </c>
      <c r="B26" s="17"/>
      <c r="C26" s="14">
        <v>0</v>
      </c>
      <c r="D26" s="14">
        <v>0</v>
      </c>
      <c r="E26" s="15">
        <v>0</v>
      </c>
    </row>
    <row r="27" spans="1:5" x14ac:dyDescent="0.25">
      <c r="A27" s="12" t="s">
        <v>34</v>
      </c>
      <c r="B27" s="17"/>
      <c r="C27" s="14">
        <v>0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35</v>
      </c>
    </row>
    <row r="30" spans="1:5" x14ac:dyDescent="0.25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25">
      <c r="A31" s="12" t="s">
        <v>13</v>
      </c>
      <c r="B31" s="13" t="s">
        <v>36</v>
      </c>
      <c r="C31" s="14">
        <v>2568</v>
      </c>
      <c r="D31" s="14">
        <v>2287</v>
      </c>
      <c r="E31" s="15">
        <v>0.12286838653257499</v>
      </c>
    </row>
    <row r="32" spans="1:5" x14ac:dyDescent="0.25">
      <c r="A32" s="177" t="s">
        <v>37</v>
      </c>
      <c r="B32" s="13" t="s">
        <v>38</v>
      </c>
      <c r="C32" s="14">
        <v>272</v>
      </c>
      <c r="D32" s="14">
        <v>263</v>
      </c>
      <c r="E32" s="15">
        <v>3.4220532319391601E-2</v>
      </c>
    </row>
    <row r="33" spans="1:5" x14ac:dyDescent="0.25">
      <c r="A33" s="178"/>
      <c r="B33" s="13" t="s">
        <v>39</v>
      </c>
      <c r="C33" s="14">
        <v>397</v>
      </c>
      <c r="D33" s="14">
        <v>356</v>
      </c>
      <c r="E33" s="15">
        <v>0.11516853932584301</v>
      </c>
    </row>
    <row r="34" spans="1:5" x14ac:dyDescent="0.25">
      <c r="A34" s="178"/>
      <c r="B34" s="13" t="s">
        <v>40</v>
      </c>
      <c r="C34" s="14">
        <v>58</v>
      </c>
      <c r="D34" s="14">
        <v>79</v>
      </c>
      <c r="E34" s="15">
        <v>-0.265822784810127</v>
      </c>
    </row>
    <row r="35" spans="1:5" x14ac:dyDescent="0.25">
      <c r="A35" s="178"/>
      <c r="B35" s="13" t="s">
        <v>41</v>
      </c>
      <c r="C35" s="14">
        <v>26</v>
      </c>
      <c r="D35" s="14">
        <v>24</v>
      </c>
      <c r="E35" s="15">
        <v>8.3333333333333301E-2</v>
      </c>
    </row>
    <row r="36" spans="1:5" x14ac:dyDescent="0.25">
      <c r="A36" s="179"/>
      <c r="B36" s="13" t="s">
        <v>42</v>
      </c>
      <c r="C36" s="14">
        <v>1815</v>
      </c>
      <c r="D36" s="14">
        <v>1565</v>
      </c>
      <c r="E36" s="15">
        <v>0.15974440894568701</v>
      </c>
    </row>
    <row r="37" spans="1:5" x14ac:dyDescent="0.25">
      <c r="A37" s="16"/>
    </row>
    <row r="38" spans="1:5" x14ac:dyDescent="0.25">
      <c r="A38" s="8" t="s">
        <v>43</v>
      </c>
    </row>
    <row r="39" spans="1:5" x14ac:dyDescent="0.25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25">
      <c r="A40" s="12" t="s">
        <v>44</v>
      </c>
      <c r="B40" s="17"/>
      <c r="C40" s="14">
        <v>4007</v>
      </c>
      <c r="D40" s="14">
        <v>4134</v>
      </c>
      <c r="E40" s="15">
        <v>-3.0720851475568502E-2</v>
      </c>
    </row>
    <row r="41" spans="1:5" x14ac:dyDescent="0.25">
      <c r="A41" s="12" t="s">
        <v>45</v>
      </c>
      <c r="B41" s="17"/>
      <c r="C41" s="14">
        <v>1770</v>
      </c>
      <c r="D41" s="14">
        <v>1950</v>
      </c>
      <c r="E41" s="15">
        <v>-9.2307692307692299E-2</v>
      </c>
    </row>
    <row r="42" spans="1:5" x14ac:dyDescent="0.25">
      <c r="A42" s="16"/>
    </row>
    <row r="43" spans="1:5" x14ac:dyDescent="0.25">
      <c r="A43" s="180" t="s">
        <v>46</v>
      </c>
      <c r="B43" s="180"/>
      <c r="C43" s="180"/>
      <c r="D43" s="180"/>
      <c r="E43" s="180"/>
    </row>
    <row r="44" spans="1:5" x14ac:dyDescent="0.25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25">
      <c r="A45" s="177" t="s">
        <v>47</v>
      </c>
      <c r="B45" s="13" t="s">
        <v>14</v>
      </c>
      <c r="C45" s="14">
        <v>1154</v>
      </c>
      <c r="D45" s="14">
        <v>972</v>
      </c>
      <c r="E45" s="15">
        <v>0.187242798353909</v>
      </c>
    </row>
    <row r="46" spans="1:5" x14ac:dyDescent="0.25">
      <c r="A46" s="178"/>
      <c r="B46" s="13" t="s">
        <v>48</v>
      </c>
      <c r="C46" s="14">
        <v>5</v>
      </c>
      <c r="D46" s="14">
        <v>9</v>
      </c>
      <c r="E46" s="15">
        <v>-0.44444444444444398</v>
      </c>
    </row>
    <row r="47" spans="1:5" x14ac:dyDescent="0.25">
      <c r="A47" s="178"/>
      <c r="B47" s="13" t="s">
        <v>49</v>
      </c>
      <c r="C47" s="14">
        <v>1310</v>
      </c>
      <c r="D47" s="14">
        <v>1544</v>
      </c>
      <c r="E47" s="15">
        <v>-0.15155440414507801</v>
      </c>
    </row>
    <row r="48" spans="1:5" x14ac:dyDescent="0.25">
      <c r="A48" s="179"/>
      <c r="B48" s="13" t="s">
        <v>18</v>
      </c>
      <c r="C48" s="14">
        <v>1321</v>
      </c>
      <c r="D48" s="14">
        <v>1154</v>
      </c>
      <c r="E48" s="15">
        <v>0.14471403812824901</v>
      </c>
    </row>
    <row r="49" spans="1:5" x14ac:dyDescent="0.25">
      <c r="A49" s="177" t="s">
        <v>50</v>
      </c>
      <c r="B49" s="13" t="s">
        <v>51</v>
      </c>
      <c r="C49" s="14">
        <v>1023</v>
      </c>
      <c r="D49" s="14">
        <v>1225</v>
      </c>
      <c r="E49" s="15">
        <v>-0.164897959183673</v>
      </c>
    </row>
    <row r="50" spans="1:5" x14ac:dyDescent="0.25">
      <c r="A50" s="178"/>
      <c r="B50" s="13" t="s">
        <v>52</v>
      </c>
      <c r="C50" s="14">
        <v>31</v>
      </c>
      <c r="D50" s="14">
        <v>40</v>
      </c>
      <c r="E50" s="15">
        <v>-0.22500000000000001</v>
      </c>
    </row>
    <row r="51" spans="1:5" x14ac:dyDescent="0.25">
      <c r="A51" s="178"/>
      <c r="B51" s="13" t="s">
        <v>53</v>
      </c>
      <c r="C51" s="14">
        <v>79</v>
      </c>
      <c r="D51" s="14">
        <v>64</v>
      </c>
      <c r="E51" s="15">
        <v>0.234375</v>
      </c>
    </row>
    <row r="52" spans="1:5" x14ac:dyDescent="0.25">
      <c r="A52" s="179"/>
      <c r="B52" s="13" t="s">
        <v>54</v>
      </c>
      <c r="C52" s="14">
        <v>15</v>
      </c>
      <c r="D52" s="14">
        <v>17</v>
      </c>
      <c r="E52" s="15">
        <v>-0.11764705882352899</v>
      </c>
    </row>
    <row r="53" spans="1:5" x14ac:dyDescent="0.25">
      <c r="A53" s="16"/>
    </row>
    <row r="54" spans="1:5" x14ac:dyDescent="0.25">
      <c r="A54" s="8" t="s">
        <v>55</v>
      </c>
    </row>
    <row r="55" spans="1:5" x14ac:dyDescent="0.25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25">
      <c r="A56" s="177" t="s">
        <v>56</v>
      </c>
      <c r="B56" s="13" t="s">
        <v>49</v>
      </c>
      <c r="C56" s="14">
        <v>36</v>
      </c>
      <c r="D56" s="14">
        <v>26</v>
      </c>
      <c r="E56" s="15">
        <v>0.38461538461538503</v>
      </c>
    </row>
    <row r="57" spans="1:5" x14ac:dyDescent="0.25">
      <c r="A57" s="178"/>
      <c r="B57" s="13" t="s">
        <v>48</v>
      </c>
      <c r="C57" s="14">
        <v>0</v>
      </c>
      <c r="D57" s="14">
        <v>0</v>
      </c>
      <c r="E57" s="15">
        <v>0</v>
      </c>
    </row>
    <row r="58" spans="1:5" x14ac:dyDescent="0.25">
      <c r="A58" s="178"/>
      <c r="B58" s="13" t="s">
        <v>14</v>
      </c>
      <c r="C58" s="14">
        <v>17</v>
      </c>
      <c r="D58" s="14">
        <v>10</v>
      </c>
      <c r="E58" s="15">
        <v>0.7</v>
      </c>
    </row>
    <row r="59" spans="1:5" x14ac:dyDescent="0.25">
      <c r="A59" s="178"/>
      <c r="B59" s="13" t="s">
        <v>18</v>
      </c>
      <c r="C59" s="14">
        <v>21</v>
      </c>
      <c r="D59" s="14">
        <v>17</v>
      </c>
      <c r="E59" s="15">
        <v>0.23529411764705899</v>
      </c>
    </row>
    <row r="60" spans="1:5" x14ac:dyDescent="0.25">
      <c r="A60" s="178"/>
      <c r="B60" s="13" t="s">
        <v>57</v>
      </c>
      <c r="C60" s="14">
        <v>32</v>
      </c>
      <c r="D60" s="14">
        <v>19</v>
      </c>
      <c r="E60" s="15">
        <v>0.68421052631578905</v>
      </c>
    </row>
    <row r="61" spans="1:5" x14ac:dyDescent="0.25">
      <c r="A61" s="179"/>
      <c r="B61" s="13" t="s">
        <v>58</v>
      </c>
      <c r="C61" s="14">
        <v>0</v>
      </c>
      <c r="D61" s="14">
        <v>0</v>
      </c>
      <c r="E61" s="15">
        <v>0</v>
      </c>
    </row>
    <row r="62" spans="1:5" x14ac:dyDescent="0.25">
      <c r="A62" s="177" t="s">
        <v>59</v>
      </c>
      <c r="B62" s="13" t="s">
        <v>60</v>
      </c>
      <c r="C62" s="14">
        <v>23</v>
      </c>
      <c r="D62" s="14">
        <v>17</v>
      </c>
      <c r="E62" s="15">
        <v>0.35294117647058798</v>
      </c>
    </row>
    <row r="63" spans="1:5" x14ac:dyDescent="0.25">
      <c r="A63" s="178"/>
      <c r="B63" s="13" t="s">
        <v>53</v>
      </c>
      <c r="C63" s="14">
        <v>2</v>
      </c>
      <c r="D63" s="14">
        <v>6</v>
      </c>
      <c r="E63" s="15">
        <v>-0.66666666666666696</v>
      </c>
    </row>
    <row r="64" spans="1:5" x14ac:dyDescent="0.25">
      <c r="A64" s="179"/>
      <c r="B64" s="13" t="s">
        <v>61</v>
      </c>
      <c r="C64" s="14">
        <v>0</v>
      </c>
      <c r="D64" s="14">
        <v>1</v>
      </c>
      <c r="E64" s="15">
        <v>-1</v>
      </c>
    </row>
    <row r="65" spans="1:5" x14ac:dyDescent="0.25">
      <c r="A65" s="16"/>
    </row>
    <row r="66" spans="1:5" x14ac:dyDescent="0.25">
      <c r="A66" s="8" t="s">
        <v>62</v>
      </c>
    </row>
    <row r="67" spans="1:5" x14ac:dyDescent="0.25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25">
      <c r="A68" s="12" t="s">
        <v>30</v>
      </c>
      <c r="B68" s="17"/>
      <c r="C68" s="14">
        <v>0</v>
      </c>
      <c r="D68" s="14">
        <v>0</v>
      </c>
      <c r="E68" s="15">
        <v>0</v>
      </c>
    </row>
    <row r="69" spans="1:5" x14ac:dyDescent="0.25">
      <c r="A69" s="12" t="s">
        <v>31</v>
      </c>
      <c r="B69" s="17"/>
      <c r="C69" s="14">
        <v>0</v>
      </c>
      <c r="D69" s="14">
        <v>0</v>
      </c>
      <c r="E69" s="15">
        <v>0</v>
      </c>
    </row>
    <row r="70" spans="1:5" x14ac:dyDescent="0.25">
      <c r="A70" s="12" t="s">
        <v>32</v>
      </c>
      <c r="B70" s="17"/>
      <c r="C70" s="14">
        <v>0</v>
      </c>
      <c r="D70" s="14">
        <v>0</v>
      </c>
      <c r="E70" s="15">
        <v>0</v>
      </c>
    </row>
    <row r="71" spans="1:5" x14ac:dyDescent="0.25">
      <c r="A71" s="12" t="s">
        <v>33</v>
      </c>
      <c r="B71" s="17"/>
      <c r="C71" s="14">
        <v>0</v>
      </c>
      <c r="D71" s="14">
        <v>0</v>
      </c>
      <c r="E71" s="15">
        <v>0</v>
      </c>
    </row>
    <row r="72" spans="1:5" x14ac:dyDescent="0.25">
      <c r="A72" s="12" t="s">
        <v>34</v>
      </c>
      <c r="B72" s="17"/>
      <c r="C72" s="14">
        <v>0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63</v>
      </c>
    </row>
    <row r="75" spans="1:5" x14ac:dyDescent="0.25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25">
      <c r="A76" s="181"/>
      <c r="B76" s="13" t="s">
        <v>44</v>
      </c>
      <c r="C76" s="14">
        <v>2</v>
      </c>
      <c r="D76" s="14">
        <v>1</v>
      </c>
      <c r="E76" s="15">
        <v>1</v>
      </c>
    </row>
    <row r="77" spans="1:5" x14ac:dyDescent="0.25">
      <c r="A77" s="182"/>
      <c r="B77" s="13" t="s">
        <v>53</v>
      </c>
      <c r="C77" s="14">
        <v>0</v>
      </c>
      <c r="D77" s="14">
        <v>0</v>
      </c>
      <c r="E77" s="15">
        <v>0</v>
      </c>
    </row>
    <row r="78" spans="1:5" x14ac:dyDescent="0.25">
      <c r="A78" s="182"/>
      <c r="B78" s="13" t="s">
        <v>60</v>
      </c>
      <c r="C78" s="14">
        <v>2</v>
      </c>
      <c r="D78" s="14">
        <v>1</v>
      </c>
      <c r="E78" s="15">
        <v>1</v>
      </c>
    </row>
    <row r="79" spans="1:5" x14ac:dyDescent="0.25">
      <c r="A79" s="182"/>
      <c r="B79" s="13" t="s">
        <v>64</v>
      </c>
      <c r="C79" s="14">
        <v>0</v>
      </c>
      <c r="D79" s="14">
        <v>0</v>
      </c>
      <c r="E79" s="15">
        <v>0</v>
      </c>
    </row>
    <row r="80" spans="1:5" x14ac:dyDescent="0.25">
      <c r="A80" s="183"/>
      <c r="B80" s="13" t="s">
        <v>65</v>
      </c>
      <c r="C80" s="14">
        <v>0</v>
      </c>
      <c r="D80" s="14">
        <v>0</v>
      </c>
      <c r="E80" s="15">
        <v>0</v>
      </c>
    </row>
    <row r="81" spans="1:5" x14ac:dyDescent="0.25">
      <c r="A81" s="16"/>
    </row>
    <row r="82" spans="1:5" x14ac:dyDescent="0.25">
      <c r="A82" s="8" t="s">
        <v>66</v>
      </c>
    </row>
    <row r="83" spans="1:5" x14ac:dyDescent="0.25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25">
      <c r="A84" s="177" t="s">
        <v>67</v>
      </c>
      <c r="B84" s="13" t="s">
        <v>68</v>
      </c>
      <c r="C84" s="14">
        <v>1420</v>
      </c>
      <c r="D84" s="14">
        <v>1473</v>
      </c>
      <c r="E84" s="15">
        <v>-3.5980991174473897E-2</v>
      </c>
    </row>
    <row r="85" spans="1:5" x14ac:dyDescent="0.25">
      <c r="A85" s="179"/>
      <c r="B85" s="13" t="s">
        <v>69</v>
      </c>
      <c r="C85" s="14">
        <v>478</v>
      </c>
      <c r="D85" s="14">
        <v>503</v>
      </c>
      <c r="E85" s="15">
        <v>-4.9701789264413501E-2</v>
      </c>
    </row>
    <row r="86" spans="1:5" x14ac:dyDescent="0.25">
      <c r="A86" s="177" t="s">
        <v>70</v>
      </c>
      <c r="B86" s="13" t="s">
        <v>68</v>
      </c>
      <c r="C86" s="14">
        <v>1035</v>
      </c>
      <c r="D86" s="14">
        <v>1178</v>
      </c>
      <c r="E86" s="15">
        <v>-0.121392190152801</v>
      </c>
    </row>
    <row r="87" spans="1:5" x14ac:dyDescent="0.25">
      <c r="A87" s="179"/>
      <c r="B87" s="13" t="s">
        <v>69</v>
      </c>
      <c r="C87" s="14">
        <v>994</v>
      </c>
      <c r="D87" s="14">
        <v>883</v>
      </c>
      <c r="E87" s="15">
        <v>0.12570781426953601</v>
      </c>
    </row>
    <row r="88" spans="1:5" x14ac:dyDescent="0.25">
      <c r="A88" s="177" t="s">
        <v>71</v>
      </c>
      <c r="B88" s="13" t="s">
        <v>68</v>
      </c>
      <c r="C88" s="14">
        <v>63</v>
      </c>
      <c r="D88" s="14">
        <v>59</v>
      </c>
      <c r="E88" s="15">
        <v>6.7796610169491497E-2</v>
      </c>
    </row>
    <row r="89" spans="1:5" x14ac:dyDescent="0.25">
      <c r="A89" s="179"/>
      <c r="B89" s="13" t="s">
        <v>69</v>
      </c>
      <c r="C89" s="14">
        <v>37</v>
      </c>
      <c r="D89" s="14">
        <v>32</v>
      </c>
      <c r="E89" s="15">
        <v>0.15625</v>
      </c>
    </row>
    <row r="90" spans="1:5" x14ac:dyDescent="0.25">
      <c r="A90" s="177" t="s">
        <v>72</v>
      </c>
      <c r="B90" s="13" t="s">
        <v>68</v>
      </c>
      <c r="C90" s="14">
        <v>0</v>
      </c>
      <c r="D90" s="14">
        <v>0</v>
      </c>
      <c r="E90" s="15">
        <v>0</v>
      </c>
    </row>
    <row r="91" spans="1:5" x14ac:dyDescent="0.25">
      <c r="A91" s="179"/>
      <c r="B91" s="13" t="s">
        <v>69</v>
      </c>
      <c r="C91" s="14">
        <v>0</v>
      </c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180" t="s">
        <v>73</v>
      </c>
      <c r="B93" s="180"/>
      <c r="C93" s="180"/>
      <c r="D93" s="180"/>
      <c r="E93" s="180"/>
    </row>
    <row r="94" spans="1:5" x14ac:dyDescent="0.25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25">
      <c r="A95" s="18"/>
      <c r="B95" s="17"/>
      <c r="C95" s="14">
        <v>1669</v>
      </c>
      <c r="D95" s="14">
        <v>1468</v>
      </c>
      <c r="E95" s="15">
        <v>0.13692098092643101</v>
      </c>
    </row>
    <row r="96" spans="1:5" x14ac:dyDescent="0.25">
      <c r="A96" s="12" t="s">
        <v>74</v>
      </c>
      <c r="B96" s="17"/>
      <c r="C96" s="14">
        <v>0</v>
      </c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75</v>
      </c>
    </row>
    <row r="99" spans="1:5" x14ac:dyDescent="0.25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25">
      <c r="A100" s="12" t="s">
        <v>76</v>
      </c>
      <c r="B100" s="17"/>
      <c r="C100" s="14">
        <v>739</v>
      </c>
      <c r="D100" s="14">
        <v>728</v>
      </c>
      <c r="E100" s="15">
        <v>1.51098901098901E-2</v>
      </c>
    </row>
    <row r="101" spans="1:5" x14ac:dyDescent="0.25">
      <c r="A101" s="12" t="s">
        <v>77</v>
      </c>
      <c r="B101" s="17"/>
      <c r="C101" s="14">
        <v>828</v>
      </c>
      <c r="D101" s="14">
        <v>990</v>
      </c>
      <c r="E101" s="15">
        <v>-0.163636363636364</v>
      </c>
    </row>
    <row r="102" spans="1:5" x14ac:dyDescent="0.25">
      <c r="A102" s="12" t="s">
        <v>74</v>
      </c>
      <c r="B102" s="17"/>
      <c r="C102" s="14">
        <v>0</v>
      </c>
      <c r="D102" s="14">
        <v>0</v>
      </c>
      <c r="E102" s="15">
        <v>0</v>
      </c>
    </row>
    <row r="103" spans="1:5" x14ac:dyDescent="0.25">
      <c r="A103" s="16"/>
    </row>
    <row r="104" spans="1:5" x14ac:dyDescent="0.25">
      <c r="A104" s="180" t="s">
        <v>78</v>
      </c>
      <c r="B104" s="180"/>
      <c r="C104" s="180"/>
      <c r="D104" s="180"/>
      <c r="E104" s="180"/>
    </row>
    <row r="105" spans="1:5" x14ac:dyDescent="0.25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25">
      <c r="A106" s="177" t="s">
        <v>76</v>
      </c>
      <c r="B106" s="13" t="s">
        <v>79</v>
      </c>
      <c r="C106" s="14">
        <v>757</v>
      </c>
      <c r="D106" s="14">
        <v>870</v>
      </c>
      <c r="E106" s="15">
        <v>-0.129885057471264</v>
      </c>
    </row>
    <row r="107" spans="1:5" x14ac:dyDescent="0.25">
      <c r="A107" s="178"/>
      <c r="B107" s="13" t="s">
        <v>80</v>
      </c>
      <c r="C107" s="14">
        <v>78</v>
      </c>
      <c r="D107" s="14">
        <v>97</v>
      </c>
      <c r="E107" s="15">
        <v>-0.19587628865979401</v>
      </c>
    </row>
    <row r="108" spans="1:5" x14ac:dyDescent="0.25">
      <c r="A108" s="179"/>
      <c r="B108" s="13" t="s">
        <v>81</v>
      </c>
      <c r="C108" s="14">
        <v>3</v>
      </c>
      <c r="D108" s="14">
        <v>20</v>
      </c>
      <c r="E108" s="15">
        <v>-0.85</v>
      </c>
    </row>
    <row r="109" spans="1:5" x14ac:dyDescent="0.25">
      <c r="A109" s="177" t="s">
        <v>77</v>
      </c>
      <c r="B109" s="13" t="s">
        <v>82</v>
      </c>
      <c r="C109" s="14">
        <v>202</v>
      </c>
      <c r="D109" s="14">
        <v>197</v>
      </c>
      <c r="E109" s="15">
        <v>2.5380710659898501E-2</v>
      </c>
    </row>
    <row r="110" spans="1:5" x14ac:dyDescent="0.25">
      <c r="A110" s="179"/>
      <c r="B110" s="13" t="s">
        <v>81</v>
      </c>
      <c r="C110" s="14">
        <v>10</v>
      </c>
      <c r="D110" s="14">
        <v>35</v>
      </c>
      <c r="E110" s="15">
        <v>-0.71428571428571397</v>
      </c>
    </row>
    <row r="111" spans="1:5" x14ac:dyDescent="0.25">
      <c r="A111" s="12" t="s">
        <v>74</v>
      </c>
      <c r="B111" s="17"/>
      <c r="C111" s="14">
        <v>1</v>
      </c>
      <c r="D111" s="14">
        <v>1</v>
      </c>
      <c r="E111" s="15">
        <v>0</v>
      </c>
    </row>
    <row r="112" spans="1:5" x14ac:dyDescent="0.25">
      <c r="A112" s="16"/>
    </row>
    <row r="113" spans="1:5" x14ac:dyDescent="0.25">
      <c r="A113" s="180" t="s">
        <v>83</v>
      </c>
      <c r="B113" s="180"/>
      <c r="C113" s="180"/>
      <c r="D113" s="180"/>
    </row>
    <row r="114" spans="1:5" x14ac:dyDescent="0.25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25">
      <c r="A115" s="177" t="s">
        <v>76</v>
      </c>
      <c r="B115" s="13" t="s">
        <v>79</v>
      </c>
      <c r="C115" s="14">
        <v>34</v>
      </c>
      <c r="D115" s="14">
        <v>37</v>
      </c>
      <c r="E115" s="15">
        <v>-8.1081081081081099E-2</v>
      </c>
    </row>
    <row r="116" spans="1:5" x14ac:dyDescent="0.25">
      <c r="A116" s="178"/>
      <c r="B116" s="13" t="s">
        <v>80</v>
      </c>
      <c r="C116" s="14">
        <v>14</v>
      </c>
      <c r="D116" s="14">
        <v>10</v>
      </c>
      <c r="E116" s="15">
        <v>0.4</v>
      </c>
    </row>
    <row r="117" spans="1:5" x14ac:dyDescent="0.25">
      <c r="A117" s="179"/>
      <c r="B117" s="13" t="s">
        <v>81</v>
      </c>
      <c r="C117" s="14">
        <v>2</v>
      </c>
      <c r="D117" s="14">
        <v>1</v>
      </c>
      <c r="E117" s="15">
        <v>1</v>
      </c>
    </row>
    <row r="118" spans="1:5" x14ac:dyDescent="0.25">
      <c r="A118" s="177" t="s">
        <v>77</v>
      </c>
      <c r="B118" s="13" t="s">
        <v>82</v>
      </c>
      <c r="C118" s="14">
        <v>10</v>
      </c>
      <c r="D118" s="14">
        <v>6</v>
      </c>
      <c r="E118" s="15">
        <v>0.66666666666666696</v>
      </c>
    </row>
    <row r="119" spans="1:5" x14ac:dyDescent="0.25">
      <c r="A119" s="179"/>
      <c r="B119" s="13" t="s">
        <v>81</v>
      </c>
      <c r="C119" s="14">
        <v>2</v>
      </c>
      <c r="D119" s="14">
        <v>5</v>
      </c>
      <c r="E119" s="15">
        <v>-0.6</v>
      </c>
    </row>
    <row r="120" spans="1:5" x14ac:dyDescent="0.25">
      <c r="A120" s="12" t="s">
        <v>74</v>
      </c>
      <c r="B120" s="17"/>
      <c r="C120" s="14">
        <v>4</v>
      </c>
      <c r="D120" s="14">
        <v>1</v>
      </c>
      <c r="E120" s="15">
        <v>3</v>
      </c>
    </row>
    <row r="121" spans="1:5" x14ac:dyDescent="0.25">
      <c r="A121" s="16"/>
    </row>
    <row r="122" spans="1:5" x14ac:dyDescent="0.25">
      <c r="A122" s="8" t="s">
        <v>84</v>
      </c>
    </row>
    <row r="123" spans="1:5" x14ac:dyDescent="0.25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25">
      <c r="A124" s="177" t="s">
        <v>85</v>
      </c>
      <c r="B124" s="13" t="s">
        <v>86</v>
      </c>
      <c r="C124" s="14">
        <v>0</v>
      </c>
      <c r="D124" s="14">
        <v>0</v>
      </c>
      <c r="E124" s="15">
        <v>0</v>
      </c>
    </row>
    <row r="125" spans="1:5" x14ac:dyDescent="0.25">
      <c r="A125" s="179"/>
      <c r="B125" s="13" t="s">
        <v>87</v>
      </c>
      <c r="C125" s="14">
        <v>0</v>
      </c>
      <c r="D125" s="14">
        <v>0</v>
      </c>
      <c r="E125" s="15">
        <v>0</v>
      </c>
    </row>
    <row r="126" spans="1:5" x14ac:dyDescent="0.25">
      <c r="A126" s="177" t="s">
        <v>88</v>
      </c>
      <c r="B126" s="13" t="s">
        <v>86</v>
      </c>
      <c r="C126" s="14">
        <v>305</v>
      </c>
      <c r="D126" s="14">
        <v>228</v>
      </c>
      <c r="E126" s="15">
        <v>0.33771929824561397</v>
      </c>
    </row>
    <row r="127" spans="1:5" x14ac:dyDescent="0.25">
      <c r="A127" s="179"/>
      <c r="B127" s="13" t="s">
        <v>87</v>
      </c>
      <c r="C127" s="14">
        <v>610</v>
      </c>
      <c r="D127" s="14">
        <v>559</v>
      </c>
      <c r="E127" s="15">
        <v>9.1234347048300496E-2</v>
      </c>
    </row>
    <row r="128" spans="1:5" x14ac:dyDescent="0.25">
      <c r="A128" s="177" t="s">
        <v>89</v>
      </c>
      <c r="B128" s="13" t="s">
        <v>86</v>
      </c>
      <c r="C128" s="14">
        <v>16257</v>
      </c>
      <c r="D128" s="14">
        <v>3406</v>
      </c>
      <c r="E128" s="15">
        <v>3.7730475631239</v>
      </c>
    </row>
    <row r="129" spans="1:5" x14ac:dyDescent="0.25">
      <c r="A129" s="179"/>
      <c r="B129" s="13" t="s">
        <v>87</v>
      </c>
      <c r="C129" s="14">
        <v>18086</v>
      </c>
      <c r="D129" s="14">
        <v>4893</v>
      </c>
      <c r="E129" s="15">
        <v>2.6963008379317399</v>
      </c>
    </row>
    <row r="130" spans="1:5" x14ac:dyDescent="0.25">
      <c r="A130" s="177" t="s">
        <v>90</v>
      </c>
      <c r="B130" s="13" t="s">
        <v>86</v>
      </c>
      <c r="C130" s="14">
        <v>151</v>
      </c>
      <c r="D130" s="14">
        <v>850</v>
      </c>
      <c r="E130" s="15">
        <v>-0.82235294117647095</v>
      </c>
    </row>
    <row r="131" spans="1:5" x14ac:dyDescent="0.25">
      <c r="A131" s="179"/>
      <c r="B131" s="13" t="s">
        <v>87</v>
      </c>
      <c r="C131" s="14">
        <v>247</v>
      </c>
      <c r="D131" s="14">
        <v>1435</v>
      </c>
      <c r="E131" s="15">
        <v>-0.82787456445993002</v>
      </c>
    </row>
    <row r="132" spans="1:5" x14ac:dyDescent="0.25">
      <c r="A132" s="16"/>
    </row>
    <row r="133" spans="1:5" x14ac:dyDescent="0.25">
      <c r="A133" s="8" t="s">
        <v>91</v>
      </c>
    </row>
    <row r="134" spans="1:5" x14ac:dyDescent="0.25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25">
      <c r="A135" s="177" t="s">
        <v>92</v>
      </c>
      <c r="B135" s="13" t="s">
        <v>93</v>
      </c>
      <c r="C135" s="14">
        <v>157</v>
      </c>
      <c r="D135" s="14">
        <v>168</v>
      </c>
      <c r="E135" s="15">
        <v>-6.5476190476190493E-2</v>
      </c>
    </row>
    <row r="136" spans="1:5" x14ac:dyDescent="0.25">
      <c r="A136" s="179"/>
      <c r="B136" s="13" t="s">
        <v>94</v>
      </c>
      <c r="C136" s="14">
        <v>61</v>
      </c>
      <c r="D136" s="14">
        <v>55</v>
      </c>
      <c r="E136" s="15">
        <v>0.109090909090909</v>
      </c>
    </row>
    <row r="137" spans="1:5" x14ac:dyDescent="0.25">
      <c r="A137" s="177" t="s">
        <v>95</v>
      </c>
      <c r="B137" s="13" t="s">
        <v>93</v>
      </c>
      <c r="C137" s="14">
        <v>6</v>
      </c>
      <c r="D137" s="14">
        <v>5</v>
      </c>
      <c r="E137" s="15">
        <v>0.2</v>
      </c>
    </row>
    <row r="138" spans="1:5" x14ac:dyDescent="0.25">
      <c r="A138" s="179"/>
      <c r="B138" s="13" t="s">
        <v>94</v>
      </c>
      <c r="C138" s="14">
        <v>3</v>
      </c>
      <c r="D138" s="14">
        <v>1</v>
      </c>
      <c r="E138" s="15">
        <v>2</v>
      </c>
    </row>
    <row r="139" spans="1:5" x14ac:dyDescent="0.25">
      <c r="A139" s="177" t="s">
        <v>96</v>
      </c>
      <c r="B139" s="13" t="s">
        <v>93</v>
      </c>
      <c r="C139" s="14">
        <v>11</v>
      </c>
      <c r="D139" s="14">
        <v>10</v>
      </c>
      <c r="E139" s="15">
        <v>0.1</v>
      </c>
    </row>
    <row r="140" spans="1:5" x14ac:dyDescent="0.25">
      <c r="A140" s="179"/>
      <c r="B140" s="13" t="s">
        <v>97</v>
      </c>
      <c r="C140" s="14">
        <v>0</v>
      </c>
      <c r="D140" s="14">
        <v>5</v>
      </c>
      <c r="E140" s="15">
        <v>-1</v>
      </c>
    </row>
    <row r="141" spans="1:5" x14ac:dyDescent="0.25">
      <c r="A141" s="16"/>
    </row>
    <row r="142" spans="1:5" x14ac:dyDescent="0.25">
      <c r="A142" s="8" t="s">
        <v>98</v>
      </c>
    </row>
    <row r="143" spans="1:5" x14ac:dyDescent="0.25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25">
      <c r="A144" s="12" t="s">
        <v>99</v>
      </c>
      <c r="B144" s="17"/>
      <c r="C144" s="14">
        <v>80</v>
      </c>
      <c r="D144" s="14">
        <v>61</v>
      </c>
      <c r="E144" s="15">
        <v>0.31147540983606598</v>
      </c>
    </row>
    <row r="145" spans="1:5" x14ac:dyDescent="0.25">
      <c r="A145" s="177" t="s">
        <v>100</v>
      </c>
      <c r="B145" s="13" t="s">
        <v>101</v>
      </c>
      <c r="C145" s="14">
        <v>3</v>
      </c>
      <c r="D145" s="14">
        <v>12</v>
      </c>
      <c r="E145" s="15">
        <v>-0.75</v>
      </c>
    </row>
    <row r="146" spans="1:5" x14ac:dyDescent="0.25">
      <c r="A146" s="178"/>
      <c r="B146" s="13" t="s">
        <v>102</v>
      </c>
      <c r="C146" s="14">
        <v>23</v>
      </c>
      <c r="D146" s="14">
        <v>13</v>
      </c>
      <c r="E146" s="15">
        <v>0.76923076923076905</v>
      </c>
    </row>
    <row r="147" spans="1:5" x14ac:dyDescent="0.25">
      <c r="A147" s="178"/>
      <c r="B147" s="13" t="s">
        <v>103</v>
      </c>
      <c r="C147" s="14">
        <v>7</v>
      </c>
      <c r="D147" s="14">
        <v>0</v>
      </c>
      <c r="E147" s="15">
        <v>0</v>
      </c>
    </row>
    <row r="148" spans="1:5" x14ac:dyDescent="0.25">
      <c r="A148" s="178"/>
      <c r="B148" s="13" t="s">
        <v>104</v>
      </c>
      <c r="C148" s="14">
        <v>7</v>
      </c>
      <c r="D148" s="14">
        <v>1</v>
      </c>
      <c r="E148" s="15">
        <v>6</v>
      </c>
    </row>
    <row r="149" spans="1:5" x14ac:dyDescent="0.25">
      <c r="A149" s="178"/>
      <c r="B149" s="13" t="s">
        <v>105</v>
      </c>
      <c r="C149" s="14">
        <v>39</v>
      </c>
      <c r="D149" s="14">
        <v>28</v>
      </c>
      <c r="E149" s="15">
        <v>0.39285714285714302</v>
      </c>
    </row>
    <row r="150" spans="1:5" x14ac:dyDescent="0.25">
      <c r="A150" s="179"/>
      <c r="B150" s="13" t="s">
        <v>106</v>
      </c>
      <c r="C150" s="14">
        <v>1</v>
      </c>
      <c r="D150" s="14">
        <v>7</v>
      </c>
      <c r="E150" s="15">
        <v>-0.85714285714285698</v>
      </c>
    </row>
    <row r="151" spans="1:5" x14ac:dyDescent="0.25">
      <c r="A151" s="177" t="s">
        <v>107</v>
      </c>
      <c r="B151" s="13" t="s">
        <v>108</v>
      </c>
      <c r="C151" s="14">
        <v>26</v>
      </c>
      <c r="D151" s="14">
        <v>29</v>
      </c>
      <c r="E151" s="15">
        <v>-0.10344827586206901</v>
      </c>
    </row>
    <row r="152" spans="1:5" x14ac:dyDescent="0.25">
      <c r="A152" s="179"/>
      <c r="B152" s="13" t="s">
        <v>109</v>
      </c>
      <c r="C152" s="14">
        <v>48</v>
      </c>
      <c r="D152" s="14">
        <v>37</v>
      </c>
      <c r="E152" s="15">
        <v>0.29729729729729698</v>
      </c>
    </row>
    <row r="153" spans="1:5" x14ac:dyDescent="0.25">
      <c r="A153" s="177" t="s">
        <v>110</v>
      </c>
      <c r="B153" s="13" t="s">
        <v>14</v>
      </c>
      <c r="C153" s="14">
        <v>11</v>
      </c>
      <c r="D153" s="14">
        <v>16</v>
      </c>
      <c r="E153" s="15">
        <v>-0.3125</v>
      </c>
    </row>
    <row r="154" spans="1:5" x14ac:dyDescent="0.25">
      <c r="A154" s="179"/>
      <c r="B154" s="13" t="s">
        <v>18</v>
      </c>
      <c r="C154" s="14">
        <v>17</v>
      </c>
      <c r="D154" s="14">
        <v>11</v>
      </c>
      <c r="E154" s="15">
        <v>0.54545454545454497</v>
      </c>
    </row>
    <row r="155" spans="1:5" x14ac:dyDescent="0.25">
      <c r="A155" s="12" t="s">
        <v>111</v>
      </c>
      <c r="B155" s="17"/>
      <c r="C155" s="14">
        <v>0</v>
      </c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112</v>
      </c>
    </row>
    <row r="158" spans="1:5" x14ac:dyDescent="0.25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25">
      <c r="A159" s="177" t="s">
        <v>113</v>
      </c>
      <c r="B159" s="13" t="s">
        <v>114</v>
      </c>
      <c r="C159" s="14">
        <v>693</v>
      </c>
      <c r="D159" s="14">
        <v>793</v>
      </c>
      <c r="E159" s="15">
        <v>-0.126103404791929</v>
      </c>
    </row>
    <row r="160" spans="1:5" x14ac:dyDescent="0.25">
      <c r="A160" s="178"/>
      <c r="B160" s="13" t="s">
        <v>115</v>
      </c>
      <c r="C160" s="14">
        <v>87</v>
      </c>
      <c r="D160" s="14">
        <v>84</v>
      </c>
      <c r="E160" s="15">
        <v>3.5714285714285698E-2</v>
      </c>
    </row>
    <row r="161" spans="1:5" x14ac:dyDescent="0.25">
      <c r="A161" s="178"/>
      <c r="B161" s="13" t="s">
        <v>116</v>
      </c>
      <c r="C161" s="14">
        <v>226</v>
      </c>
      <c r="D161" s="14">
        <v>128</v>
      </c>
      <c r="E161" s="15">
        <v>0.765625</v>
      </c>
    </row>
    <row r="162" spans="1:5" x14ac:dyDescent="0.25">
      <c r="A162" s="178"/>
      <c r="B162" s="13" t="s">
        <v>117</v>
      </c>
      <c r="C162" s="14">
        <v>27</v>
      </c>
      <c r="D162" s="14">
        <v>71</v>
      </c>
      <c r="E162" s="15">
        <v>-0.61971830985915499</v>
      </c>
    </row>
    <row r="163" spans="1:5" x14ac:dyDescent="0.25">
      <c r="A163" s="178"/>
      <c r="B163" s="13" t="s">
        <v>118</v>
      </c>
      <c r="C163" s="14">
        <v>0</v>
      </c>
      <c r="D163" s="14">
        <v>0</v>
      </c>
      <c r="E163" s="15">
        <v>0</v>
      </c>
    </row>
    <row r="164" spans="1:5" x14ac:dyDescent="0.25">
      <c r="A164" s="178"/>
      <c r="B164" s="13" t="s">
        <v>119</v>
      </c>
      <c r="C164" s="14">
        <v>28</v>
      </c>
      <c r="D164" s="14">
        <v>25</v>
      </c>
      <c r="E164" s="15">
        <v>0.12</v>
      </c>
    </row>
    <row r="165" spans="1:5" x14ac:dyDescent="0.25">
      <c r="A165" s="178"/>
      <c r="B165" s="13" t="s">
        <v>120</v>
      </c>
      <c r="C165" s="14">
        <v>1073</v>
      </c>
      <c r="D165" s="14">
        <v>1353</v>
      </c>
      <c r="E165" s="15">
        <v>-0.206947524020695</v>
      </c>
    </row>
    <row r="166" spans="1:5" x14ac:dyDescent="0.25">
      <c r="A166" s="178"/>
      <c r="B166" s="13" t="s">
        <v>121</v>
      </c>
      <c r="C166" s="14">
        <v>0</v>
      </c>
      <c r="D166" s="14">
        <v>0</v>
      </c>
      <c r="E166" s="15">
        <v>0</v>
      </c>
    </row>
    <row r="167" spans="1:5" x14ac:dyDescent="0.25">
      <c r="A167" s="178"/>
      <c r="B167" s="13" t="s">
        <v>122</v>
      </c>
      <c r="C167" s="14">
        <v>262</v>
      </c>
      <c r="D167" s="14">
        <v>292</v>
      </c>
      <c r="E167" s="15">
        <v>-0.102739726027397</v>
      </c>
    </row>
    <row r="168" spans="1:5" x14ac:dyDescent="0.25">
      <c r="A168" s="178"/>
      <c r="B168" s="13" t="s">
        <v>123</v>
      </c>
      <c r="C168" s="14">
        <v>439</v>
      </c>
      <c r="D168" s="14">
        <v>312</v>
      </c>
      <c r="E168" s="15">
        <v>0.40705128205128199</v>
      </c>
    </row>
    <row r="169" spans="1:5" x14ac:dyDescent="0.25">
      <c r="A169" s="178"/>
      <c r="B169" s="13" t="s">
        <v>124</v>
      </c>
      <c r="C169" s="14">
        <v>8</v>
      </c>
      <c r="D169" s="14">
        <v>4</v>
      </c>
      <c r="E169" s="15">
        <v>1</v>
      </c>
    </row>
    <row r="170" spans="1:5" x14ac:dyDescent="0.25">
      <c r="A170" s="178"/>
      <c r="B170" s="13" t="s">
        <v>125</v>
      </c>
      <c r="C170" s="14">
        <v>852</v>
      </c>
      <c r="D170" s="14">
        <v>664</v>
      </c>
      <c r="E170" s="15">
        <v>0.28313253012048201</v>
      </c>
    </row>
    <row r="171" spans="1:5" x14ac:dyDescent="0.25">
      <c r="A171" s="178"/>
      <c r="B171" s="13" t="s">
        <v>126</v>
      </c>
      <c r="C171" s="14">
        <v>2</v>
      </c>
      <c r="D171" s="14">
        <v>0</v>
      </c>
      <c r="E171" s="15">
        <v>0</v>
      </c>
    </row>
    <row r="172" spans="1:5" x14ac:dyDescent="0.25">
      <c r="A172" s="178"/>
      <c r="B172" s="13" t="s">
        <v>127</v>
      </c>
      <c r="C172" s="14">
        <v>2</v>
      </c>
      <c r="D172" s="14">
        <v>0</v>
      </c>
      <c r="E172" s="15">
        <v>0</v>
      </c>
    </row>
    <row r="173" spans="1:5" x14ac:dyDescent="0.25">
      <c r="A173" s="178"/>
      <c r="B173" s="13" t="s">
        <v>128</v>
      </c>
      <c r="C173" s="14">
        <v>15</v>
      </c>
      <c r="D173" s="14">
        <v>15</v>
      </c>
      <c r="E173" s="15">
        <v>0</v>
      </c>
    </row>
    <row r="174" spans="1:5" x14ac:dyDescent="0.25">
      <c r="A174" s="178"/>
      <c r="B174" s="13" t="s">
        <v>129</v>
      </c>
      <c r="C174" s="14">
        <v>0</v>
      </c>
      <c r="D174" s="14">
        <v>0</v>
      </c>
      <c r="E174" s="15">
        <v>0</v>
      </c>
    </row>
    <row r="175" spans="1:5" x14ac:dyDescent="0.25">
      <c r="A175" s="178"/>
      <c r="B175" s="13" t="s">
        <v>130</v>
      </c>
      <c r="C175" s="14">
        <v>3</v>
      </c>
      <c r="D175" s="14">
        <v>3</v>
      </c>
      <c r="E175" s="15">
        <v>0</v>
      </c>
    </row>
    <row r="176" spans="1:5" x14ac:dyDescent="0.25">
      <c r="A176" s="178"/>
      <c r="B176" s="13" t="s">
        <v>131</v>
      </c>
      <c r="C176" s="14">
        <v>0</v>
      </c>
      <c r="D176" s="14">
        <v>0</v>
      </c>
      <c r="E176" s="15">
        <v>0</v>
      </c>
    </row>
    <row r="177" spans="1:5" x14ac:dyDescent="0.25">
      <c r="A177" s="178"/>
      <c r="B177" s="13" t="s">
        <v>132</v>
      </c>
      <c r="C177" s="14">
        <v>0</v>
      </c>
      <c r="D177" s="14">
        <v>0</v>
      </c>
      <c r="E177" s="15">
        <v>0</v>
      </c>
    </row>
    <row r="178" spans="1:5" x14ac:dyDescent="0.25">
      <c r="A178" s="178"/>
      <c r="B178" s="13" t="s">
        <v>133</v>
      </c>
      <c r="C178" s="14">
        <v>367</v>
      </c>
      <c r="D178" s="14">
        <v>217</v>
      </c>
      <c r="E178" s="15">
        <v>0.69124423963133597</v>
      </c>
    </row>
    <row r="179" spans="1:5" x14ac:dyDescent="0.25">
      <c r="A179" s="178"/>
      <c r="B179" s="13" t="s">
        <v>134</v>
      </c>
      <c r="C179" s="14">
        <v>101</v>
      </c>
      <c r="D179" s="14">
        <v>117</v>
      </c>
      <c r="E179" s="15">
        <v>-0.13675213675213699</v>
      </c>
    </row>
    <row r="180" spans="1:5" x14ac:dyDescent="0.25">
      <c r="A180" s="178"/>
      <c r="B180" s="13" t="s">
        <v>135</v>
      </c>
      <c r="C180" s="14">
        <v>132</v>
      </c>
      <c r="D180" s="14">
        <v>145</v>
      </c>
      <c r="E180" s="15">
        <v>-8.9655172413793102E-2</v>
      </c>
    </row>
    <row r="181" spans="1:5" x14ac:dyDescent="0.25">
      <c r="A181" s="178"/>
      <c r="B181" s="13" t="s">
        <v>136</v>
      </c>
      <c r="C181" s="14">
        <v>1</v>
      </c>
      <c r="D181" s="14">
        <v>1</v>
      </c>
      <c r="E181" s="15">
        <v>0</v>
      </c>
    </row>
    <row r="182" spans="1:5" x14ac:dyDescent="0.25">
      <c r="A182" s="178"/>
      <c r="B182" s="13" t="s">
        <v>137</v>
      </c>
      <c r="C182" s="14">
        <v>0</v>
      </c>
      <c r="D182" s="14">
        <v>0</v>
      </c>
      <c r="E182" s="15">
        <v>0</v>
      </c>
    </row>
    <row r="183" spans="1:5" x14ac:dyDescent="0.25">
      <c r="A183" s="178"/>
      <c r="B183" s="13" t="s">
        <v>138</v>
      </c>
      <c r="C183" s="14">
        <v>0</v>
      </c>
      <c r="D183" s="14">
        <v>0</v>
      </c>
      <c r="E183" s="15">
        <v>0</v>
      </c>
    </row>
    <row r="184" spans="1:5" x14ac:dyDescent="0.25">
      <c r="A184" s="178"/>
      <c r="B184" s="13" t="s">
        <v>139</v>
      </c>
      <c r="C184" s="14">
        <v>22</v>
      </c>
      <c r="D184" s="14">
        <v>29</v>
      </c>
      <c r="E184" s="15">
        <v>-0.24137931034482701</v>
      </c>
    </row>
    <row r="185" spans="1:5" x14ac:dyDescent="0.25">
      <c r="A185" s="178"/>
      <c r="B185" s="13" t="s">
        <v>140</v>
      </c>
      <c r="C185" s="14">
        <v>9</v>
      </c>
      <c r="D185" s="14">
        <v>7</v>
      </c>
      <c r="E185" s="15">
        <v>0.28571428571428598</v>
      </c>
    </row>
    <row r="186" spans="1:5" x14ac:dyDescent="0.25">
      <c r="A186" s="178"/>
      <c r="B186" s="13" t="s">
        <v>141</v>
      </c>
      <c r="C186" s="14">
        <v>13</v>
      </c>
      <c r="D186" s="14">
        <v>0</v>
      </c>
      <c r="E186" s="15">
        <v>0</v>
      </c>
    </row>
    <row r="187" spans="1:5" x14ac:dyDescent="0.25">
      <c r="A187" s="178"/>
      <c r="B187" s="13" t="s">
        <v>142</v>
      </c>
      <c r="C187" s="14">
        <v>39</v>
      </c>
      <c r="D187" s="14">
        <v>70</v>
      </c>
      <c r="E187" s="15">
        <v>-0.442857142857143</v>
      </c>
    </row>
    <row r="188" spans="1:5" x14ac:dyDescent="0.25">
      <c r="A188" s="178"/>
      <c r="B188" s="13" t="s">
        <v>143</v>
      </c>
      <c r="C188" s="14">
        <v>3</v>
      </c>
      <c r="D188" s="14">
        <v>5</v>
      </c>
      <c r="E188" s="15">
        <v>-0.4</v>
      </c>
    </row>
    <row r="189" spans="1:5" x14ac:dyDescent="0.25">
      <c r="A189" s="178"/>
      <c r="B189" s="13" t="s">
        <v>144</v>
      </c>
      <c r="C189" s="14">
        <v>27</v>
      </c>
      <c r="D189" s="14">
        <v>14</v>
      </c>
      <c r="E189" s="15">
        <v>0.92857142857142805</v>
      </c>
    </row>
    <row r="190" spans="1:5" x14ac:dyDescent="0.25">
      <c r="A190" s="178"/>
      <c r="B190" s="13" t="s">
        <v>145</v>
      </c>
      <c r="C190" s="14">
        <v>50</v>
      </c>
      <c r="D190" s="14">
        <v>0</v>
      </c>
      <c r="E190" s="15">
        <v>0</v>
      </c>
    </row>
    <row r="191" spans="1:5" x14ac:dyDescent="0.25">
      <c r="A191" s="178"/>
      <c r="B191" s="13" t="s">
        <v>146</v>
      </c>
      <c r="C191" s="14">
        <v>312</v>
      </c>
      <c r="D191" s="14">
        <v>806</v>
      </c>
      <c r="E191" s="15">
        <v>-0.61290322580645196</v>
      </c>
    </row>
    <row r="192" spans="1:5" x14ac:dyDescent="0.25">
      <c r="A192" s="178"/>
      <c r="B192" s="13" t="s">
        <v>147</v>
      </c>
      <c r="C192" s="14">
        <v>0</v>
      </c>
      <c r="D192" s="14">
        <v>0</v>
      </c>
      <c r="E192" s="15">
        <v>0</v>
      </c>
    </row>
    <row r="193" spans="1:5" x14ac:dyDescent="0.25">
      <c r="A193" s="178"/>
      <c r="B193" s="13" t="s">
        <v>148</v>
      </c>
      <c r="C193" s="14">
        <v>0</v>
      </c>
      <c r="D193" s="14">
        <v>0</v>
      </c>
      <c r="E193" s="15">
        <v>0</v>
      </c>
    </row>
    <row r="194" spans="1:5" x14ac:dyDescent="0.25">
      <c r="A194" s="178"/>
      <c r="B194" s="13" t="s">
        <v>149</v>
      </c>
      <c r="C194" s="14">
        <v>9</v>
      </c>
      <c r="D194" s="14">
        <v>7</v>
      </c>
      <c r="E194" s="15">
        <v>0.28571428571428598</v>
      </c>
    </row>
    <row r="195" spans="1:5" x14ac:dyDescent="0.25">
      <c r="A195" s="178"/>
      <c r="B195" s="13" t="s">
        <v>150</v>
      </c>
      <c r="C195" s="14">
        <v>39</v>
      </c>
      <c r="D195" s="14">
        <v>70</v>
      </c>
      <c r="E195" s="15">
        <v>-0.442857142857143</v>
      </c>
    </row>
    <row r="196" spans="1:5" x14ac:dyDescent="0.25">
      <c r="A196" s="178"/>
      <c r="B196" s="13" t="s">
        <v>151</v>
      </c>
      <c r="C196" s="14">
        <v>16</v>
      </c>
      <c r="D196" s="14">
        <v>0</v>
      </c>
      <c r="E196" s="15">
        <v>0</v>
      </c>
    </row>
    <row r="197" spans="1:5" x14ac:dyDescent="0.25">
      <c r="A197" s="178"/>
      <c r="B197" s="13" t="s">
        <v>152</v>
      </c>
      <c r="C197" s="14">
        <v>14</v>
      </c>
      <c r="D197" s="14">
        <v>40</v>
      </c>
      <c r="E197" s="15">
        <v>-0.65</v>
      </c>
    </row>
    <row r="198" spans="1:5" x14ac:dyDescent="0.25">
      <c r="A198" s="178"/>
      <c r="B198" s="13" t="s">
        <v>153</v>
      </c>
      <c r="C198" s="14">
        <v>110</v>
      </c>
      <c r="D198" s="14">
        <v>111</v>
      </c>
      <c r="E198" s="15">
        <v>-9.0090090090090107E-3</v>
      </c>
    </row>
    <row r="199" spans="1:5" x14ac:dyDescent="0.25">
      <c r="A199" s="178"/>
      <c r="B199" s="13" t="s">
        <v>154</v>
      </c>
      <c r="C199" s="14">
        <v>0</v>
      </c>
      <c r="D199" s="14">
        <v>0</v>
      </c>
      <c r="E199" s="15">
        <v>0</v>
      </c>
    </row>
    <row r="200" spans="1:5" x14ac:dyDescent="0.25">
      <c r="A200" s="179"/>
      <c r="B200" s="13" t="s">
        <v>155</v>
      </c>
      <c r="C200" s="14">
        <v>0</v>
      </c>
      <c r="D200" s="14">
        <v>7</v>
      </c>
      <c r="E200" s="15">
        <v>-1</v>
      </c>
    </row>
    <row r="201" spans="1:5" x14ac:dyDescent="0.25">
      <c r="A201" s="177" t="s">
        <v>156</v>
      </c>
      <c r="B201" s="13" t="s">
        <v>157</v>
      </c>
      <c r="C201" s="14">
        <v>693</v>
      </c>
      <c r="D201" s="14">
        <v>793</v>
      </c>
      <c r="E201" s="15">
        <v>-0.126103404791929</v>
      </c>
    </row>
    <row r="202" spans="1:5" x14ac:dyDescent="0.25">
      <c r="A202" s="178"/>
      <c r="B202" s="13" t="s">
        <v>115</v>
      </c>
      <c r="C202" s="14">
        <v>87</v>
      </c>
      <c r="D202" s="14">
        <v>84</v>
      </c>
      <c r="E202" s="15">
        <v>3.5714285714285698E-2</v>
      </c>
    </row>
    <row r="203" spans="1:5" x14ac:dyDescent="0.25">
      <c r="A203" s="178"/>
      <c r="B203" s="13" t="s">
        <v>158</v>
      </c>
      <c r="C203" s="14">
        <v>226</v>
      </c>
      <c r="D203" s="14">
        <v>128</v>
      </c>
      <c r="E203" s="15">
        <v>0.765625</v>
      </c>
    </row>
    <row r="204" spans="1:5" x14ac:dyDescent="0.25">
      <c r="A204" s="178"/>
      <c r="B204" s="13" t="s">
        <v>117</v>
      </c>
      <c r="C204" s="14">
        <v>86</v>
      </c>
      <c r="D204" s="14">
        <v>120</v>
      </c>
      <c r="E204" s="15">
        <v>-0.28333333333333299</v>
      </c>
    </row>
    <row r="205" spans="1:5" x14ac:dyDescent="0.25">
      <c r="A205" s="178"/>
      <c r="B205" s="13" t="s">
        <v>118</v>
      </c>
      <c r="C205" s="14">
        <v>0</v>
      </c>
      <c r="D205" s="14">
        <v>0</v>
      </c>
      <c r="E205" s="15">
        <v>0</v>
      </c>
    </row>
    <row r="206" spans="1:5" x14ac:dyDescent="0.25">
      <c r="A206" s="178"/>
      <c r="B206" s="13" t="s">
        <v>119</v>
      </c>
      <c r="C206" s="14">
        <v>28</v>
      </c>
      <c r="D206" s="14">
        <v>25</v>
      </c>
      <c r="E206" s="15">
        <v>0.12</v>
      </c>
    </row>
    <row r="207" spans="1:5" x14ac:dyDescent="0.25">
      <c r="A207" s="178"/>
      <c r="B207" s="13" t="s">
        <v>120</v>
      </c>
      <c r="C207" s="14">
        <v>1112</v>
      </c>
      <c r="D207" s="14">
        <v>1415</v>
      </c>
      <c r="E207" s="15">
        <v>-0.214134275618374</v>
      </c>
    </row>
    <row r="208" spans="1:5" x14ac:dyDescent="0.25">
      <c r="A208" s="178"/>
      <c r="B208" s="13" t="s">
        <v>159</v>
      </c>
      <c r="C208" s="14">
        <v>0</v>
      </c>
      <c r="D208" s="14">
        <v>0</v>
      </c>
      <c r="E208" s="15">
        <v>0</v>
      </c>
    </row>
    <row r="209" spans="1:5" x14ac:dyDescent="0.25">
      <c r="A209" s="178"/>
      <c r="B209" s="13" t="s">
        <v>122</v>
      </c>
      <c r="C209" s="14">
        <v>262</v>
      </c>
      <c r="D209" s="14">
        <v>292</v>
      </c>
      <c r="E209" s="15">
        <v>-0.102739726027397</v>
      </c>
    </row>
    <row r="210" spans="1:5" x14ac:dyDescent="0.25">
      <c r="A210" s="178"/>
      <c r="B210" s="13" t="s">
        <v>160</v>
      </c>
      <c r="C210" s="14">
        <v>439</v>
      </c>
      <c r="D210" s="14">
        <v>312</v>
      </c>
      <c r="E210" s="15">
        <v>0.40705128205128199</v>
      </c>
    </row>
    <row r="211" spans="1:5" x14ac:dyDescent="0.25">
      <c r="A211" s="178"/>
      <c r="B211" s="13" t="s">
        <v>124</v>
      </c>
      <c r="C211" s="14">
        <v>8</v>
      </c>
      <c r="D211" s="14">
        <v>4</v>
      </c>
      <c r="E211" s="15">
        <v>1</v>
      </c>
    </row>
    <row r="212" spans="1:5" x14ac:dyDescent="0.25">
      <c r="A212" s="178"/>
      <c r="B212" s="13" t="s">
        <v>125</v>
      </c>
      <c r="C212" s="14">
        <v>852</v>
      </c>
      <c r="D212" s="14">
        <v>664</v>
      </c>
      <c r="E212" s="15">
        <v>0.28313253012048201</v>
      </c>
    </row>
    <row r="213" spans="1:5" x14ac:dyDescent="0.25">
      <c r="A213" s="178"/>
      <c r="B213" s="13" t="s">
        <v>126</v>
      </c>
      <c r="C213" s="14">
        <v>2</v>
      </c>
      <c r="D213" s="14">
        <v>0</v>
      </c>
      <c r="E213" s="15">
        <v>0</v>
      </c>
    </row>
    <row r="214" spans="1:5" x14ac:dyDescent="0.25">
      <c r="A214" s="178"/>
      <c r="B214" s="13" t="s">
        <v>127</v>
      </c>
      <c r="C214" s="14">
        <v>2</v>
      </c>
      <c r="D214" s="14">
        <v>0</v>
      </c>
      <c r="E214" s="15">
        <v>0</v>
      </c>
    </row>
    <row r="215" spans="1:5" x14ac:dyDescent="0.25">
      <c r="A215" s="178"/>
      <c r="B215" s="13" t="s">
        <v>128</v>
      </c>
      <c r="C215" s="14">
        <v>15</v>
      </c>
      <c r="D215" s="14">
        <v>15</v>
      </c>
      <c r="E215" s="15">
        <v>0</v>
      </c>
    </row>
    <row r="216" spans="1:5" x14ac:dyDescent="0.25">
      <c r="A216" s="178"/>
      <c r="B216" s="13" t="s">
        <v>129</v>
      </c>
      <c r="C216" s="14">
        <v>0</v>
      </c>
      <c r="D216" s="14">
        <v>0</v>
      </c>
      <c r="E216" s="15">
        <v>0</v>
      </c>
    </row>
    <row r="217" spans="1:5" x14ac:dyDescent="0.25">
      <c r="A217" s="178"/>
      <c r="B217" s="13" t="s">
        <v>130</v>
      </c>
      <c r="C217" s="14">
        <v>3</v>
      </c>
      <c r="D217" s="14">
        <v>3</v>
      </c>
      <c r="E217" s="15">
        <v>0</v>
      </c>
    </row>
    <row r="218" spans="1:5" x14ac:dyDescent="0.25">
      <c r="A218" s="178"/>
      <c r="B218" s="13" t="s">
        <v>131</v>
      </c>
      <c r="C218" s="14">
        <v>0</v>
      </c>
      <c r="D218" s="14">
        <v>0</v>
      </c>
      <c r="E218" s="15">
        <v>0</v>
      </c>
    </row>
    <row r="219" spans="1:5" x14ac:dyDescent="0.25">
      <c r="A219" s="178"/>
      <c r="B219" s="13" t="s">
        <v>132</v>
      </c>
      <c r="C219" s="14">
        <v>0</v>
      </c>
      <c r="D219" s="14">
        <v>0</v>
      </c>
      <c r="E219" s="15">
        <v>0</v>
      </c>
    </row>
    <row r="220" spans="1:5" x14ac:dyDescent="0.25">
      <c r="A220" s="178"/>
      <c r="B220" s="13" t="s">
        <v>133</v>
      </c>
      <c r="C220" s="14">
        <v>367</v>
      </c>
      <c r="D220" s="14">
        <v>217</v>
      </c>
      <c r="E220" s="15">
        <v>0.69124423963133597</v>
      </c>
    </row>
    <row r="221" spans="1:5" x14ac:dyDescent="0.25">
      <c r="A221" s="178"/>
      <c r="B221" s="13" t="s">
        <v>134</v>
      </c>
      <c r="C221" s="14">
        <v>101</v>
      </c>
      <c r="D221" s="14">
        <v>117</v>
      </c>
      <c r="E221" s="15">
        <v>-0.13675213675213699</v>
      </c>
    </row>
    <row r="222" spans="1:5" x14ac:dyDescent="0.25">
      <c r="A222" s="178"/>
      <c r="B222" s="13" t="s">
        <v>161</v>
      </c>
      <c r="C222" s="14">
        <v>132</v>
      </c>
      <c r="D222" s="14">
        <v>145</v>
      </c>
      <c r="E222" s="15">
        <v>-8.9655172413793102E-2</v>
      </c>
    </row>
    <row r="223" spans="1:5" x14ac:dyDescent="0.25">
      <c r="A223" s="178"/>
      <c r="B223" s="13" t="s">
        <v>136</v>
      </c>
      <c r="C223" s="14">
        <v>1</v>
      </c>
      <c r="D223" s="14">
        <v>1</v>
      </c>
      <c r="E223" s="15">
        <v>0</v>
      </c>
    </row>
    <row r="224" spans="1:5" x14ac:dyDescent="0.25">
      <c r="A224" s="178"/>
      <c r="B224" s="13" t="s">
        <v>137</v>
      </c>
      <c r="C224" s="14">
        <v>0</v>
      </c>
      <c r="D224" s="14">
        <v>0</v>
      </c>
      <c r="E224" s="15">
        <v>0</v>
      </c>
    </row>
    <row r="225" spans="1:5" x14ac:dyDescent="0.25">
      <c r="A225" s="178"/>
      <c r="B225" s="13" t="s">
        <v>138</v>
      </c>
      <c r="C225" s="14">
        <v>0</v>
      </c>
      <c r="D225" s="14">
        <v>0</v>
      </c>
      <c r="E225" s="15">
        <v>0</v>
      </c>
    </row>
    <row r="226" spans="1:5" x14ac:dyDescent="0.25">
      <c r="A226" s="178"/>
      <c r="B226" s="13" t="s">
        <v>139</v>
      </c>
      <c r="C226" s="14">
        <v>22</v>
      </c>
      <c r="D226" s="14">
        <v>29</v>
      </c>
      <c r="E226" s="15">
        <v>-0.24137931034482701</v>
      </c>
    </row>
    <row r="227" spans="1:5" x14ac:dyDescent="0.25">
      <c r="A227" s="178"/>
      <c r="B227" s="13" t="s">
        <v>162</v>
      </c>
      <c r="C227" s="14">
        <v>9</v>
      </c>
      <c r="D227" s="14">
        <v>7</v>
      </c>
      <c r="E227" s="15">
        <v>0.28571428571428598</v>
      </c>
    </row>
    <row r="228" spans="1:5" x14ac:dyDescent="0.25">
      <c r="A228" s="178"/>
      <c r="B228" s="13" t="s">
        <v>141</v>
      </c>
      <c r="C228" s="14">
        <v>13</v>
      </c>
      <c r="D228" s="14">
        <v>0</v>
      </c>
      <c r="E228" s="15">
        <v>0</v>
      </c>
    </row>
    <row r="229" spans="1:5" x14ac:dyDescent="0.25">
      <c r="A229" s="178"/>
      <c r="B229" s="13" t="s">
        <v>142</v>
      </c>
      <c r="C229" s="14">
        <v>39</v>
      </c>
      <c r="D229" s="14">
        <v>70</v>
      </c>
      <c r="E229" s="15">
        <v>-0.442857142857143</v>
      </c>
    </row>
    <row r="230" spans="1:5" x14ac:dyDescent="0.25">
      <c r="A230" s="178"/>
      <c r="B230" s="13" t="s">
        <v>143</v>
      </c>
      <c r="C230" s="14">
        <v>3</v>
      </c>
      <c r="D230" s="14">
        <v>5</v>
      </c>
      <c r="E230" s="15">
        <v>-0.4</v>
      </c>
    </row>
    <row r="231" spans="1:5" x14ac:dyDescent="0.25">
      <c r="A231" s="178"/>
      <c r="B231" s="13" t="s">
        <v>144</v>
      </c>
      <c r="C231" s="14">
        <v>27</v>
      </c>
      <c r="D231" s="14">
        <v>14</v>
      </c>
      <c r="E231" s="15">
        <v>0.92857142857142805</v>
      </c>
    </row>
    <row r="232" spans="1:5" x14ac:dyDescent="0.25">
      <c r="A232" s="178"/>
      <c r="B232" s="13" t="s">
        <v>145</v>
      </c>
      <c r="C232" s="14">
        <v>50</v>
      </c>
      <c r="D232" s="14">
        <v>0</v>
      </c>
      <c r="E232" s="15">
        <v>0</v>
      </c>
    </row>
    <row r="233" spans="1:5" x14ac:dyDescent="0.25">
      <c r="A233" s="178"/>
      <c r="B233" s="13" t="s">
        <v>146</v>
      </c>
      <c r="C233" s="14">
        <v>312</v>
      </c>
      <c r="D233" s="14">
        <v>806</v>
      </c>
      <c r="E233" s="15">
        <v>-0.61290322580645196</v>
      </c>
    </row>
    <row r="234" spans="1:5" x14ac:dyDescent="0.25">
      <c r="A234" s="178"/>
      <c r="B234" s="13" t="s">
        <v>147</v>
      </c>
      <c r="C234" s="14">
        <v>0</v>
      </c>
      <c r="D234" s="14">
        <v>0</v>
      </c>
      <c r="E234" s="15">
        <v>0</v>
      </c>
    </row>
    <row r="235" spans="1:5" x14ac:dyDescent="0.25">
      <c r="A235" s="178"/>
      <c r="B235" s="13" t="s">
        <v>148</v>
      </c>
      <c r="C235" s="14">
        <v>0</v>
      </c>
      <c r="D235" s="14">
        <v>0</v>
      </c>
      <c r="E235" s="15">
        <v>0</v>
      </c>
    </row>
    <row r="236" spans="1:5" x14ac:dyDescent="0.25">
      <c r="A236" s="178"/>
      <c r="B236" s="13" t="s">
        <v>149</v>
      </c>
      <c r="C236" s="14">
        <v>9</v>
      </c>
      <c r="D236" s="14">
        <v>7</v>
      </c>
      <c r="E236" s="15">
        <v>0.28571428571428598</v>
      </c>
    </row>
    <row r="237" spans="1:5" x14ac:dyDescent="0.25">
      <c r="A237" s="178"/>
      <c r="B237" s="13" t="s">
        <v>150</v>
      </c>
      <c r="C237" s="14">
        <v>39</v>
      </c>
      <c r="D237" s="14">
        <v>70</v>
      </c>
      <c r="E237" s="15">
        <v>-0.442857142857143</v>
      </c>
    </row>
    <row r="238" spans="1:5" x14ac:dyDescent="0.25">
      <c r="A238" s="178"/>
      <c r="B238" s="13" t="s">
        <v>151</v>
      </c>
      <c r="C238" s="14">
        <v>16</v>
      </c>
      <c r="D238" s="14">
        <v>0</v>
      </c>
      <c r="E238" s="15">
        <v>0</v>
      </c>
    </row>
    <row r="239" spans="1:5" x14ac:dyDescent="0.25">
      <c r="A239" s="178"/>
      <c r="B239" s="13" t="s">
        <v>152</v>
      </c>
      <c r="C239" s="14">
        <v>14</v>
      </c>
      <c r="D239" s="14">
        <v>40</v>
      </c>
      <c r="E239" s="15">
        <v>-0.65</v>
      </c>
    </row>
    <row r="240" spans="1:5" x14ac:dyDescent="0.25">
      <c r="A240" s="178"/>
      <c r="B240" s="13" t="s">
        <v>153</v>
      </c>
      <c r="C240" s="14">
        <v>110</v>
      </c>
      <c r="D240" s="14">
        <v>110</v>
      </c>
      <c r="E240" s="15">
        <v>0</v>
      </c>
    </row>
    <row r="241" spans="1:5" x14ac:dyDescent="0.25">
      <c r="A241" s="178"/>
      <c r="B241" s="13" t="s">
        <v>154</v>
      </c>
      <c r="C241" s="14">
        <v>0</v>
      </c>
      <c r="D241" s="14">
        <v>0</v>
      </c>
      <c r="E241" s="15">
        <v>0</v>
      </c>
    </row>
    <row r="242" spans="1:5" x14ac:dyDescent="0.25">
      <c r="A242" s="179"/>
      <c r="B242" s="13" t="s">
        <v>155</v>
      </c>
      <c r="C242" s="14">
        <v>0</v>
      </c>
      <c r="D242" s="14">
        <v>7</v>
      </c>
      <c r="E242" s="15">
        <v>-1</v>
      </c>
    </row>
    <row r="243" spans="1:5" x14ac:dyDescent="0.25">
      <c r="A243" s="16"/>
    </row>
    <row r="244" spans="1:5" x14ac:dyDescent="0.25">
      <c r="A244" s="8" t="s">
        <v>163</v>
      </c>
    </row>
    <row r="245" spans="1:5" x14ac:dyDescent="0.25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25">
      <c r="A246" s="12" t="s">
        <v>164</v>
      </c>
      <c r="B246" s="17"/>
      <c r="C246" s="14">
        <v>59</v>
      </c>
      <c r="D246" s="14">
        <v>674</v>
      </c>
      <c r="E246" s="15">
        <v>-0.91246290801186902</v>
      </c>
    </row>
    <row r="247" spans="1:5" x14ac:dyDescent="0.25">
      <c r="A247" s="12" t="s">
        <v>165</v>
      </c>
      <c r="B247" s="17"/>
      <c r="C247" s="14">
        <v>74</v>
      </c>
      <c r="D247" s="14">
        <v>676</v>
      </c>
      <c r="E247" s="15">
        <v>-0.890532544378698</v>
      </c>
    </row>
    <row r="248" spans="1:5" x14ac:dyDescent="0.25">
      <c r="A248" s="12" t="s">
        <v>166</v>
      </c>
      <c r="B248" s="17"/>
      <c r="C248" s="14">
        <v>245</v>
      </c>
      <c r="D248" s="14">
        <v>455</v>
      </c>
      <c r="E248" s="15">
        <v>-0.46153846153846101</v>
      </c>
    </row>
    <row r="249" spans="1:5" x14ac:dyDescent="0.25">
      <c r="A249" s="16"/>
    </row>
    <row r="250" spans="1:5" x14ac:dyDescent="0.25">
      <c r="A250" s="8" t="s">
        <v>167</v>
      </c>
    </row>
    <row r="251" spans="1:5" x14ac:dyDescent="0.25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25">
      <c r="A252" s="12" t="s">
        <v>168</v>
      </c>
      <c r="B252" s="17"/>
      <c r="C252" s="14">
        <v>84</v>
      </c>
      <c r="D252" s="14">
        <v>88</v>
      </c>
      <c r="E252" s="15">
        <v>-4.5454545454545497E-2</v>
      </c>
    </row>
    <row r="253" spans="1:5" x14ac:dyDescent="0.25">
      <c r="A253" s="177" t="s">
        <v>169</v>
      </c>
      <c r="B253" s="13" t="s">
        <v>170</v>
      </c>
      <c r="C253" s="14">
        <v>6</v>
      </c>
      <c r="D253" s="14">
        <v>3</v>
      </c>
      <c r="E253" s="15">
        <v>1</v>
      </c>
    </row>
    <row r="254" spans="1:5" x14ac:dyDescent="0.25">
      <c r="A254" s="178"/>
      <c r="B254" s="13" t="s">
        <v>171</v>
      </c>
      <c r="C254" s="14">
        <v>0</v>
      </c>
      <c r="D254" s="14">
        <v>0</v>
      </c>
      <c r="E254" s="15">
        <v>0</v>
      </c>
    </row>
    <row r="255" spans="1:5" x14ac:dyDescent="0.25">
      <c r="A255" s="179"/>
      <c r="B255" s="13" t="s">
        <v>172</v>
      </c>
      <c r="C255" s="14">
        <v>1</v>
      </c>
      <c r="D255" s="14">
        <v>0</v>
      </c>
      <c r="E255" s="15">
        <v>0</v>
      </c>
    </row>
    <row r="256" spans="1:5" x14ac:dyDescent="0.25">
      <c r="A256" s="12" t="s">
        <v>173</v>
      </c>
      <c r="B256" s="17"/>
      <c r="C256" s="14">
        <v>0</v>
      </c>
      <c r="D256" s="14">
        <v>1</v>
      </c>
      <c r="E256" s="15">
        <v>-1</v>
      </c>
    </row>
    <row r="257" spans="1:5" x14ac:dyDescent="0.25">
      <c r="A257" s="12" t="s">
        <v>174</v>
      </c>
      <c r="B257" s="17"/>
      <c r="C257" s="14">
        <v>12</v>
      </c>
      <c r="D257" s="14">
        <v>10</v>
      </c>
      <c r="E257" s="15">
        <v>0.2</v>
      </c>
    </row>
    <row r="258" spans="1:5" x14ac:dyDescent="0.25">
      <c r="A258" s="12" t="s">
        <v>106</v>
      </c>
      <c r="B258" s="17"/>
      <c r="C258" s="14">
        <v>4</v>
      </c>
      <c r="D258" s="14">
        <v>2</v>
      </c>
      <c r="E258" s="15">
        <v>1</v>
      </c>
    </row>
    <row r="259" spans="1:5" x14ac:dyDescent="0.25">
      <c r="A259" s="16"/>
    </row>
    <row r="260" spans="1:5" x14ac:dyDescent="0.25">
      <c r="A260" s="8" t="s">
        <v>175</v>
      </c>
    </row>
    <row r="261" spans="1:5" x14ac:dyDescent="0.25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25">
      <c r="A262" s="12" t="s">
        <v>176</v>
      </c>
      <c r="B262" s="17"/>
      <c r="C262" s="14">
        <v>32</v>
      </c>
      <c r="D262" s="14">
        <v>26</v>
      </c>
      <c r="E262" s="15">
        <v>0.230769230769231</v>
      </c>
    </row>
    <row r="263" spans="1:5" x14ac:dyDescent="0.25">
      <c r="A263" s="177" t="s">
        <v>64</v>
      </c>
      <c r="B263" s="13" t="s">
        <v>177</v>
      </c>
      <c r="C263" s="14">
        <v>0</v>
      </c>
      <c r="D263" s="14">
        <v>0</v>
      </c>
      <c r="E263" s="15">
        <v>0</v>
      </c>
    </row>
    <row r="264" spans="1:5" x14ac:dyDescent="0.25">
      <c r="A264" s="179"/>
      <c r="B264" s="13" t="s">
        <v>106</v>
      </c>
      <c r="C264" s="14">
        <v>0</v>
      </c>
      <c r="D264" s="14">
        <v>0</v>
      </c>
      <c r="E264" s="15">
        <v>0</v>
      </c>
    </row>
    <row r="265" spans="1:5" x14ac:dyDescent="0.25">
      <c r="A265" s="12" t="s">
        <v>178</v>
      </c>
      <c r="B265" s="17"/>
      <c r="C265" s="14">
        <v>0</v>
      </c>
      <c r="D265" s="14">
        <v>0</v>
      </c>
      <c r="E265" s="15">
        <v>0</v>
      </c>
    </row>
    <row r="266" spans="1:5" x14ac:dyDescent="0.25">
      <c r="A266" s="12" t="s">
        <v>179</v>
      </c>
      <c r="B266" s="17"/>
      <c r="C266" s="14">
        <v>0</v>
      </c>
      <c r="D266" s="14">
        <v>7</v>
      </c>
      <c r="E266" s="15">
        <v>-1</v>
      </c>
    </row>
    <row r="267" spans="1:5" x14ac:dyDescent="0.25">
      <c r="A267" s="12" t="s">
        <v>180</v>
      </c>
      <c r="B267" s="17"/>
      <c r="C267" s="14">
        <v>0</v>
      </c>
      <c r="D267" s="14">
        <v>0</v>
      </c>
      <c r="E267" s="15">
        <v>0</v>
      </c>
    </row>
    <row r="268" spans="1:5" x14ac:dyDescent="0.25">
      <c r="A268" s="16"/>
    </row>
    <row r="269" spans="1:5" x14ac:dyDescent="0.25">
      <c r="A269" s="8" t="s">
        <v>181</v>
      </c>
    </row>
    <row r="270" spans="1:5" x14ac:dyDescent="0.25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25">
      <c r="A271" s="177" t="s">
        <v>182</v>
      </c>
      <c r="B271" s="13" t="s">
        <v>183</v>
      </c>
      <c r="C271" s="14">
        <v>11</v>
      </c>
      <c r="D271" s="14">
        <v>4</v>
      </c>
      <c r="E271" s="15">
        <v>1.75</v>
      </c>
    </row>
    <row r="272" spans="1:5" x14ac:dyDescent="0.25">
      <c r="A272" s="179"/>
      <c r="B272" s="13" t="s">
        <v>184</v>
      </c>
      <c r="C272" s="14">
        <v>1</v>
      </c>
      <c r="D272" s="14">
        <v>9</v>
      </c>
      <c r="E272" s="15">
        <v>-0.88888888888888895</v>
      </c>
    </row>
    <row r="273" spans="1:5" x14ac:dyDescent="0.25">
      <c r="A273" s="12" t="s">
        <v>185</v>
      </c>
      <c r="B273" s="17"/>
      <c r="C273" s="14">
        <v>2</v>
      </c>
      <c r="D273" s="14">
        <v>4</v>
      </c>
      <c r="E273" s="15">
        <v>-0.5</v>
      </c>
    </row>
    <row r="274" spans="1:5" x14ac:dyDescent="0.25">
      <c r="A274" s="12" t="s">
        <v>186</v>
      </c>
      <c r="B274" s="17"/>
      <c r="C274" s="14">
        <v>2</v>
      </c>
      <c r="D274" s="14">
        <v>9</v>
      </c>
      <c r="E274" s="15">
        <v>-0.77777777777777801</v>
      </c>
    </row>
    <row r="275" spans="1:5" x14ac:dyDescent="0.25">
      <c r="A275" s="16"/>
    </row>
    <row r="276" spans="1:5" x14ac:dyDescent="0.25">
      <c r="A276" s="8" t="s">
        <v>187</v>
      </c>
    </row>
    <row r="277" spans="1:5" x14ac:dyDescent="0.25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25">
      <c r="A278" s="12" t="s">
        <v>188</v>
      </c>
      <c r="B278" s="17"/>
      <c r="C278" s="14">
        <v>0</v>
      </c>
      <c r="D278" s="14">
        <v>0</v>
      </c>
      <c r="E278" s="15">
        <v>0</v>
      </c>
    </row>
    <row r="279" spans="1:5" x14ac:dyDescent="0.25">
      <c r="A279" s="12" t="s">
        <v>189</v>
      </c>
      <c r="B279" s="17"/>
      <c r="C279" s="14">
        <v>0</v>
      </c>
      <c r="D279" s="14">
        <v>0</v>
      </c>
      <c r="E279" s="15">
        <v>0</v>
      </c>
    </row>
    <row r="280" spans="1:5" x14ac:dyDescent="0.25">
      <c r="A280" s="12" t="s">
        <v>190</v>
      </c>
      <c r="B280" s="17"/>
      <c r="C280" s="14">
        <v>0</v>
      </c>
      <c r="D280" s="14">
        <v>0</v>
      </c>
      <c r="E280" s="15">
        <v>0</v>
      </c>
    </row>
    <row r="281" spans="1:5" x14ac:dyDescent="0.25">
      <c r="A281" s="8" t="s">
        <v>191</v>
      </c>
    </row>
    <row r="282" spans="1:5" ht="22.5" x14ac:dyDescent="0.25">
      <c r="A282" s="9" t="s">
        <v>9</v>
      </c>
      <c r="B282" s="9" t="s">
        <v>10</v>
      </c>
      <c r="C282" s="19" t="s">
        <v>113</v>
      </c>
      <c r="D282" s="19" t="s">
        <v>156</v>
      </c>
      <c r="E282" s="20" t="s">
        <v>192</v>
      </c>
    </row>
    <row r="283" spans="1:5" x14ac:dyDescent="0.25">
      <c r="A283" s="184" t="s">
        <v>193</v>
      </c>
      <c r="B283" s="13" t="s">
        <v>194</v>
      </c>
      <c r="C283" s="14">
        <v>0</v>
      </c>
      <c r="D283" s="14">
        <v>0</v>
      </c>
      <c r="E283" s="22">
        <v>0</v>
      </c>
    </row>
    <row r="284" spans="1:5" x14ac:dyDescent="0.25">
      <c r="A284" s="185"/>
      <c r="B284" s="13" t="s">
        <v>195</v>
      </c>
      <c r="C284" s="14">
        <v>345</v>
      </c>
      <c r="D284" s="14">
        <v>411</v>
      </c>
      <c r="E284" s="22">
        <v>1</v>
      </c>
    </row>
    <row r="285" spans="1:5" x14ac:dyDescent="0.25">
      <c r="A285" s="186"/>
      <c r="B285" s="13" t="s">
        <v>196</v>
      </c>
      <c r="C285" s="14">
        <v>0</v>
      </c>
      <c r="D285" s="14">
        <v>0</v>
      </c>
      <c r="E285" s="22">
        <v>0</v>
      </c>
    </row>
    <row r="286" spans="1:5" x14ac:dyDescent="0.25">
      <c r="A286" s="184" t="s">
        <v>197</v>
      </c>
      <c r="B286" s="13" t="s">
        <v>198</v>
      </c>
      <c r="C286" s="14">
        <v>0</v>
      </c>
      <c r="D286" s="14">
        <v>0</v>
      </c>
      <c r="E286" s="22">
        <v>0</v>
      </c>
    </row>
    <row r="287" spans="1:5" x14ac:dyDescent="0.25">
      <c r="A287" s="185"/>
      <c r="B287" s="13" t="s">
        <v>199</v>
      </c>
      <c r="C287" s="14">
        <v>0</v>
      </c>
      <c r="D287" s="14">
        <v>0</v>
      </c>
      <c r="E287" s="22">
        <v>0</v>
      </c>
    </row>
    <row r="288" spans="1:5" x14ac:dyDescent="0.25">
      <c r="A288" s="186"/>
      <c r="B288" s="13" t="s">
        <v>200</v>
      </c>
      <c r="C288" s="14">
        <v>0</v>
      </c>
      <c r="D288" s="14">
        <v>0</v>
      </c>
      <c r="E288" s="22">
        <v>0</v>
      </c>
    </row>
    <row r="289" spans="1:5" x14ac:dyDescent="0.25">
      <c r="A289" s="21" t="s">
        <v>201</v>
      </c>
      <c r="B289" s="13" t="s">
        <v>202</v>
      </c>
      <c r="C289" s="14">
        <v>47</v>
      </c>
      <c r="D289" s="14">
        <v>29</v>
      </c>
      <c r="E289" s="22">
        <v>46</v>
      </c>
    </row>
    <row r="290" spans="1:5" x14ac:dyDescent="0.25">
      <c r="A290" s="184" t="s">
        <v>203</v>
      </c>
      <c r="B290" s="13" t="s">
        <v>204</v>
      </c>
      <c r="C290" s="14">
        <v>1</v>
      </c>
      <c r="D290" s="14">
        <v>2</v>
      </c>
      <c r="E290" s="22">
        <v>0</v>
      </c>
    </row>
    <row r="291" spans="1:5" x14ac:dyDescent="0.25">
      <c r="A291" s="185"/>
      <c r="B291" s="13" t="s">
        <v>205</v>
      </c>
      <c r="C291" s="14">
        <v>13</v>
      </c>
      <c r="D291" s="14">
        <v>28</v>
      </c>
      <c r="E291" s="22">
        <v>0</v>
      </c>
    </row>
    <row r="292" spans="1:5" x14ac:dyDescent="0.25">
      <c r="A292" s="186"/>
      <c r="B292" s="13" t="s">
        <v>206</v>
      </c>
      <c r="C292" s="14">
        <v>0</v>
      </c>
      <c r="D292" s="14">
        <v>0</v>
      </c>
      <c r="E292" s="22">
        <v>0</v>
      </c>
    </row>
    <row r="293" spans="1:5" x14ac:dyDescent="0.25">
      <c r="A293" s="21" t="s">
        <v>207</v>
      </c>
      <c r="B293" s="13" t="s">
        <v>208</v>
      </c>
      <c r="C293" s="14">
        <v>1</v>
      </c>
      <c r="D293" s="14">
        <v>0</v>
      </c>
      <c r="E293" s="22">
        <v>0</v>
      </c>
    </row>
    <row r="294" spans="1:5" x14ac:dyDescent="0.25">
      <c r="A294" s="184" t="s">
        <v>209</v>
      </c>
      <c r="B294" s="13" t="s">
        <v>200</v>
      </c>
      <c r="C294" s="14">
        <v>0</v>
      </c>
      <c r="D294" s="14">
        <v>0</v>
      </c>
      <c r="E294" s="22">
        <v>0</v>
      </c>
    </row>
    <row r="295" spans="1:5" x14ac:dyDescent="0.25">
      <c r="A295" s="185"/>
      <c r="B295" s="13" t="s">
        <v>210</v>
      </c>
      <c r="C295" s="14">
        <v>18</v>
      </c>
      <c r="D295" s="14">
        <v>15</v>
      </c>
      <c r="E295" s="22">
        <v>9</v>
      </c>
    </row>
    <row r="296" spans="1:5" x14ac:dyDescent="0.25">
      <c r="A296" s="186"/>
      <c r="B296" s="13" t="s">
        <v>211</v>
      </c>
      <c r="C296" s="14">
        <v>0</v>
      </c>
      <c r="D296" s="14">
        <v>0</v>
      </c>
      <c r="E296" s="22">
        <v>0</v>
      </c>
    </row>
    <row r="297" spans="1:5" x14ac:dyDescent="0.25">
      <c r="A297" s="184" t="s">
        <v>212</v>
      </c>
      <c r="B297" s="13" t="s">
        <v>213</v>
      </c>
      <c r="C297" s="14">
        <v>0</v>
      </c>
      <c r="D297" s="14">
        <v>0</v>
      </c>
      <c r="E297" s="22">
        <v>0</v>
      </c>
    </row>
    <row r="298" spans="1:5" x14ac:dyDescent="0.25">
      <c r="A298" s="185"/>
      <c r="B298" s="13" t="s">
        <v>214</v>
      </c>
      <c r="C298" s="14">
        <v>0</v>
      </c>
      <c r="D298" s="14">
        <v>0</v>
      </c>
      <c r="E298" s="22">
        <v>0</v>
      </c>
    </row>
    <row r="299" spans="1:5" x14ac:dyDescent="0.25">
      <c r="A299" s="185"/>
      <c r="B299" s="13" t="s">
        <v>215</v>
      </c>
      <c r="C299" s="14">
        <v>147</v>
      </c>
      <c r="D299" s="14">
        <v>82</v>
      </c>
      <c r="E299" s="22">
        <v>168</v>
      </c>
    </row>
    <row r="300" spans="1:5" x14ac:dyDescent="0.25">
      <c r="A300" s="185"/>
      <c r="B300" s="13" t="s">
        <v>216</v>
      </c>
      <c r="C300" s="14">
        <v>219</v>
      </c>
      <c r="D300" s="14">
        <v>236</v>
      </c>
      <c r="E300" s="22">
        <v>2</v>
      </c>
    </row>
    <row r="301" spans="1:5" x14ac:dyDescent="0.25">
      <c r="A301" s="185"/>
      <c r="B301" s="13" t="s">
        <v>217</v>
      </c>
      <c r="C301" s="14">
        <v>145</v>
      </c>
      <c r="D301" s="14">
        <v>59</v>
      </c>
      <c r="E301" s="22">
        <v>17</v>
      </c>
    </row>
    <row r="302" spans="1:5" x14ac:dyDescent="0.25">
      <c r="A302" s="185"/>
      <c r="B302" s="13" t="s">
        <v>218</v>
      </c>
      <c r="C302" s="14">
        <v>124</v>
      </c>
      <c r="D302" s="14">
        <v>103</v>
      </c>
      <c r="E302" s="22">
        <v>166</v>
      </c>
    </row>
    <row r="303" spans="1:5" x14ac:dyDescent="0.25">
      <c r="A303" s="185"/>
      <c r="B303" s="13" t="s">
        <v>219</v>
      </c>
      <c r="C303" s="14">
        <v>49</v>
      </c>
      <c r="D303" s="14">
        <v>63</v>
      </c>
      <c r="E303" s="22">
        <v>0</v>
      </c>
    </row>
    <row r="304" spans="1:5" x14ac:dyDescent="0.25">
      <c r="A304" s="185"/>
      <c r="B304" s="13" t="s">
        <v>220</v>
      </c>
      <c r="C304" s="14">
        <v>0</v>
      </c>
      <c r="D304" s="14">
        <v>0</v>
      </c>
      <c r="E304" s="22">
        <v>0</v>
      </c>
    </row>
    <row r="305" spans="1:5" x14ac:dyDescent="0.25">
      <c r="A305" s="185"/>
      <c r="B305" s="13" t="s">
        <v>221</v>
      </c>
      <c r="C305" s="14">
        <v>240</v>
      </c>
      <c r="D305" s="14">
        <v>27</v>
      </c>
      <c r="E305" s="22">
        <v>287</v>
      </c>
    </row>
    <row r="306" spans="1:5" x14ac:dyDescent="0.25">
      <c r="A306" s="185"/>
      <c r="B306" s="13" t="s">
        <v>222</v>
      </c>
      <c r="C306" s="14">
        <v>0</v>
      </c>
      <c r="D306" s="14">
        <v>0</v>
      </c>
      <c r="E306" s="22">
        <v>0</v>
      </c>
    </row>
    <row r="307" spans="1:5" x14ac:dyDescent="0.25">
      <c r="A307" s="185"/>
      <c r="B307" s="13" t="s">
        <v>223</v>
      </c>
      <c r="C307" s="14">
        <v>1</v>
      </c>
      <c r="D307" s="14">
        <v>0</v>
      </c>
      <c r="E307" s="22">
        <v>0</v>
      </c>
    </row>
    <row r="308" spans="1:5" x14ac:dyDescent="0.25">
      <c r="A308" s="185"/>
      <c r="B308" s="13" t="s">
        <v>224</v>
      </c>
      <c r="C308" s="14">
        <v>168</v>
      </c>
      <c r="D308" s="14">
        <v>71</v>
      </c>
      <c r="E308" s="22">
        <v>191</v>
      </c>
    </row>
    <row r="309" spans="1:5" x14ac:dyDescent="0.25">
      <c r="A309" s="185"/>
      <c r="B309" s="13" t="s">
        <v>225</v>
      </c>
      <c r="C309" s="14">
        <v>115</v>
      </c>
      <c r="D309" s="14">
        <v>221</v>
      </c>
      <c r="E309" s="22">
        <v>0</v>
      </c>
    </row>
    <row r="310" spans="1:5" x14ac:dyDescent="0.25">
      <c r="A310" s="185"/>
      <c r="B310" s="13" t="s">
        <v>226</v>
      </c>
      <c r="C310" s="14">
        <v>8</v>
      </c>
      <c r="D310" s="14">
        <v>2</v>
      </c>
      <c r="E310" s="22">
        <v>4</v>
      </c>
    </row>
    <row r="311" spans="1:5" x14ac:dyDescent="0.25">
      <c r="A311" s="186"/>
      <c r="B311" s="13" t="s">
        <v>227</v>
      </c>
      <c r="C311" s="14">
        <v>12</v>
      </c>
      <c r="D311" s="14">
        <v>13</v>
      </c>
      <c r="E311" s="22">
        <v>0</v>
      </c>
    </row>
    <row r="312" spans="1:5" x14ac:dyDescent="0.25">
      <c r="A312" s="184" t="s">
        <v>228</v>
      </c>
      <c r="B312" s="13" t="s">
        <v>229</v>
      </c>
      <c r="C312" s="14">
        <v>0</v>
      </c>
      <c r="D312" s="14">
        <v>0</v>
      </c>
      <c r="E312" s="22">
        <v>0</v>
      </c>
    </row>
    <row r="313" spans="1:5" x14ac:dyDescent="0.25">
      <c r="A313" s="185"/>
      <c r="B313" s="13" t="s">
        <v>230</v>
      </c>
      <c r="C313" s="14">
        <v>0</v>
      </c>
      <c r="D313" s="14">
        <v>0</v>
      </c>
      <c r="E313" s="22">
        <v>0</v>
      </c>
    </row>
    <row r="314" spans="1:5" x14ac:dyDescent="0.25">
      <c r="A314" s="185"/>
      <c r="B314" s="13" t="s">
        <v>231</v>
      </c>
      <c r="C314" s="14">
        <v>0</v>
      </c>
      <c r="D314" s="14">
        <v>0</v>
      </c>
      <c r="E314" s="22">
        <v>0</v>
      </c>
    </row>
    <row r="315" spans="1:5" x14ac:dyDescent="0.25">
      <c r="A315" s="185"/>
      <c r="B315" s="13" t="s">
        <v>232</v>
      </c>
      <c r="C315" s="14">
        <v>0</v>
      </c>
      <c r="D315" s="14">
        <v>0</v>
      </c>
      <c r="E315" s="22">
        <v>0</v>
      </c>
    </row>
    <row r="316" spans="1:5" x14ac:dyDescent="0.25">
      <c r="A316" s="185"/>
      <c r="B316" s="13" t="s">
        <v>233</v>
      </c>
      <c r="C316" s="14">
        <v>25</v>
      </c>
      <c r="D316" s="14">
        <v>28</v>
      </c>
      <c r="E316" s="22">
        <v>5</v>
      </c>
    </row>
    <row r="317" spans="1:5" x14ac:dyDescent="0.25">
      <c r="A317" s="185"/>
      <c r="B317" s="13" t="s">
        <v>234</v>
      </c>
      <c r="C317" s="14">
        <v>0</v>
      </c>
      <c r="D317" s="14">
        <v>0</v>
      </c>
      <c r="E317" s="22">
        <v>0</v>
      </c>
    </row>
    <row r="318" spans="1:5" x14ac:dyDescent="0.25">
      <c r="A318" s="185"/>
      <c r="B318" s="13" t="s">
        <v>235</v>
      </c>
      <c r="C318" s="14">
        <v>0</v>
      </c>
      <c r="D318" s="14">
        <v>0</v>
      </c>
      <c r="E318" s="22">
        <v>0</v>
      </c>
    </row>
    <row r="319" spans="1:5" x14ac:dyDescent="0.25">
      <c r="A319" s="185"/>
      <c r="B319" s="13" t="s">
        <v>236</v>
      </c>
      <c r="C319" s="14">
        <v>0</v>
      </c>
      <c r="D319" s="14">
        <v>0</v>
      </c>
      <c r="E319" s="22">
        <v>0</v>
      </c>
    </row>
    <row r="320" spans="1:5" x14ac:dyDescent="0.25">
      <c r="A320" s="185"/>
      <c r="B320" s="13" t="s">
        <v>237</v>
      </c>
      <c r="C320" s="14">
        <v>0</v>
      </c>
      <c r="D320" s="14">
        <v>0</v>
      </c>
      <c r="E320" s="22">
        <v>0</v>
      </c>
    </row>
    <row r="321" spans="1:5" x14ac:dyDescent="0.25">
      <c r="A321" s="185"/>
      <c r="B321" s="13" t="s">
        <v>238</v>
      </c>
      <c r="C321" s="14">
        <v>0</v>
      </c>
      <c r="D321" s="14">
        <v>0</v>
      </c>
      <c r="E321" s="22">
        <v>0</v>
      </c>
    </row>
    <row r="322" spans="1:5" x14ac:dyDescent="0.25">
      <c r="A322" s="185"/>
      <c r="B322" s="13" t="s">
        <v>239</v>
      </c>
      <c r="C322" s="14">
        <v>3</v>
      </c>
      <c r="D322" s="14">
        <v>2</v>
      </c>
      <c r="E322" s="22">
        <v>3</v>
      </c>
    </row>
    <row r="323" spans="1:5" x14ac:dyDescent="0.25">
      <c r="A323" s="185"/>
      <c r="B323" s="13" t="s">
        <v>240</v>
      </c>
      <c r="C323" s="14">
        <v>0</v>
      </c>
      <c r="D323" s="14">
        <v>0</v>
      </c>
      <c r="E323" s="22">
        <v>0</v>
      </c>
    </row>
    <row r="324" spans="1:5" x14ac:dyDescent="0.25">
      <c r="A324" s="185"/>
      <c r="B324" s="13" t="s">
        <v>241</v>
      </c>
      <c r="C324" s="14">
        <v>0</v>
      </c>
      <c r="D324" s="14">
        <v>0</v>
      </c>
      <c r="E324" s="22">
        <v>0</v>
      </c>
    </row>
    <row r="325" spans="1:5" x14ac:dyDescent="0.25">
      <c r="A325" s="185"/>
      <c r="B325" s="13" t="s">
        <v>242</v>
      </c>
      <c r="C325" s="14">
        <v>0</v>
      </c>
      <c r="D325" s="14">
        <v>0</v>
      </c>
      <c r="E325" s="22">
        <v>0</v>
      </c>
    </row>
    <row r="326" spans="1:5" x14ac:dyDescent="0.25">
      <c r="A326" s="185"/>
      <c r="B326" s="13" t="s">
        <v>243</v>
      </c>
      <c r="C326" s="14">
        <v>7</v>
      </c>
      <c r="D326" s="14">
        <v>6</v>
      </c>
      <c r="E326" s="22">
        <v>1</v>
      </c>
    </row>
    <row r="327" spans="1:5" x14ac:dyDescent="0.25">
      <c r="A327" s="185"/>
      <c r="B327" s="13" t="s">
        <v>244</v>
      </c>
      <c r="C327" s="14">
        <v>0</v>
      </c>
      <c r="D327" s="14">
        <v>0</v>
      </c>
      <c r="E327" s="22">
        <v>0</v>
      </c>
    </row>
    <row r="328" spans="1:5" x14ac:dyDescent="0.25">
      <c r="A328" s="185"/>
      <c r="B328" s="13" t="s">
        <v>245</v>
      </c>
      <c r="C328" s="14">
        <v>0</v>
      </c>
      <c r="D328" s="14">
        <v>0</v>
      </c>
      <c r="E328" s="22">
        <v>0</v>
      </c>
    </row>
    <row r="329" spans="1:5" x14ac:dyDescent="0.25">
      <c r="A329" s="185"/>
      <c r="B329" s="13" t="s">
        <v>246</v>
      </c>
      <c r="C329" s="14">
        <v>0</v>
      </c>
      <c r="D329" s="14">
        <v>0</v>
      </c>
      <c r="E329" s="22">
        <v>0</v>
      </c>
    </row>
    <row r="330" spans="1:5" x14ac:dyDescent="0.25">
      <c r="A330" s="185"/>
      <c r="B330" s="13" t="s">
        <v>247</v>
      </c>
      <c r="C330" s="14">
        <v>0</v>
      </c>
      <c r="D330" s="14">
        <v>0</v>
      </c>
      <c r="E330" s="22">
        <v>0</v>
      </c>
    </row>
    <row r="331" spans="1:5" x14ac:dyDescent="0.25">
      <c r="A331" s="185"/>
      <c r="B331" s="13" t="s">
        <v>248</v>
      </c>
      <c r="C331" s="14">
        <v>0</v>
      </c>
      <c r="D331" s="14">
        <v>0</v>
      </c>
      <c r="E331" s="22">
        <v>0</v>
      </c>
    </row>
    <row r="332" spans="1:5" x14ac:dyDescent="0.25">
      <c r="A332" s="185"/>
      <c r="B332" s="13" t="s">
        <v>249</v>
      </c>
      <c r="C332" s="14">
        <v>0</v>
      </c>
      <c r="D332" s="14">
        <v>0</v>
      </c>
      <c r="E332" s="22">
        <v>0</v>
      </c>
    </row>
    <row r="333" spans="1:5" x14ac:dyDescent="0.25">
      <c r="A333" s="185"/>
      <c r="B333" s="13" t="s">
        <v>250</v>
      </c>
      <c r="C333" s="14">
        <v>0</v>
      </c>
      <c r="D333" s="14">
        <v>0</v>
      </c>
      <c r="E333" s="22">
        <v>0</v>
      </c>
    </row>
    <row r="334" spans="1:5" x14ac:dyDescent="0.25">
      <c r="A334" s="185"/>
      <c r="B334" s="13" t="s">
        <v>251</v>
      </c>
      <c r="C334" s="14">
        <v>0</v>
      </c>
      <c r="D334" s="14">
        <v>0</v>
      </c>
      <c r="E334" s="22">
        <v>0</v>
      </c>
    </row>
    <row r="335" spans="1:5" x14ac:dyDescent="0.25">
      <c r="A335" s="185"/>
      <c r="B335" s="13" t="s">
        <v>252</v>
      </c>
      <c r="C335" s="14">
        <v>17</v>
      </c>
      <c r="D335" s="14">
        <v>31</v>
      </c>
      <c r="E335" s="22">
        <v>20</v>
      </c>
    </row>
    <row r="336" spans="1:5" x14ac:dyDescent="0.25">
      <c r="A336" s="185"/>
      <c r="B336" s="13" t="s">
        <v>253</v>
      </c>
      <c r="C336" s="14">
        <v>42</v>
      </c>
      <c r="D336" s="14">
        <v>15</v>
      </c>
      <c r="E336" s="22">
        <v>63</v>
      </c>
    </row>
    <row r="337" spans="1:5" x14ac:dyDescent="0.25">
      <c r="A337" s="185"/>
      <c r="B337" s="13" t="s">
        <v>254</v>
      </c>
      <c r="C337" s="14">
        <v>0</v>
      </c>
      <c r="D337" s="14">
        <v>0</v>
      </c>
      <c r="E337" s="22">
        <v>0</v>
      </c>
    </row>
    <row r="338" spans="1:5" x14ac:dyDescent="0.25">
      <c r="A338" s="185"/>
      <c r="B338" s="13" t="s">
        <v>255</v>
      </c>
      <c r="C338" s="14">
        <v>0</v>
      </c>
      <c r="D338" s="14">
        <v>0</v>
      </c>
      <c r="E338" s="22">
        <v>0</v>
      </c>
    </row>
    <row r="339" spans="1:5" x14ac:dyDescent="0.25">
      <c r="A339" s="185"/>
      <c r="B339" s="13" t="s">
        <v>256</v>
      </c>
      <c r="C339" s="14">
        <v>0</v>
      </c>
      <c r="D339" s="14">
        <v>0</v>
      </c>
      <c r="E339" s="22">
        <v>0</v>
      </c>
    </row>
    <row r="340" spans="1:5" x14ac:dyDescent="0.25">
      <c r="A340" s="185"/>
      <c r="B340" s="13" t="s">
        <v>257</v>
      </c>
      <c r="C340" s="14">
        <v>0</v>
      </c>
      <c r="D340" s="14">
        <v>0</v>
      </c>
      <c r="E340" s="22">
        <v>0</v>
      </c>
    </row>
    <row r="341" spans="1:5" x14ac:dyDescent="0.25">
      <c r="A341" s="185"/>
      <c r="B341" s="13" t="s">
        <v>258</v>
      </c>
      <c r="C341" s="14">
        <v>0</v>
      </c>
      <c r="D341" s="14">
        <v>0</v>
      </c>
      <c r="E341" s="22">
        <v>0</v>
      </c>
    </row>
    <row r="342" spans="1:5" x14ac:dyDescent="0.25">
      <c r="A342" s="185"/>
      <c r="B342" s="13" t="s">
        <v>259</v>
      </c>
      <c r="C342" s="14">
        <v>0</v>
      </c>
      <c r="D342" s="14">
        <v>0</v>
      </c>
      <c r="E342" s="22">
        <v>0</v>
      </c>
    </row>
    <row r="343" spans="1:5" x14ac:dyDescent="0.25">
      <c r="A343" s="185"/>
      <c r="B343" s="13" t="s">
        <v>260</v>
      </c>
      <c r="C343" s="14">
        <v>0</v>
      </c>
      <c r="D343" s="14">
        <v>0</v>
      </c>
      <c r="E343" s="22">
        <v>0</v>
      </c>
    </row>
    <row r="344" spans="1:5" x14ac:dyDescent="0.25">
      <c r="A344" s="186"/>
      <c r="B344" s="13" t="s">
        <v>261</v>
      </c>
      <c r="C344" s="14">
        <v>2</v>
      </c>
      <c r="D344" s="14">
        <v>3</v>
      </c>
      <c r="E344" s="22">
        <v>0</v>
      </c>
    </row>
    <row r="345" spans="1:5" x14ac:dyDescent="0.25">
      <c r="A345" s="184" t="s">
        <v>262</v>
      </c>
      <c r="B345" s="13" t="s">
        <v>263</v>
      </c>
      <c r="C345" s="14">
        <v>0</v>
      </c>
      <c r="D345" s="14">
        <v>0</v>
      </c>
      <c r="E345" s="22">
        <v>0</v>
      </c>
    </row>
    <row r="346" spans="1:5" x14ac:dyDescent="0.25">
      <c r="A346" s="185"/>
      <c r="B346" s="13" t="s">
        <v>264</v>
      </c>
      <c r="C346" s="14">
        <v>0</v>
      </c>
      <c r="D346" s="14">
        <v>0</v>
      </c>
      <c r="E346" s="22">
        <v>0</v>
      </c>
    </row>
    <row r="347" spans="1:5" x14ac:dyDescent="0.25">
      <c r="A347" s="185"/>
      <c r="B347" s="13" t="s">
        <v>265</v>
      </c>
      <c r="C347" s="14">
        <v>0</v>
      </c>
      <c r="D347" s="14">
        <v>0</v>
      </c>
      <c r="E347" s="22">
        <v>0</v>
      </c>
    </row>
    <row r="348" spans="1:5" x14ac:dyDescent="0.25">
      <c r="A348" s="185"/>
      <c r="B348" s="13" t="s">
        <v>266</v>
      </c>
      <c r="C348" s="14">
        <v>0</v>
      </c>
      <c r="D348" s="14">
        <v>0</v>
      </c>
      <c r="E348" s="22">
        <v>0</v>
      </c>
    </row>
    <row r="349" spans="1:5" x14ac:dyDescent="0.25">
      <c r="A349" s="185"/>
      <c r="B349" s="13" t="s">
        <v>267</v>
      </c>
      <c r="C349" s="14">
        <v>0</v>
      </c>
      <c r="D349" s="14">
        <v>0</v>
      </c>
      <c r="E349" s="22">
        <v>0</v>
      </c>
    </row>
    <row r="350" spans="1:5" x14ac:dyDescent="0.25">
      <c r="A350" s="185"/>
      <c r="B350" s="13" t="s">
        <v>268</v>
      </c>
      <c r="C350" s="14">
        <v>0</v>
      </c>
      <c r="D350" s="14">
        <v>0</v>
      </c>
      <c r="E350" s="22">
        <v>0</v>
      </c>
    </row>
    <row r="351" spans="1:5" x14ac:dyDescent="0.25">
      <c r="A351" s="185"/>
      <c r="B351" s="13" t="s">
        <v>269</v>
      </c>
      <c r="C351" s="14">
        <v>0</v>
      </c>
      <c r="D351" s="14">
        <v>0</v>
      </c>
      <c r="E351" s="22">
        <v>0</v>
      </c>
    </row>
    <row r="352" spans="1:5" x14ac:dyDescent="0.25">
      <c r="A352" s="185"/>
      <c r="B352" s="13" t="s">
        <v>270</v>
      </c>
      <c r="C352" s="14">
        <v>0</v>
      </c>
      <c r="D352" s="14">
        <v>0</v>
      </c>
      <c r="E352" s="22">
        <v>0</v>
      </c>
    </row>
    <row r="353" spans="1:5" x14ac:dyDescent="0.25">
      <c r="A353" s="185"/>
      <c r="B353" s="13" t="s">
        <v>271</v>
      </c>
      <c r="C353" s="14">
        <v>0</v>
      </c>
      <c r="D353" s="14">
        <v>0</v>
      </c>
      <c r="E353" s="22">
        <v>0</v>
      </c>
    </row>
    <row r="354" spans="1:5" x14ac:dyDescent="0.25">
      <c r="A354" s="185"/>
      <c r="B354" s="13" t="s">
        <v>272</v>
      </c>
      <c r="C354" s="14">
        <v>0</v>
      </c>
      <c r="D354" s="14">
        <v>0</v>
      </c>
      <c r="E354" s="22">
        <v>0</v>
      </c>
    </row>
    <row r="355" spans="1:5" x14ac:dyDescent="0.25">
      <c r="A355" s="186"/>
      <c r="B355" s="13" t="s">
        <v>273</v>
      </c>
      <c r="C355" s="14">
        <v>0</v>
      </c>
      <c r="D355" s="14">
        <v>0</v>
      </c>
      <c r="E355" s="22">
        <v>0</v>
      </c>
    </row>
    <row r="356" spans="1:5" x14ac:dyDescent="0.25">
      <c r="A356" s="184" t="s">
        <v>274</v>
      </c>
      <c r="B356" s="13" t="s">
        <v>275</v>
      </c>
      <c r="C356" s="14">
        <v>0</v>
      </c>
      <c r="D356" s="14">
        <v>0</v>
      </c>
      <c r="E356" s="22">
        <v>0</v>
      </c>
    </row>
    <row r="357" spans="1:5" x14ac:dyDescent="0.25">
      <c r="A357" s="185"/>
      <c r="B357" s="13" t="s">
        <v>276</v>
      </c>
      <c r="C357" s="14">
        <v>0</v>
      </c>
      <c r="D357" s="14">
        <v>0</v>
      </c>
      <c r="E357" s="22">
        <v>0</v>
      </c>
    </row>
    <row r="358" spans="1:5" x14ac:dyDescent="0.25">
      <c r="A358" s="185"/>
      <c r="B358" s="13" t="s">
        <v>277</v>
      </c>
      <c r="C358" s="14">
        <v>0</v>
      </c>
      <c r="D358" s="14">
        <v>0</v>
      </c>
      <c r="E358" s="22">
        <v>0</v>
      </c>
    </row>
    <row r="359" spans="1:5" x14ac:dyDescent="0.25">
      <c r="A359" s="185"/>
      <c r="B359" s="13" t="s">
        <v>278</v>
      </c>
      <c r="C359" s="14">
        <v>0</v>
      </c>
      <c r="D359" s="14">
        <v>0</v>
      </c>
      <c r="E359" s="22">
        <v>0</v>
      </c>
    </row>
    <row r="360" spans="1:5" x14ac:dyDescent="0.25">
      <c r="A360" s="185"/>
      <c r="B360" s="13" t="s">
        <v>279</v>
      </c>
      <c r="C360" s="14">
        <v>0</v>
      </c>
      <c r="D360" s="14">
        <v>0</v>
      </c>
      <c r="E360" s="22">
        <v>0</v>
      </c>
    </row>
    <row r="361" spans="1:5" x14ac:dyDescent="0.25">
      <c r="A361" s="185"/>
      <c r="B361" s="13" t="s">
        <v>280</v>
      </c>
      <c r="C361" s="14">
        <v>0</v>
      </c>
      <c r="D361" s="14">
        <v>0</v>
      </c>
      <c r="E361" s="22">
        <v>0</v>
      </c>
    </row>
    <row r="362" spans="1:5" x14ac:dyDescent="0.25">
      <c r="A362" s="185"/>
      <c r="B362" s="13" t="s">
        <v>281</v>
      </c>
      <c r="C362" s="14">
        <v>0</v>
      </c>
      <c r="D362" s="14">
        <v>0</v>
      </c>
      <c r="E362" s="22">
        <v>0</v>
      </c>
    </row>
    <row r="363" spans="1:5" x14ac:dyDescent="0.25">
      <c r="A363" s="185"/>
      <c r="B363" s="13" t="s">
        <v>282</v>
      </c>
      <c r="C363" s="14">
        <v>0</v>
      </c>
      <c r="D363" s="14">
        <v>0</v>
      </c>
      <c r="E363" s="22">
        <v>0</v>
      </c>
    </row>
    <row r="364" spans="1:5" x14ac:dyDescent="0.25">
      <c r="A364" s="186"/>
      <c r="B364" s="13" t="s">
        <v>283</v>
      </c>
      <c r="C364" s="14">
        <v>0</v>
      </c>
      <c r="D364" s="14">
        <v>0</v>
      </c>
      <c r="E364" s="22">
        <v>0</v>
      </c>
    </row>
    <row r="365" spans="1:5" x14ac:dyDescent="0.25">
      <c r="A365" s="184" t="s">
        <v>284</v>
      </c>
      <c r="B365" s="13" t="s">
        <v>285</v>
      </c>
      <c r="C365" s="14">
        <v>0</v>
      </c>
      <c r="D365" s="14">
        <v>0</v>
      </c>
      <c r="E365" s="22">
        <v>0</v>
      </c>
    </row>
    <row r="366" spans="1:5" x14ac:dyDescent="0.25">
      <c r="A366" s="185"/>
      <c r="B366" s="13" t="s">
        <v>286</v>
      </c>
      <c r="C366" s="14">
        <v>0</v>
      </c>
      <c r="D366" s="14">
        <v>0</v>
      </c>
      <c r="E366" s="22">
        <v>0</v>
      </c>
    </row>
    <row r="367" spans="1:5" x14ac:dyDescent="0.25">
      <c r="A367" s="185"/>
      <c r="B367" s="13" t="s">
        <v>287</v>
      </c>
      <c r="C367" s="14">
        <v>0</v>
      </c>
      <c r="D367" s="14">
        <v>0</v>
      </c>
      <c r="E367" s="22">
        <v>0</v>
      </c>
    </row>
    <row r="368" spans="1:5" x14ac:dyDescent="0.25">
      <c r="A368" s="185"/>
      <c r="B368" s="13" t="s">
        <v>288</v>
      </c>
      <c r="C368" s="14">
        <v>0</v>
      </c>
      <c r="D368" s="14">
        <v>0</v>
      </c>
      <c r="E368" s="22">
        <v>0</v>
      </c>
    </row>
    <row r="369" spans="1:5" x14ac:dyDescent="0.25">
      <c r="A369" s="185"/>
      <c r="B369" s="13" t="s">
        <v>204</v>
      </c>
      <c r="C369" s="14">
        <v>0</v>
      </c>
      <c r="D369" s="14">
        <v>0</v>
      </c>
      <c r="E369" s="22">
        <v>0</v>
      </c>
    </row>
    <row r="370" spans="1:5" x14ac:dyDescent="0.25">
      <c r="A370" s="185"/>
      <c r="B370" s="13" t="s">
        <v>289</v>
      </c>
      <c r="C370" s="14">
        <v>0</v>
      </c>
      <c r="D370" s="14">
        <v>0</v>
      </c>
      <c r="E370" s="22">
        <v>0</v>
      </c>
    </row>
    <row r="371" spans="1:5" x14ac:dyDescent="0.25">
      <c r="A371" s="185"/>
      <c r="B371" s="13" t="s">
        <v>290</v>
      </c>
      <c r="C371" s="14">
        <v>0</v>
      </c>
      <c r="D371" s="14">
        <v>0</v>
      </c>
      <c r="E371" s="22">
        <v>0</v>
      </c>
    </row>
    <row r="372" spans="1:5" x14ac:dyDescent="0.25">
      <c r="A372" s="185"/>
      <c r="B372" s="13" t="s">
        <v>291</v>
      </c>
      <c r="C372" s="14">
        <v>33</v>
      </c>
      <c r="D372" s="14">
        <v>33</v>
      </c>
      <c r="E372" s="22">
        <v>0</v>
      </c>
    </row>
    <row r="373" spans="1:5" x14ac:dyDescent="0.25">
      <c r="A373" s="185"/>
      <c r="B373" s="13" t="s">
        <v>292</v>
      </c>
      <c r="C373" s="14">
        <v>0</v>
      </c>
      <c r="D373" s="14">
        <v>0</v>
      </c>
      <c r="E373" s="22">
        <v>0</v>
      </c>
    </row>
    <row r="374" spans="1:5" x14ac:dyDescent="0.25">
      <c r="A374" s="185"/>
      <c r="B374" s="13" t="s">
        <v>293</v>
      </c>
      <c r="C374" s="14">
        <v>0</v>
      </c>
      <c r="D374" s="14">
        <v>0</v>
      </c>
      <c r="E374" s="22">
        <v>0</v>
      </c>
    </row>
    <row r="375" spans="1:5" x14ac:dyDescent="0.25">
      <c r="A375" s="185"/>
      <c r="B375" s="13" t="s">
        <v>294</v>
      </c>
      <c r="C375" s="14">
        <v>0</v>
      </c>
      <c r="D375" s="14">
        <v>0</v>
      </c>
      <c r="E375" s="22">
        <v>0</v>
      </c>
    </row>
    <row r="376" spans="1:5" x14ac:dyDescent="0.25">
      <c r="A376" s="185"/>
      <c r="B376" s="13" t="s">
        <v>295</v>
      </c>
      <c r="C376" s="14">
        <v>0</v>
      </c>
      <c r="D376" s="14">
        <v>0</v>
      </c>
      <c r="E376" s="22">
        <v>0</v>
      </c>
    </row>
    <row r="377" spans="1:5" x14ac:dyDescent="0.25">
      <c r="A377" s="186"/>
      <c r="B377" s="13" t="s">
        <v>296</v>
      </c>
      <c r="C377" s="14">
        <v>0</v>
      </c>
      <c r="D377" s="14">
        <v>0</v>
      </c>
      <c r="E377" s="22">
        <v>0</v>
      </c>
    </row>
  </sheetData>
  <sheetProtection algorithmName="SHA-512" hashValue="K2n5ZsR70nZRfWVABIhezaILMlu/081hgF1n5GuQGJfgyLuNiQYP6xbytphLLzquJ2VBx7cat0tZBkQy6F28Og==" saltValue="e6539jNAZQ2ZNZQ/NYY/yw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BEDFA-9B19-412C-9124-4CAD2CD0A09E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3" customWidth="1"/>
    <col min="2" max="2" width="4.42578125" style="153" customWidth="1"/>
    <col min="3" max="3" width="26.85546875" style="153" customWidth="1"/>
    <col min="4" max="4" width="17" style="153" customWidth="1"/>
    <col min="5" max="5" width="6.140625" style="153" customWidth="1"/>
    <col min="6" max="6" width="30.85546875" style="153" customWidth="1"/>
    <col min="7" max="7" width="10" style="153" customWidth="1"/>
    <col min="8" max="8" width="3.85546875" style="153" customWidth="1"/>
    <col min="9" max="9" width="2.7109375" style="155" customWidth="1"/>
    <col min="10" max="10" width="7.85546875" style="155" customWidth="1"/>
    <col min="11" max="12" width="11.42578125" style="155"/>
    <col min="13" max="13" width="51.28515625" style="155" customWidth="1"/>
    <col min="14" max="14" width="2.7109375" style="155" customWidth="1"/>
    <col min="15" max="15" width="7.85546875" style="155" customWidth="1"/>
    <col min="16" max="17" width="11.42578125" style="155"/>
    <col min="18" max="18" width="51.28515625" style="155" customWidth="1"/>
    <col min="19" max="19" width="2.7109375" style="155" hidden="1" customWidth="1"/>
    <col min="20" max="20" width="7.85546875" style="155" hidden="1" customWidth="1"/>
    <col min="21" max="22" width="0" style="155" hidden="1" customWidth="1"/>
    <col min="23" max="23" width="51.28515625" style="155" hidden="1" customWidth="1"/>
    <col min="24" max="24" width="2.7109375" style="155" customWidth="1"/>
    <col min="25" max="25" width="7.85546875" style="155" customWidth="1"/>
    <col min="26" max="27" width="11.42578125" style="155"/>
    <col min="28" max="28" width="51.28515625" style="155" customWidth="1"/>
    <col min="29" max="29" width="2.7109375" style="155" customWidth="1"/>
    <col min="30" max="16384" width="11.42578125" style="153"/>
  </cols>
  <sheetData>
    <row r="1" spans="1:30" ht="18.75" x14ac:dyDescent="0.2">
      <c r="A1" s="151"/>
      <c r="B1" s="152"/>
      <c r="C1" s="216" t="s">
        <v>1817</v>
      </c>
      <c r="D1" s="216"/>
      <c r="E1" s="216"/>
      <c r="F1" s="216"/>
      <c r="I1" s="154"/>
      <c r="N1" s="154"/>
      <c r="S1" s="154"/>
      <c r="X1" s="154"/>
      <c r="AC1" s="154"/>
    </row>
    <row r="2" spans="1:30" s="156" customFormat="1" ht="12" x14ac:dyDescent="0.2">
      <c r="F2" s="157"/>
      <c r="G2" s="157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</row>
    <row r="3" spans="1:30" ht="12.95" customHeight="1" x14ac:dyDescent="0.2">
      <c r="C3" s="217" t="s">
        <v>1806</v>
      </c>
      <c r="D3" s="217"/>
      <c r="F3" s="217" t="s">
        <v>1222</v>
      </c>
      <c r="G3" s="217"/>
      <c r="H3" s="158"/>
      <c r="I3" s="159"/>
      <c r="J3" s="159"/>
      <c r="K3" s="159" t="s">
        <v>1807</v>
      </c>
      <c r="L3" s="159"/>
      <c r="M3" s="159"/>
      <c r="N3" s="159"/>
      <c r="O3" s="159"/>
      <c r="P3" s="159" t="s">
        <v>1808</v>
      </c>
      <c r="Q3" s="159"/>
      <c r="R3" s="159"/>
      <c r="S3" s="159"/>
      <c r="T3" s="159"/>
      <c r="U3" s="159" t="s">
        <v>1809</v>
      </c>
      <c r="V3" s="159"/>
      <c r="W3" s="159"/>
      <c r="X3" s="159"/>
      <c r="Y3" s="159"/>
      <c r="Z3" s="159" t="s">
        <v>200</v>
      </c>
      <c r="AA3" s="159"/>
      <c r="AB3" s="159"/>
      <c r="AC3" s="159"/>
      <c r="AD3" s="159" t="s">
        <v>1810</v>
      </c>
    </row>
    <row r="4" spans="1:30" x14ac:dyDescent="0.2">
      <c r="C4" s="160" t="s">
        <v>8</v>
      </c>
      <c r="D4" s="161">
        <f>DatosViolenciaGénero!C7</f>
        <v>911</v>
      </c>
      <c r="F4" s="160" t="s">
        <v>1812</v>
      </c>
      <c r="G4" s="162">
        <f>DatosViolenciaGénero!E82</f>
        <v>348</v>
      </c>
      <c r="H4" s="163"/>
    </row>
    <row r="5" spans="1:30" x14ac:dyDescent="0.2">
      <c r="C5" s="160" t="s">
        <v>35</v>
      </c>
      <c r="D5" s="161">
        <f>DatosViolenciaGénero!C5</f>
        <v>926</v>
      </c>
      <c r="F5" s="160" t="s">
        <v>1813</v>
      </c>
      <c r="G5" s="162">
        <f>DatosViolenciaGénero!F82</f>
        <v>326</v>
      </c>
      <c r="H5" s="163"/>
    </row>
    <row r="6" spans="1:30" x14ac:dyDescent="0.2">
      <c r="C6" s="160" t="s">
        <v>1814</v>
      </c>
      <c r="D6" s="170">
        <f>DatosViolenciaGénero!C8</f>
        <v>172</v>
      </c>
    </row>
    <row r="7" spans="1:30" x14ac:dyDescent="0.2">
      <c r="C7" s="160" t="s">
        <v>55</v>
      </c>
      <c r="D7" s="170">
        <f>DatosViolenciaGénero!C9</f>
        <v>5</v>
      </c>
    </row>
    <row r="8" spans="1:30" x14ac:dyDescent="0.2">
      <c r="C8" s="160" t="s">
        <v>1818</v>
      </c>
      <c r="D8" s="161">
        <f>DatosViolenciaGénero!C11</f>
        <v>0</v>
      </c>
    </row>
    <row r="9" spans="1:30" x14ac:dyDescent="0.2">
      <c r="C9" s="160" t="s">
        <v>1819</v>
      </c>
      <c r="D9" s="161">
        <f>DatosViolenciaGénero!C12</f>
        <v>0</v>
      </c>
    </row>
    <row r="10" spans="1:30" x14ac:dyDescent="0.2">
      <c r="C10" s="160" t="s">
        <v>1811</v>
      </c>
      <c r="D10" s="170">
        <f>DatosViolenciaGénero!C6</f>
        <v>0</v>
      </c>
    </row>
    <row r="11" spans="1:30" x14ac:dyDescent="0.2">
      <c r="C11" s="160" t="s">
        <v>1815</v>
      </c>
      <c r="D11" s="170">
        <f>DatosViolenciaGénero!C10</f>
        <v>0</v>
      </c>
    </row>
    <row r="20" spans="3:32" x14ac:dyDescent="0.2">
      <c r="C20" s="165"/>
      <c r="D20" s="165"/>
    </row>
    <row r="21" spans="3:32" x14ac:dyDescent="0.2">
      <c r="C21" s="166"/>
      <c r="D21" s="166"/>
    </row>
    <row r="22" spans="3:32" s="165" customFormat="1" ht="12.75" customHeight="1" x14ac:dyDescent="0.2">
      <c r="C22" s="153"/>
      <c r="D22" s="153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C22" s="155"/>
    </row>
    <row r="23" spans="3:32" s="166" customFormat="1" x14ac:dyDescent="0.2">
      <c r="C23" s="153"/>
      <c r="D23" s="153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C23" s="155"/>
    </row>
    <row r="24" spans="3:32" x14ac:dyDescent="0.2">
      <c r="AB24" s="153"/>
    </row>
    <row r="25" spans="3:32" ht="15.75" x14ac:dyDescent="0.25">
      <c r="I25" s="167"/>
      <c r="J25" s="167"/>
      <c r="K25" s="168" t="s">
        <v>1774</v>
      </c>
      <c r="L25" s="169">
        <v>0</v>
      </c>
      <c r="M25" s="167"/>
      <c r="N25" s="167"/>
      <c r="O25" s="167"/>
      <c r="P25" s="168" t="s">
        <v>1774</v>
      </c>
      <c r="Q25" s="169">
        <v>0</v>
      </c>
      <c r="R25" s="167"/>
      <c r="S25" s="167"/>
      <c r="T25" s="167"/>
      <c r="U25" s="168" t="s">
        <v>1774</v>
      </c>
      <c r="V25" s="169">
        <v>0</v>
      </c>
      <c r="W25" s="167"/>
      <c r="X25" s="167"/>
      <c r="Y25" s="167"/>
      <c r="Z25" s="167"/>
      <c r="AA25" s="167"/>
      <c r="AB25" s="153"/>
      <c r="AC25" s="167"/>
      <c r="AE25" s="168" t="s">
        <v>1774</v>
      </c>
      <c r="AF25" s="169">
        <v>0</v>
      </c>
    </row>
  </sheetData>
  <sheetProtection algorithmName="SHA-512" hashValue="vsNKfD3jG5/Y8lJgHf6M1oV3v9lo2HmRQM6yrqq8S9/1ufDkAa049N8EFSf52vWAFZFbMHQVsoxkrvKehiRcBg==" saltValue="jI5rarK/ew98VRClSSir6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21E53-0099-4DB5-95B5-018A273FCD1B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9" customWidth="1"/>
    <col min="2" max="2" width="4.42578125" style="139" customWidth="1"/>
    <col min="3" max="4" width="11.42578125" style="139"/>
    <col min="5" max="5" width="52.85546875" style="139" customWidth="1"/>
    <col min="6" max="6" width="2.7109375" style="139" customWidth="1"/>
    <col min="7" max="7" width="7.85546875" style="139" customWidth="1"/>
    <col min="8" max="9" width="11.42578125" style="139"/>
    <col min="10" max="10" width="54.28515625" style="139" customWidth="1"/>
    <col min="11" max="11" width="2.7109375" style="139" customWidth="1"/>
    <col min="12" max="12" width="7.85546875" style="139" customWidth="1"/>
    <col min="13" max="14" width="11.42578125" style="139"/>
    <col min="15" max="15" width="54.42578125" style="139" customWidth="1"/>
    <col min="16" max="16" width="2.7109375" style="139" customWidth="1"/>
    <col min="17" max="17" width="7.85546875" style="139" customWidth="1"/>
    <col min="18" max="19" width="11.42578125" style="139"/>
    <col min="20" max="20" width="54.42578125" style="139" customWidth="1"/>
    <col min="21" max="21" width="2.7109375" style="139" customWidth="1"/>
    <col min="22" max="22" width="7.85546875" style="139" customWidth="1"/>
    <col min="23" max="24" width="11.42578125" style="139"/>
    <col min="25" max="25" width="54.42578125" style="139" customWidth="1"/>
    <col min="26" max="26" width="2.7109375" style="139" customWidth="1"/>
    <col min="27" max="16384" width="11.42578125" style="106"/>
  </cols>
  <sheetData>
    <row r="1" spans="1:26" x14ac:dyDescent="0.2">
      <c r="A1" s="138"/>
      <c r="C1" s="212" t="s">
        <v>1820</v>
      </c>
      <c r="D1" s="212"/>
      <c r="E1" s="212"/>
      <c r="F1" s="138"/>
      <c r="H1" s="171"/>
      <c r="I1" s="171"/>
      <c r="J1" s="171"/>
      <c r="K1" s="138"/>
      <c r="P1" s="138"/>
      <c r="U1" s="138"/>
      <c r="Z1" s="138"/>
    </row>
    <row r="2" spans="1:26" s="108" customFormat="1" ht="12" x14ac:dyDescent="0.2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</row>
    <row r="3" spans="1:26" ht="12.95" customHeight="1" x14ac:dyDescent="0.2">
      <c r="A3" s="130"/>
      <c r="B3" s="130"/>
      <c r="C3" s="130" t="s">
        <v>1821</v>
      </c>
      <c r="D3" s="130"/>
      <c r="E3" s="130"/>
      <c r="F3" s="130"/>
      <c r="G3" s="130"/>
      <c r="H3" s="130" t="s">
        <v>1822</v>
      </c>
      <c r="I3" s="130"/>
      <c r="J3" s="130"/>
      <c r="K3" s="130"/>
      <c r="L3" s="130"/>
      <c r="M3" s="130" t="s">
        <v>1810</v>
      </c>
      <c r="N3" s="130"/>
      <c r="O3" s="130"/>
      <c r="P3" s="130"/>
      <c r="Q3" s="130"/>
      <c r="R3" s="130" t="s">
        <v>1823</v>
      </c>
      <c r="S3" s="130"/>
      <c r="T3" s="130"/>
      <c r="U3" s="130"/>
      <c r="V3" s="130"/>
      <c r="W3" s="130" t="s">
        <v>1824</v>
      </c>
      <c r="X3" s="130"/>
      <c r="Y3" s="130"/>
      <c r="Z3" s="130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10" customFormat="1" ht="12.75" customHeight="1" x14ac:dyDescent="0.2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</row>
    <row r="23" spans="1:26" s="122" customFormat="1" ht="12" x14ac:dyDescent="0.2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</row>
    <row r="25" spans="1:26" ht="15.75" x14ac:dyDescent="0.25">
      <c r="A25" s="141"/>
      <c r="B25" s="141"/>
      <c r="C25" s="136" t="s">
        <v>1774</v>
      </c>
      <c r="D25" s="137">
        <v>0</v>
      </c>
      <c r="E25" s="141"/>
      <c r="F25" s="141"/>
      <c r="G25" s="141"/>
      <c r="H25" s="136" t="s">
        <v>1774</v>
      </c>
      <c r="I25" s="137">
        <v>0</v>
      </c>
      <c r="J25" s="141"/>
      <c r="K25" s="141"/>
      <c r="L25" s="141"/>
      <c r="M25" s="136" t="s">
        <v>1774</v>
      </c>
      <c r="N25" s="137">
        <v>0</v>
      </c>
      <c r="O25" s="141"/>
      <c r="P25" s="141"/>
      <c r="Q25" s="141"/>
      <c r="R25" s="136" t="s">
        <v>1774</v>
      </c>
      <c r="S25" s="137">
        <v>0</v>
      </c>
      <c r="T25" s="141"/>
      <c r="U25" s="141"/>
      <c r="V25" s="141"/>
      <c r="W25" s="136" t="s">
        <v>1774</v>
      </c>
      <c r="X25" s="137">
        <v>0</v>
      </c>
      <c r="Y25" s="141"/>
      <c r="Z25" s="141"/>
    </row>
  </sheetData>
  <sheetProtection algorithmName="SHA-512" hashValue="S8rmpxL55bClhunzgOtdGbuDAhUBZdHnZWEYHJK3UDV1pMUlfFk2Nt9jtUhAuN3kfrq+/remY+25T2+LW8YTOQ==" saltValue="N8rcwbwrH65gW0IQTYRkb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8D4AD-987F-4648-9CCC-F4955BFDE0C5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9" customWidth="1"/>
    <col min="2" max="2" width="4.42578125" style="139" customWidth="1"/>
    <col min="3" max="4" width="11.42578125" style="139"/>
    <col min="5" max="5" width="52.85546875" style="139" customWidth="1"/>
    <col min="6" max="6" width="2.7109375" style="139" customWidth="1"/>
    <col min="7" max="7" width="7.85546875" style="139" customWidth="1"/>
    <col min="8" max="9" width="11.42578125" style="139"/>
    <col min="10" max="10" width="54.28515625" style="139" customWidth="1"/>
    <col min="11" max="11" width="2.7109375" style="139" customWidth="1"/>
    <col min="12" max="12" width="7.85546875" style="139" customWidth="1"/>
    <col min="13" max="14" width="11.42578125" style="139"/>
    <col min="15" max="15" width="54.28515625" style="139" customWidth="1"/>
    <col min="16" max="16" width="2.7109375" style="139" customWidth="1"/>
    <col min="17" max="17" width="7.85546875" style="139" customWidth="1"/>
    <col min="18" max="19" width="11.42578125" style="139"/>
    <col min="20" max="20" width="54.28515625" style="139" customWidth="1"/>
    <col min="21" max="21" width="2.7109375" style="139" customWidth="1"/>
    <col min="22" max="22" width="7.85546875" style="139" customWidth="1"/>
    <col min="23" max="24" width="11.42578125" style="139"/>
    <col min="25" max="25" width="54.28515625" style="139" customWidth="1"/>
    <col min="26" max="26" width="2.7109375" style="139" customWidth="1"/>
    <col min="27" max="27" width="7.85546875" style="139" customWidth="1"/>
    <col min="28" max="29" width="11.42578125" style="139"/>
    <col min="30" max="30" width="54.28515625" style="139" customWidth="1"/>
    <col min="31" max="31" width="2.7109375" style="139" customWidth="1"/>
    <col min="32" max="32" width="7.85546875" style="139" customWidth="1"/>
    <col min="33" max="34" width="11.42578125" style="139"/>
    <col min="35" max="35" width="54.28515625" style="139" customWidth="1"/>
    <col min="36" max="36" width="2.7109375" style="139" customWidth="1"/>
    <col min="37" max="37" width="7.85546875" style="139" customWidth="1"/>
    <col min="38" max="39" width="11.42578125" style="139"/>
    <col min="40" max="40" width="54.28515625" style="139" customWidth="1"/>
    <col min="41" max="41" width="2.7109375" style="139" customWidth="1"/>
    <col min="42" max="42" width="7.85546875" style="139" customWidth="1"/>
    <col min="43" max="44" width="11.42578125" style="139"/>
    <col min="45" max="45" width="54.28515625" style="139" customWidth="1"/>
    <col min="46" max="46" width="2.7109375" style="139" customWidth="1"/>
    <col min="47" max="47" width="7.85546875" style="139" customWidth="1"/>
    <col min="48" max="49" width="11.42578125" style="139"/>
    <col min="50" max="50" width="54.28515625" style="139" customWidth="1"/>
    <col min="51" max="51" width="2.7109375" style="139" customWidth="1"/>
    <col min="52" max="52" width="7.85546875" style="139" customWidth="1"/>
    <col min="53" max="54" width="11.42578125" style="139"/>
    <col min="55" max="55" width="54.28515625" style="139" customWidth="1"/>
    <col min="56" max="56" width="2.7109375" style="139" customWidth="1"/>
    <col min="57" max="57" width="7.85546875" style="139" customWidth="1"/>
    <col min="58" max="59" width="11.42578125" style="139"/>
    <col min="60" max="60" width="54.28515625" style="139" customWidth="1"/>
    <col min="61" max="61" width="2.7109375" style="139" customWidth="1"/>
    <col min="62" max="16384" width="11.42578125" style="106"/>
  </cols>
  <sheetData>
    <row r="1" spans="1:61" x14ac:dyDescent="0.2">
      <c r="A1" s="138"/>
      <c r="C1" s="212" t="s">
        <v>1825</v>
      </c>
      <c r="D1" s="212"/>
      <c r="E1" s="212"/>
      <c r="F1" s="138"/>
      <c r="H1" s="171"/>
      <c r="I1" s="171"/>
      <c r="J1" s="171"/>
      <c r="K1" s="138"/>
      <c r="M1" s="171"/>
      <c r="N1" s="171"/>
      <c r="O1" s="171"/>
      <c r="P1" s="138"/>
      <c r="R1" s="171"/>
      <c r="S1" s="171"/>
      <c r="T1" s="171"/>
      <c r="U1" s="138"/>
      <c r="W1" s="171"/>
      <c r="X1" s="171"/>
      <c r="Y1" s="171"/>
      <c r="Z1" s="138"/>
      <c r="AB1" s="171"/>
      <c r="AC1" s="171"/>
      <c r="AD1" s="171"/>
      <c r="AE1" s="138"/>
      <c r="AG1" s="171"/>
      <c r="AH1" s="171"/>
      <c r="AI1" s="171"/>
      <c r="AJ1" s="138"/>
      <c r="AL1" s="171"/>
      <c r="AM1" s="171"/>
      <c r="AN1" s="171"/>
      <c r="AO1" s="138"/>
      <c r="AQ1" s="171"/>
      <c r="AR1" s="171"/>
      <c r="AS1" s="171"/>
      <c r="AT1" s="138"/>
      <c r="AV1" s="171"/>
      <c r="AW1" s="171"/>
      <c r="AX1" s="171"/>
      <c r="AY1" s="138"/>
      <c r="BA1" s="171"/>
      <c r="BB1" s="171"/>
      <c r="BC1" s="171"/>
      <c r="BD1" s="138"/>
      <c r="BF1" s="171"/>
      <c r="BG1" s="171"/>
      <c r="BH1" s="171"/>
      <c r="BI1" s="138"/>
    </row>
    <row r="2" spans="1:61" s="108" customFormat="1" ht="12" x14ac:dyDescent="0.2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</row>
    <row r="3" spans="1:61" ht="12.95" customHeight="1" x14ac:dyDescent="0.2">
      <c r="A3" s="130"/>
      <c r="B3" s="130"/>
      <c r="C3" s="130" t="s">
        <v>299</v>
      </c>
      <c r="D3" s="130"/>
      <c r="E3" s="130"/>
      <c r="F3" s="130"/>
      <c r="G3" s="130"/>
      <c r="H3" s="130" t="s">
        <v>1614</v>
      </c>
      <c r="I3" s="130"/>
      <c r="J3" s="130"/>
      <c r="K3" s="130"/>
      <c r="L3" s="130"/>
      <c r="M3" s="130" t="s">
        <v>1826</v>
      </c>
      <c r="N3" s="130"/>
      <c r="O3" s="130"/>
      <c r="P3" s="130"/>
      <c r="Q3" s="130"/>
      <c r="R3" s="130" t="s">
        <v>1827</v>
      </c>
      <c r="S3" s="130"/>
      <c r="T3" s="130"/>
      <c r="U3" s="130"/>
      <c r="V3" s="130"/>
      <c r="W3" s="130" t="s">
        <v>1828</v>
      </c>
      <c r="X3" s="130"/>
      <c r="Y3" s="130"/>
      <c r="Z3" s="130"/>
      <c r="AA3" s="130"/>
      <c r="AB3" s="130" t="s">
        <v>1618</v>
      </c>
      <c r="AC3" s="130"/>
      <c r="AD3" s="130"/>
      <c r="AE3" s="130"/>
      <c r="AF3" s="130"/>
      <c r="AG3" s="130" t="s">
        <v>1619</v>
      </c>
      <c r="AH3" s="130"/>
      <c r="AI3" s="130"/>
      <c r="AJ3" s="130"/>
      <c r="AK3" s="130"/>
      <c r="AL3" s="130" t="s">
        <v>1620</v>
      </c>
      <c r="AM3" s="130"/>
      <c r="AN3" s="130"/>
      <c r="AO3" s="130"/>
      <c r="AP3" s="130"/>
      <c r="AQ3" s="130" t="s">
        <v>1621</v>
      </c>
      <c r="AR3" s="130"/>
      <c r="AS3" s="130"/>
      <c r="AT3" s="130"/>
      <c r="AU3" s="130"/>
      <c r="AV3" s="130" t="s">
        <v>1810</v>
      </c>
      <c r="AW3" s="130"/>
      <c r="AX3" s="130"/>
      <c r="AY3" s="130"/>
      <c r="AZ3" s="130"/>
      <c r="BA3" s="130" t="s">
        <v>1622</v>
      </c>
      <c r="BB3" s="130"/>
      <c r="BC3" s="130"/>
      <c r="BD3" s="130"/>
      <c r="BE3" s="130"/>
      <c r="BF3" s="130" t="s">
        <v>312</v>
      </c>
      <c r="BG3" s="130"/>
      <c r="BH3" s="130"/>
      <c r="BI3" s="130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10" customFormat="1" ht="12.75" customHeight="1" x14ac:dyDescent="0.2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</row>
    <row r="23" spans="1:61" s="122" customFormat="1" ht="12" x14ac:dyDescent="0.2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</row>
    <row r="25" spans="1:61" ht="15.75" x14ac:dyDescent="0.25">
      <c r="A25" s="141"/>
      <c r="B25" s="141"/>
      <c r="C25" s="136" t="s">
        <v>1774</v>
      </c>
      <c r="D25" s="137">
        <v>0</v>
      </c>
      <c r="E25" s="141"/>
      <c r="F25" s="141"/>
      <c r="G25" s="141"/>
      <c r="H25" s="136" t="s">
        <v>1774</v>
      </c>
      <c r="I25" s="137">
        <v>0</v>
      </c>
      <c r="J25" s="141"/>
      <c r="K25" s="141"/>
      <c r="L25" s="141"/>
      <c r="M25" s="136" t="s">
        <v>1774</v>
      </c>
      <c r="N25" s="137">
        <v>0</v>
      </c>
      <c r="O25" s="141"/>
      <c r="P25" s="141"/>
      <c r="Q25" s="141"/>
      <c r="R25" s="136" t="s">
        <v>1774</v>
      </c>
      <c r="S25" s="137">
        <v>0</v>
      </c>
      <c r="T25" s="141"/>
      <c r="U25" s="141"/>
      <c r="V25" s="141"/>
      <c r="W25" s="136" t="s">
        <v>1774</v>
      </c>
      <c r="X25" s="137">
        <v>0</v>
      </c>
      <c r="Y25" s="141"/>
      <c r="Z25" s="141"/>
      <c r="AA25" s="141"/>
      <c r="AB25" s="136" t="s">
        <v>1774</v>
      </c>
      <c r="AC25" s="137">
        <v>0</v>
      </c>
      <c r="AD25" s="141"/>
      <c r="AE25" s="141"/>
      <c r="AF25" s="141"/>
      <c r="AG25" s="136" t="s">
        <v>1774</v>
      </c>
      <c r="AH25" s="137">
        <v>0</v>
      </c>
      <c r="AI25" s="141"/>
      <c r="AJ25" s="141"/>
      <c r="AK25" s="141"/>
      <c r="AL25" s="136" t="s">
        <v>1774</v>
      </c>
      <c r="AM25" s="137">
        <v>0</v>
      </c>
      <c r="AN25" s="141"/>
      <c r="AO25" s="141"/>
      <c r="AP25" s="141"/>
      <c r="AQ25" s="136" t="s">
        <v>1774</v>
      </c>
      <c r="AR25" s="137">
        <v>0</v>
      </c>
      <c r="AS25" s="141"/>
      <c r="AT25" s="141"/>
      <c r="AU25" s="141"/>
      <c r="AV25" s="136" t="s">
        <v>1774</v>
      </c>
      <c r="AW25" s="137">
        <v>0</v>
      </c>
      <c r="AX25" s="141"/>
      <c r="AY25" s="141"/>
      <c r="AZ25" s="141"/>
      <c r="BA25" s="136" t="s">
        <v>1774</v>
      </c>
      <c r="BB25" s="137">
        <v>0</v>
      </c>
      <c r="BC25" s="141"/>
      <c r="BD25" s="141"/>
      <c r="BE25" s="141"/>
      <c r="BF25" s="136" t="s">
        <v>1774</v>
      </c>
      <c r="BG25" s="137">
        <v>0</v>
      </c>
      <c r="BH25" s="141"/>
      <c r="BI25" s="141"/>
    </row>
  </sheetData>
  <sheetProtection algorithmName="SHA-512" hashValue="cLMGp2w2jaDPlNTy9ycQoJ/dOFBWD2FXZyF5UA8gSt9c7Q2vS5ccwGR4GQlYvXxMhorYknlWvLFgZQMAy7YbRQ==" saltValue="DHFF4AQnbE70oSAkNkMRN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0245E-0F01-4B11-8446-62E426F36A6B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39" customWidth="1"/>
    <col min="2" max="2" width="4.42578125" style="139" customWidth="1"/>
    <col min="3" max="4" width="11.42578125" style="139"/>
    <col min="5" max="5" width="52.85546875" style="139" customWidth="1"/>
    <col min="6" max="6" width="2.7109375" style="139" customWidth="1"/>
    <col min="7" max="7" width="7.85546875" style="139" customWidth="1"/>
    <col min="8" max="9" width="11.42578125" style="139"/>
    <col min="10" max="10" width="54.28515625" style="139" customWidth="1"/>
    <col min="11" max="11" width="2.7109375" style="139" customWidth="1"/>
    <col min="12" max="12" width="7.85546875" style="139" customWidth="1"/>
    <col min="13" max="17" width="11.42578125" style="139"/>
    <col min="18" max="18" width="11.42578125" style="90"/>
    <col min="19" max="19" width="2.7109375" style="139" customWidth="1"/>
    <col min="20" max="20" width="7.85546875" style="139" customWidth="1"/>
    <col min="21" max="25" width="11.42578125" style="139"/>
    <col min="26" max="16384" width="11.42578125" style="90"/>
  </cols>
  <sheetData>
    <row r="1" spans="1:26" x14ac:dyDescent="0.2">
      <c r="A1" s="138"/>
      <c r="C1" s="212" t="s">
        <v>1829</v>
      </c>
      <c r="D1" s="212"/>
      <c r="E1" s="212"/>
      <c r="F1" s="138"/>
      <c r="H1" s="171"/>
      <c r="I1" s="171"/>
      <c r="J1" s="171"/>
      <c r="K1" s="138"/>
      <c r="M1" s="171"/>
      <c r="N1" s="171"/>
      <c r="O1" s="171"/>
      <c r="P1" s="171"/>
      <c r="Q1" s="171"/>
      <c r="S1" s="138"/>
      <c r="U1" s="171"/>
      <c r="V1" s="171"/>
      <c r="W1" s="171"/>
      <c r="X1" s="171"/>
      <c r="Y1" s="171"/>
    </row>
    <row r="3" spans="1:26" x14ac:dyDescent="0.2">
      <c r="A3" s="130"/>
      <c r="B3" s="130"/>
      <c r="C3" s="130" t="s">
        <v>1810</v>
      </c>
      <c r="D3" s="130"/>
      <c r="E3" s="130"/>
      <c r="F3" s="130"/>
      <c r="G3" s="130"/>
      <c r="H3" s="130" t="s">
        <v>1830</v>
      </c>
      <c r="I3" s="130"/>
      <c r="J3" s="130"/>
      <c r="K3" s="130"/>
      <c r="L3" s="130"/>
      <c r="M3" s="130" t="s">
        <v>1032</v>
      </c>
      <c r="N3" s="130"/>
      <c r="O3" s="130"/>
      <c r="P3" s="130"/>
      <c r="Q3" s="130"/>
      <c r="S3" s="130"/>
      <c r="T3" s="130"/>
      <c r="U3" s="130" t="s">
        <v>1033</v>
      </c>
      <c r="V3" s="130"/>
      <c r="W3" s="130"/>
      <c r="X3" s="130"/>
      <c r="Y3" s="130"/>
    </row>
    <row r="5" spans="1:26" ht="36" x14ac:dyDescent="0.2">
      <c r="M5" s="172" t="s">
        <v>1179</v>
      </c>
      <c r="N5" s="172" t="s">
        <v>1180</v>
      </c>
      <c r="O5" s="172" t="s">
        <v>1181</v>
      </c>
      <c r="P5" s="172" t="s">
        <v>1182</v>
      </c>
      <c r="Q5" s="172" t="s">
        <v>610</v>
      </c>
      <c r="R5" s="172" t="s">
        <v>1183</v>
      </c>
      <c r="S5" s="173"/>
      <c r="U5" s="174" t="s">
        <v>1179</v>
      </c>
      <c r="V5" s="174" t="s">
        <v>1180</v>
      </c>
      <c r="W5" s="174" t="s">
        <v>1181</v>
      </c>
      <c r="X5" s="174" t="s">
        <v>1182</v>
      </c>
      <c r="Y5" s="174" t="s">
        <v>610</v>
      </c>
      <c r="Z5" s="174" t="s">
        <v>1183</v>
      </c>
    </row>
    <row r="6" spans="1:26" x14ac:dyDescent="0.2">
      <c r="M6" s="175">
        <f>DatosMedioAmbiente!C53</f>
        <v>1</v>
      </c>
      <c r="N6" s="175">
        <f>DatosMedioAmbiente!C55</f>
        <v>0</v>
      </c>
      <c r="O6" s="175">
        <f>DatosMedioAmbiente!C57</f>
        <v>0</v>
      </c>
      <c r="P6" s="175">
        <f>DatosMedioAmbiente!C59</f>
        <v>6</v>
      </c>
      <c r="Q6" s="175">
        <f>DatosMedioAmbiente!C61</f>
        <v>0</v>
      </c>
      <c r="R6" s="175">
        <f>DatosMedioAmbiente!C63</f>
        <v>1</v>
      </c>
      <c r="S6" s="173"/>
      <c r="U6" s="176">
        <f>DatosMedioAmbiente!C54</f>
        <v>0</v>
      </c>
      <c r="V6" s="176">
        <f>DatosMedioAmbiente!C56</f>
        <v>0</v>
      </c>
      <c r="W6" s="176">
        <f>DatosMedioAmbiente!C58</f>
        <v>0</v>
      </c>
      <c r="X6" s="176">
        <f>DatosMedioAmbiente!C60</f>
        <v>0</v>
      </c>
      <c r="Y6" s="176">
        <f>DatosMedioAmbiente!C62</f>
        <v>0</v>
      </c>
      <c r="Z6" s="176">
        <f>DatosMedioAmbiente!C64</f>
        <v>0</v>
      </c>
    </row>
    <row r="25" spans="1:20" s="90" customFormat="1" ht="15.75" x14ac:dyDescent="0.25">
      <c r="A25" s="141"/>
      <c r="B25" s="141"/>
      <c r="C25" s="136" t="s">
        <v>1774</v>
      </c>
      <c r="D25" s="137">
        <v>0</v>
      </c>
      <c r="E25" s="141"/>
      <c r="F25" s="141"/>
      <c r="G25" s="141"/>
      <c r="H25" s="136" t="s">
        <v>1774</v>
      </c>
      <c r="I25" s="137">
        <v>0</v>
      </c>
      <c r="J25" s="141"/>
      <c r="K25" s="141"/>
      <c r="L25" s="141"/>
      <c r="M25" s="139"/>
      <c r="N25" s="139"/>
      <c r="O25" s="139"/>
      <c r="Q25" s="141"/>
      <c r="R25" s="139"/>
      <c r="S25" s="139"/>
      <c r="T25" s="139"/>
    </row>
  </sheetData>
  <sheetProtection algorithmName="SHA-512" hashValue="P3AwSZn2gj/QHL6dRYUA3Hm2CG/DqYoAEtHbRqikDV1NX0i5WPLt20EDzU9gloQ6AfigyMIfClZGxJCxNVQG/Q==" saltValue="duJADo8jGRZnx8UgVfAfz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7398E-CA7B-4F6A-9F3E-7E2CB769D80F}">
  <dimension ref="A1:BI15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90" customWidth="1"/>
    <col min="19" max="20" width="25.140625" style="90" customWidth="1"/>
    <col min="21" max="21" width="14.42578125" style="90" customWidth="1"/>
    <col min="22" max="22" width="20.42578125" style="90" customWidth="1"/>
    <col min="23" max="23" width="16.7109375" style="90" customWidth="1"/>
    <col min="24" max="24" width="5.28515625" style="90" customWidth="1"/>
    <col min="25" max="25" width="4" style="90" customWidth="1"/>
    <col min="26" max="26" width="13.7109375" style="90" customWidth="1"/>
    <col min="27" max="27" width="22.140625" style="90" customWidth="1"/>
    <col min="28" max="16384" width="11.5703125" style="90"/>
  </cols>
  <sheetData>
    <row r="1" spans="1:61" s="103" customFormat="1" ht="89.25" x14ac:dyDescent="0.25">
      <c r="A1" s="103" t="s">
        <v>1681</v>
      </c>
      <c r="B1" s="103" t="s">
        <v>1682</v>
      </c>
      <c r="C1" s="103" t="s">
        <v>1683</v>
      </c>
      <c r="D1" s="103" t="s">
        <v>1684</v>
      </c>
      <c r="E1" s="103" t="s">
        <v>1685</v>
      </c>
      <c r="F1" s="103" t="s">
        <v>1686</v>
      </c>
      <c r="G1" s="103" t="s">
        <v>1687</v>
      </c>
      <c r="H1" s="103" t="s">
        <v>1688</v>
      </c>
      <c r="I1" s="103" t="s">
        <v>1689</v>
      </c>
      <c r="J1" s="103" t="s">
        <v>1690</v>
      </c>
      <c r="K1" s="103" t="s">
        <v>1691</v>
      </c>
      <c r="L1" s="103" t="s">
        <v>1692</v>
      </c>
      <c r="M1" s="103" t="s">
        <v>1693</v>
      </c>
      <c r="N1" s="103" t="s">
        <v>1694</v>
      </c>
      <c r="O1" s="103" t="s">
        <v>1695</v>
      </c>
      <c r="P1" s="103" t="s">
        <v>1696</v>
      </c>
      <c r="Q1" s="103" t="s">
        <v>1697</v>
      </c>
      <c r="R1" s="103" t="s">
        <v>1698</v>
      </c>
      <c r="S1" s="103" t="s">
        <v>1699</v>
      </c>
      <c r="T1" s="103" t="s">
        <v>1700</v>
      </c>
      <c r="U1" s="103" t="s">
        <v>1701</v>
      </c>
      <c r="V1" s="103" t="s">
        <v>1702</v>
      </c>
      <c r="W1" s="103" t="s">
        <v>1703</v>
      </c>
      <c r="AA1" s="103" t="s">
        <v>1704</v>
      </c>
      <c r="AB1" s="103" t="s">
        <v>1705</v>
      </c>
      <c r="AC1" s="103" t="s">
        <v>1706</v>
      </c>
      <c r="AD1" s="103" t="s">
        <v>1707</v>
      </c>
      <c r="AE1" s="103" t="s">
        <v>1708</v>
      </c>
      <c r="AF1" s="103" t="s">
        <v>1709</v>
      </c>
      <c r="AI1" s="103" t="s">
        <v>1710</v>
      </c>
      <c r="AL1" s="103" t="s">
        <v>1711</v>
      </c>
      <c r="AM1" s="103" t="s">
        <v>1712</v>
      </c>
      <c r="AN1" s="103" t="s">
        <v>1713</v>
      </c>
      <c r="AO1" s="103" t="s">
        <v>1714</v>
      </c>
      <c r="AP1" s="103" t="s">
        <v>1715</v>
      </c>
      <c r="AQ1" s="103" t="s">
        <v>1716</v>
      </c>
      <c r="AR1" s="103" t="s">
        <v>1717</v>
      </c>
      <c r="AS1" s="103" t="s">
        <v>1718</v>
      </c>
      <c r="AT1" s="103" t="s">
        <v>1719</v>
      </c>
      <c r="AU1" s="103" t="s">
        <v>1720</v>
      </c>
      <c r="AV1" s="103" t="s">
        <v>1721</v>
      </c>
      <c r="AW1" s="103" t="s">
        <v>1722</v>
      </c>
      <c r="AX1" s="103" t="s">
        <v>1723</v>
      </c>
      <c r="AY1" s="103" t="s">
        <v>1724</v>
      </c>
      <c r="AZ1" s="103" t="s">
        <v>1725</v>
      </c>
      <c r="BA1" s="103" t="s">
        <v>1726</v>
      </c>
      <c r="BB1" s="103" t="s">
        <v>1727</v>
      </c>
      <c r="BC1" s="103" t="s">
        <v>1728</v>
      </c>
      <c r="BD1" s="103" t="s">
        <v>1729</v>
      </c>
      <c r="BE1" s="103" t="s">
        <v>1730</v>
      </c>
      <c r="BF1" s="103" t="s">
        <v>1731</v>
      </c>
      <c r="BG1" s="103" t="s">
        <v>1732</v>
      </c>
      <c r="BH1" s="103" t="s">
        <v>1733</v>
      </c>
      <c r="BI1" s="103" t="s">
        <v>1734</v>
      </c>
    </row>
    <row r="2" spans="1:61" x14ac:dyDescent="0.2">
      <c r="A2" s="90" t="s">
        <v>1283</v>
      </c>
      <c r="B2" s="90" t="s">
        <v>1752</v>
      </c>
      <c r="C2" s="90" t="s">
        <v>1741</v>
      </c>
      <c r="D2" s="90" t="s">
        <v>1624</v>
      </c>
      <c r="E2" s="90" t="s">
        <v>1624</v>
      </c>
      <c r="F2" s="90" t="s">
        <v>1632</v>
      </c>
      <c r="G2" s="90" t="s">
        <v>1653</v>
      </c>
      <c r="H2" s="90" t="s">
        <v>1653</v>
      </c>
      <c r="I2" s="90" t="s">
        <v>1624</v>
      </c>
      <c r="J2" s="90" t="s">
        <v>1624</v>
      </c>
      <c r="K2" s="90" t="s">
        <v>1624</v>
      </c>
      <c r="L2" s="90" t="s">
        <v>1624</v>
      </c>
      <c r="M2" s="90" t="s">
        <v>1624</v>
      </c>
      <c r="N2" s="90" t="s">
        <v>1624</v>
      </c>
      <c r="O2" s="90" t="s">
        <v>1624</v>
      </c>
      <c r="P2" s="90" t="s">
        <v>1671</v>
      </c>
      <c r="Q2" s="90" t="s">
        <v>1671</v>
      </c>
      <c r="R2" s="90" t="s">
        <v>1035</v>
      </c>
      <c r="S2" s="90" t="s">
        <v>1671</v>
      </c>
      <c r="T2" s="90" t="s">
        <v>1671</v>
      </c>
      <c r="V2" s="90" t="s">
        <v>24</v>
      </c>
      <c r="W2" s="90" t="s">
        <v>108</v>
      </c>
      <c r="AA2" s="90" t="s">
        <v>1126</v>
      </c>
      <c r="AB2" s="90" t="s">
        <v>1126</v>
      </c>
      <c r="AD2" s="90" t="s">
        <v>642</v>
      </c>
      <c r="AE2" s="90" t="s">
        <v>1179</v>
      </c>
      <c r="AF2" s="90" t="s">
        <v>1082</v>
      </c>
      <c r="AI2" s="90" t="s">
        <v>224</v>
      </c>
      <c r="AL2" s="90" t="s">
        <v>642</v>
      </c>
      <c r="AM2" s="90" t="s">
        <v>642</v>
      </c>
      <c r="AN2" s="90" t="s">
        <v>642</v>
      </c>
      <c r="AO2" s="90" t="s">
        <v>642</v>
      </c>
      <c r="AT2" s="90" t="s">
        <v>642</v>
      </c>
      <c r="AU2" s="90" t="s">
        <v>646</v>
      </c>
      <c r="AV2" s="90" t="s">
        <v>642</v>
      </c>
      <c r="AW2" s="90" t="s">
        <v>1179</v>
      </c>
      <c r="AY2" s="90" t="s">
        <v>15</v>
      </c>
      <c r="AZ2" s="90" t="s">
        <v>1004</v>
      </c>
      <c r="BA2" s="90" t="s">
        <v>77</v>
      </c>
      <c r="BB2" s="90" t="s">
        <v>996</v>
      </c>
      <c r="BC2" s="90" t="s">
        <v>974</v>
      </c>
      <c r="BD2" s="90" t="s">
        <v>329</v>
      </c>
      <c r="BE2" s="90" t="s">
        <v>1662</v>
      </c>
      <c r="BF2" s="90" t="s">
        <v>99</v>
      </c>
      <c r="BG2" s="90" t="s">
        <v>99</v>
      </c>
      <c r="BH2" s="90" t="s">
        <v>1138</v>
      </c>
      <c r="BI2" s="90" t="s">
        <v>1143</v>
      </c>
    </row>
    <row r="3" spans="1:61" x14ac:dyDescent="0.2">
      <c r="A3" s="90" t="s">
        <v>1759</v>
      </c>
      <c r="B3" s="90" t="s">
        <v>1753</v>
      </c>
      <c r="C3" s="90" t="s">
        <v>1742</v>
      </c>
      <c r="D3" s="90" t="s">
        <v>1625</v>
      </c>
      <c r="E3" s="90" t="s">
        <v>1625</v>
      </c>
      <c r="F3" s="90" t="s">
        <v>970</v>
      </c>
      <c r="G3" s="90" t="s">
        <v>1625</v>
      </c>
      <c r="H3" s="90" t="s">
        <v>1625</v>
      </c>
      <c r="I3" s="90" t="s">
        <v>1625</v>
      </c>
      <c r="J3" s="90" t="s">
        <v>1626</v>
      </c>
      <c r="K3" s="90" t="s">
        <v>1625</v>
      </c>
      <c r="L3" s="90" t="s">
        <v>1626</v>
      </c>
      <c r="M3" s="90" t="s">
        <v>970</v>
      </c>
      <c r="N3" s="90" t="s">
        <v>1626</v>
      </c>
      <c r="O3" s="90" t="s">
        <v>1625</v>
      </c>
      <c r="P3" s="90" t="s">
        <v>1626</v>
      </c>
      <c r="Q3" s="90" t="s">
        <v>1626</v>
      </c>
      <c r="R3" s="90" t="s">
        <v>1036</v>
      </c>
      <c r="S3" s="90" t="s">
        <v>1626</v>
      </c>
      <c r="T3" s="90" t="s">
        <v>1626</v>
      </c>
      <c r="V3" s="90" t="s">
        <v>25</v>
      </c>
      <c r="W3" s="90" t="s">
        <v>109</v>
      </c>
      <c r="AA3" s="90" t="s">
        <v>1127</v>
      </c>
      <c r="AB3" s="90" t="s">
        <v>1127</v>
      </c>
      <c r="AD3" s="90" t="s">
        <v>644</v>
      </c>
      <c r="AE3" s="90" t="s">
        <v>1180</v>
      </c>
      <c r="AF3" s="90" t="s">
        <v>1189</v>
      </c>
      <c r="AI3" s="90" t="s">
        <v>225</v>
      </c>
      <c r="AL3" s="90" t="s">
        <v>644</v>
      </c>
      <c r="AM3" s="90" t="s">
        <v>644</v>
      </c>
      <c r="AN3" s="90" t="s">
        <v>644</v>
      </c>
      <c r="AO3" s="90" t="s">
        <v>644</v>
      </c>
      <c r="AT3" s="90" t="s">
        <v>644</v>
      </c>
      <c r="AV3" s="90" t="s">
        <v>644</v>
      </c>
      <c r="AW3" s="90" t="s">
        <v>1182</v>
      </c>
      <c r="AY3" s="90" t="s">
        <v>999</v>
      </c>
      <c r="AZ3" s="90" t="s">
        <v>1005</v>
      </c>
      <c r="BA3" s="90" t="s">
        <v>1798</v>
      </c>
      <c r="BC3" s="90" t="s">
        <v>975</v>
      </c>
      <c r="BD3" s="90" t="s">
        <v>956</v>
      </c>
      <c r="BE3" s="90" t="s">
        <v>1663</v>
      </c>
      <c r="BF3" s="90" t="s">
        <v>109</v>
      </c>
      <c r="BG3" s="90" t="s">
        <v>109</v>
      </c>
      <c r="BH3" s="90" t="s">
        <v>1140</v>
      </c>
    </row>
    <row r="4" spans="1:61" x14ac:dyDescent="0.2">
      <c r="A4" s="90" t="s">
        <v>1760</v>
      </c>
      <c r="B4" s="90" t="s">
        <v>1754</v>
      </c>
      <c r="C4" s="90" t="s">
        <v>1743</v>
      </c>
      <c r="D4" s="90" t="s">
        <v>1626</v>
      </c>
      <c r="E4" s="90" t="s">
        <v>1626</v>
      </c>
      <c r="F4" s="90" t="s">
        <v>1641</v>
      </c>
      <c r="G4" s="90" t="s">
        <v>1626</v>
      </c>
      <c r="H4" s="90" t="s">
        <v>1626</v>
      </c>
      <c r="I4" s="90" t="s">
        <v>1626</v>
      </c>
      <c r="J4" s="90" t="s">
        <v>970</v>
      </c>
      <c r="K4" s="90" t="s">
        <v>1626</v>
      </c>
      <c r="L4" s="90" t="s">
        <v>1628</v>
      </c>
      <c r="O4" s="90" t="s">
        <v>1626</v>
      </c>
      <c r="P4" s="90" t="s">
        <v>1673</v>
      </c>
      <c r="Q4" s="90" t="s">
        <v>1673</v>
      </c>
      <c r="R4" s="90" t="s">
        <v>1037</v>
      </c>
      <c r="S4" s="90" t="s">
        <v>1673</v>
      </c>
      <c r="T4" s="90" t="s">
        <v>1673</v>
      </c>
      <c r="V4" s="90" t="s">
        <v>26</v>
      </c>
      <c r="W4" s="90" t="s">
        <v>1767</v>
      </c>
      <c r="AA4" s="90" t="s">
        <v>1128</v>
      </c>
      <c r="AD4" s="90" t="s">
        <v>646</v>
      </c>
      <c r="AE4" s="90" t="s">
        <v>1183</v>
      </c>
      <c r="AF4" s="90" t="s">
        <v>1190</v>
      </c>
      <c r="AI4" s="90" t="s">
        <v>233</v>
      </c>
      <c r="AL4" s="90" t="s">
        <v>646</v>
      </c>
      <c r="AM4" s="90" t="s">
        <v>646</v>
      </c>
      <c r="AN4" s="90" t="s">
        <v>646</v>
      </c>
      <c r="AO4" s="90" t="s">
        <v>646</v>
      </c>
      <c r="AT4" s="90" t="s">
        <v>652</v>
      </c>
      <c r="AV4" s="90" t="s">
        <v>646</v>
      </c>
      <c r="AW4" s="90" t="s">
        <v>1183</v>
      </c>
      <c r="AY4" s="90" t="s">
        <v>1000</v>
      </c>
      <c r="AZ4" s="90" t="s">
        <v>1006</v>
      </c>
      <c r="BA4" s="90" t="s">
        <v>1799</v>
      </c>
      <c r="BC4" s="90" t="s">
        <v>981</v>
      </c>
      <c r="BD4" s="90" t="s">
        <v>957</v>
      </c>
      <c r="BE4" s="90" t="s">
        <v>1664</v>
      </c>
      <c r="BG4" s="90" t="s">
        <v>1055</v>
      </c>
    </row>
    <row r="5" spans="1:61" x14ac:dyDescent="0.2">
      <c r="A5" s="90" t="s">
        <v>1026</v>
      </c>
      <c r="B5" s="90" t="s">
        <v>104</v>
      </c>
      <c r="C5" s="90" t="s">
        <v>169</v>
      </c>
      <c r="D5" s="90" t="s">
        <v>1628</v>
      </c>
      <c r="E5" s="90" t="s">
        <v>1628</v>
      </c>
      <c r="F5" s="90" t="s">
        <v>106</v>
      </c>
      <c r="G5" s="90" t="s">
        <v>970</v>
      </c>
      <c r="H5" s="90" t="s">
        <v>970</v>
      </c>
      <c r="I5" s="90" t="s">
        <v>970</v>
      </c>
      <c r="J5" s="90" t="s">
        <v>1638</v>
      </c>
      <c r="K5" s="90" t="s">
        <v>1628</v>
      </c>
      <c r="L5" s="90" t="s">
        <v>1630</v>
      </c>
      <c r="O5" s="90" t="s">
        <v>970</v>
      </c>
      <c r="P5" s="90" t="s">
        <v>1674</v>
      </c>
      <c r="Q5" s="90" t="s">
        <v>1676</v>
      </c>
      <c r="R5" s="90" t="s">
        <v>1038</v>
      </c>
      <c r="S5" s="90" t="s">
        <v>1674</v>
      </c>
      <c r="T5" s="90" t="s">
        <v>1674</v>
      </c>
      <c r="V5" s="90" t="s">
        <v>27</v>
      </c>
      <c r="AD5" s="90" t="s">
        <v>648</v>
      </c>
      <c r="AI5" s="90" t="s">
        <v>106</v>
      </c>
      <c r="AL5" s="90" t="s">
        <v>648</v>
      </c>
      <c r="AM5" s="90" t="s">
        <v>648</v>
      </c>
      <c r="AN5" s="90" t="s">
        <v>648</v>
      </c>
      <c r="AO5" s="90" t="s">
        <v>650</v>
      </c>
      <c r="AV5" s="90" t="s">
        <v>648</v>
      </c>
      <c r="AY5" s="90" t="s">
        <v>1001</v>
      </c>
      <c r="AZ5" s="90" t="s">
        <v>1007</v>
      </c>
      <c r="BC5" s="90" t="s">
        <v>982</v>
      </c>
      <c r="BD5" s="90" t="s">
        <v>958</v>
      </c>
      <c r="BE5" s="90" t="s">
        <v>1804</v>
      </c>
    </row>
    <row r="6" spans="1:61" x14ac:dyDescent="0.2">
      <c r="A6" s="90" t="s">
        <v>1761</v>
      </c>
      <c r="B6" s="90" t="s">
        <v>105</v>
      </c>
      <c r="C6" s="90" t="s">
        <v>204</v>
      </c>
      <c r="D6" s="90" t="s">
        <v>1632</v>
      </c>
      <c r="E6" s="90" t="s">
        <v>970</v>
      </c>
      <c r="G6" s="90" t="s">
        <v>1639</v>
      </c>
      <c r="H6" s="90" t="s">
        <v>1638</v>
      </c>
      <c r="I6" s="90" t="s">
        <v>1638</v>
      </c>
      <c r="J6" s="90" t="s">
        <v>1639</v>
      </c>
      <c r="K6" s="90" t="s">
        <v>1630</v>
      </c>
      <c r="L6" s="90" t="s">
        <v>970</v>
      </c>
      <c r="O6" s="90" t="s">
        <v>1638</v>
      </c>
      <c r="P6" s="90" t="s">
        <v>1675</v>
      </c>
      <c r="R6" s="90" t="s">
        <v>1039</v>
      </c>
      <c r="S6" s="90" t="s">
        <v>1675</v>
      </c>
      <c r="T6" s="90" t="s">
        <v>1676</v>
      </c>
      <c r="V6" s="90" t="s">
        <v>28</v>
      </c>
      <c r="AD6" s="90" t="s">
        <v>650</v>
      </c>
      <c r="AL6" s="90" t="s">
        <v>650</v>
      </c>
      <c r="AM6" s="90" t="s">
        <v>650</v>
      </c>
      <c r="AN6" s="90" t="s">
        <v>650</v>
      </c>
      <c r="AO6" s="90" t="s">
        <v>652</v>
      </c>
      <c r="AV6" s="90" t="s">
        <v>650</v>
      </c>
      <c r="AY6" s="90" t="s">
        <v>1002</v>
      </c>
      <c r="AZ6" s="90" t="s">
        <v>1002</v>
      </c>
      <c r="BC6" s="90" t="s">
        <v>972</v>
      </c>
      <c r="BD6" s="90" t="s">
        <v>959</v>
      </c>
      <c r="BE6" s="90" t="s">
        <v>1016</v>
      </c>
    </row>
    <row r="7" spans="1:61" x14ac:dyDescent="0.2">
      <c r="B7" s="90" t="s">
        <v>106</v>
      </c>
      <c r="C7" s="90" t="s">
        <v>1747</v>
      </c>
      <c r="D7" s="90" t="s">
        <v>970</v>
      </c>
      <c r="E7" s="90" t="s">
        <v>1637</v>
      </c>
      <c r="G7" s="90" t="s">
        <v>1642</v>
      </c>
      <c r="H7" s="90" t="s">
        <v>1639</v>
      </c>
      <c r="I7" s="90" t="s">
        <v>1639</v>
      </c>
      <c r="J7" s="90" t="s">
        <v>1642</v>
      </c>
      <c r="K7" s="90" t="s">
        <v>970</v>
      </c>
      <c r="L7" s="90" t="s">
        <v>1641</v>
      </c>
      <c r="O7" s="90" t="s">
        <v>1639</v>
      </c>
      <c r="P7" s="90" t="s">
        <v>1676</v>
      </c>
      <c r="R7" s="90" t="s">
        <v>1040</v>
      </c>
      <c r="S7" s="90" t="s">
        <v>1676</v>
      </c>
      <c r="AD7" s="90" t="s">
        <v>652</v>
      </c>
      <c r="AL7" s="90" t="s">
        <v>652</v>
      </c>
      <c r="AM7" s="90" t="s">
        <v>652</v>
      </c>
      <c r="AN7" s="90" t="s">
        <v>652</v>
      </c>
      <c r="AO7" s="90" t="s">
        <v>654</v>
      </c>
      <c r="AV7" s="90" t="s">
        <v>652</v>
      </c>
      <c r="BD7" s="90" t="s">
        <v>960</v>
      </c>
      <c r="BE7" s="90" t="s">
        <v>1667</v>
      </c>
    </row>
    <row r="8" spans="1:61" x14ac:dyDescent="0.2">
      <c r="C8" s="90" t="s">
        <v>1748</v>
      </c>
      <c r="D8" s="90" t="s">
        <v>1638</v>
      </c>
      <c r="E8" s="90" t="s">
        <v>1638</v>
      </c>
      <c r="G8" s="90" t="s">
        <v>106</v>
      </c>
      <c r="H8" s="90" t="s">
        <v>1642</v>
      </c>
      <c r="I8" s="90" t="s">
        <v>1642</v>
      </c>
      <c r="J8" s="90" t="s">
        <v>1644</v>
      </c>
      <c r="K8" s="90" t="s">
        <v>1644</v>
      </c>
      <c r="L8" s="90" t="s">
        <v>1642</v>
      </c>
      <c r="O8" s="90" t="s">
        <v>1642</v>
      </c>
      <c r="R8" s="90" t="s">
        <v>1044</v>
      </c>
      <c r="AD8" s="90" t="s">
        <v>654</v>
      </c>
      <c r="AN8" s="90" t="s">
        <v>654</v>
      </c>
      <c r="BD8" s="90" t="s">
        <v>513</v>
      </c>
      <c r="BE8" s="90" t="s">
        <v>260</v>
      </c>
    </row>
    <row r="9" spans="1:61" x14ac:dyDescent="0.2">
      <c r="C9" s="90" t="s">
        <v>284</v>
      </c>
      <c r="D9" s="90" t="s">
        <v>1639</v>
      </c>
      <c r="E9" s="90" t="s">
        <v>1639</v>
      </c>
      <c r="H9" s="90" t="s">
        <v>1644</v>
      </c>
      <c r="I9" s="90" t="s">
        <v>1644</v>
      </c>
      <c r="J9" s="90" t="s">
        <v>106</v>
      </c>
      <c r="L9" s="90" t="s">
        <v>1644</v>
      </c>
      <c r="O9" s="90" t="s">
        <v>1644</v>
      </c>
      <c r="BD9" s="90" t="s">
        <v>961</v>
      </c>
    </row>
    <row r="10" spans="1:61" x14ac:dyDescent="0.2">
      <c r="D10" s="90" t="s">
        <v>1640</v>
      </c>
      <c r="E10" s="90" t="s">
        <v>1642</v>
      </c>
      <c r="H10" s="90" t="s">
        <v>106</v>
      </c>
      <c r="I10" s="90" t="s">
        <v>106</v>
      </c>
      <c r="O10" s="90" t="s">
        <v>106</v>
      </c>
      <c r="BD10" s="90" t="s">
        <v>963</v>
      </c>
    </row>
    <row r="11" spans="1:61" x14ac:dyDescent="0.2">
      <c r="D11" s="90" t="s">
        <v>1642</v>
      </c>
      <c r="E11" s="90" t="s">
        <v>1644</v>
      </c>
      <c r="BD11" s="90" t="s">
        <v>964</v>
      </c>
    </row>
    <row r="12" spans="1:61" x14ac:dyDescent="0.2">
      <c r="D12" s="90" t="s">
        <v>1644</v>
      </c>
      <c r="E12" s="90" t="s">
        <v>1647</v>
      </c>
      <c r="BD12" s="90" t="s">
        <v>965</v>
      </c>
    </row>
    <row r="13" spans="1:61" x14ac:dyDescent="0.2">
      <c r="D13" s="90" t="s">
        <v>1648</v>
      </c>
      <c r="BD13" s="90" t="s">
        <v>106</v>
      </c>
    </row>
    <row r="14" spans="1:61" x14ac:dyDescent="0.2">
      <c r="D14" s="90" t="s">
        <v>106</v>
      </c>
      <c r="BD14" s="90" t="s">
        <v>967</v>
      </c>
    </row>
    <row r="15" spans="1:61" x14ac:dyDescent="0.2">
      <c r="BD15" s="90" t="s">
        <v>968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1A8C1-A267-4251-B484-98A55BE6ACD0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6"/>
    <col min="2" max="2" width="27.7109375" style="96" customWidth="1"/>
    <col min="3" max="16384" width="11.42578125" style="96"/>
  </cols>
  <sheetData>
    <row r="3" spans="2:4" x14ac:dyDescent="0.2">
      <c r="B3" s="94"/>
      <c r="C3" s="95" t="s">
        <v>99</v>
      </c>
      <c r="D3" s="95" t="s">
        <v>1057</v>
      </c>
    </row>
    <row r="4" spans="2:4" ht="12.75" customHeight="1" x14ac:dyDescent="0.2">
      <c r="B4" s="97" t="s">
        <v>1671</v>
      </c>
      <c r="C4" s="98">
        <f>SUM(DatosViolenciaGénero!C63:C69)</f>
        <v>1166</v>
      </c>
      <c r="D4" s="98">
        <f>SUM(DatosViolenciaGénero!D63:D69)</f>
        <v>333</v>
      </c>
    </row>
    <row r="5" spans="2:4" x14ac:dyDescent="0.2">
      <c r="B5" s="97" t="s">
        <v>1626</v>
      </c>
      <c r="C5" s="98">
        <f>SUM(DatosViolenciaGénero!C70:C73)</f>
        <v>392</v>
      </c>
      <c r="D5" s="98">
        <f>SUM(DatosViolenciaGénero!D70:D73)</f>
        <v>176</v>
      </c>
    </row>
    <row r="6" spans="2:4" ht="12.75" customHeight="1" x14ac:dyDescent="0.2">
      <c r="B6" s="97" t="s">
        <v>1672</v>
      </c>
      <c r="C6" s="98">
        <f>DatosViolenciaGénero!C74</f>
        <v>0</v>
      </c>
      <c r="D6" s="98">
        <f>DatosViolenciaGénero!D74</f>
        <v>0</v>
      </c>
    </row>
    <row r="7" spans="2:4" ht="12.75" customHeight="1" x14ac:dyDescent="0.2">
      <c r="B7" s="97" t="s">
        <v>1673</v>
      </c>
      <c r="C7" s="98">
        <f>SUM(DatosViolenciaGénero!C75:C77)</f>
        <v>50</v>
      </c>
      <c r="D7" s="98">
        <f>SUM(DatosViolenciaGénero!D75:D77)</f>
        <v>1</v>
      </c>
    </row>
    <row r="8" spans="2:4" ht="12.75" customHeight="1" x14ac:dyDescent="0.2">
      <c r="B8" s="97" t="s">
        <v>1674</v>
      </c>
      <c r="C8" s="98">
        <f>DatosViolenciaGénero!C81</f>
        <v>6</v>
      </c>
      <c r="D8" s="98">
        <f>DatosViolenciaGénero!D81</f>
        <v>2</v>
      </c>
    </row>
    <row r="9" spans="2:4" ht="12.75" customHeight="1" x14ac:dyDescent="0.2">
      <c r="B9" s="97" t="s">
        <v>1675</v>
      </c>
      <c r="C9" s="98">
        <f>DatosViolenciaGénero!C78</f>
        <v>5</v>
      </c>
      <c r="D9" s="98">
        <f>DatosViolenciaGénero!D78</f>
        <v>0</v>
      </c>
    </row>
    <row r="10" spans="2:4" ht="12.75" customHeight="1" x14ac:dyDescent="0.2">
      <c r="B10" s="97" t="s">
        <v>1676</v>
      </c>
      <c r="C10" s="98">
        <f>SUM(DatosViolenciaGénero!C79:C80)</f>
        <v>345</v>
      </c>
      <c r="D10" s="98">
        <f>SUM(DatosViolenciaGénero!D79:D80)</f>
        <v>161</v>
      </c>
    </row>
    <row r="14" spans="2:4" ht="12.95" customHeight="1" thickTop="1" thickBot="1" x14ac:dyDescent="0.25">
      <c r="B14" s="218" t="s">
        <v>1680</v>
      </c>
      <c r="C14" s="218"/>
    </row>
    <row r="15" spans="2:4" ht="13.5" thickTop="1" x14ac:dyDescent="0.2">
      <c r="B15" s="99" t="s">
        <v>1678</v>
      </c>
      <c r="C15" s="100">
        <f>DatosViolenciaGénero!C38</f>
        <v>57</v>
      </c>
    </row>
    <row r="16" spans="2:4" ht="13.5" thickBot="1" x14ac:dyDescent="0.25">
      <c r="B16" s="101" t="s">
        <v>1679</v>
      </c>
      <c r="C16" s="102">
        <f>DatosViolenciaGénero!C39</f>
        <v>142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62D69-06C5-473D-8581-650D25FFBF1E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6"/>
    <col min="2" max="2" width="27.7109375" style="96" customWidth="1"/>
    <col min="3" max="16384" width="11.42578125" style="96"/>
  </cols>
  <sheetData>
    <row r="3" spans="2:4" x14ac:dyDescent="0.2">
      <c r="B3" s="94"/>
      <c r="C3" s="95" t="s">
        <v>99</v>
      </c>
      <c r="D3" s="95" t="s">
        <v>1057</v>
      </c>
    </row>
    <row r="4" spans="2:4" ht="12.75" customHeight="1" x14ac:dyDescent="0.2">
      <c r="B4" s="97" t="s">
        <v>1671</v>
      </c>
      <c r="C4" s="98">
        <f>SUM(DatosViolenciaDoméstica!C48:C54)</f>
        <v>179</v>
      </c>
      <c r="D4" s="98">
        <f>SUM(DatosViolenciaDoméstica!D48:D54)</f>
        <v>44</v>
      </c>
    </row>
    <row r="5" spans="2:4" x14ac:dyDescent="0.2">
      <c r="B5" s="97" t="s">
        <v>1626</v>
      </c>
      <c r="C5" s="98">
        <f>SUM(DatosViolenciaDoméstica!C55:C58)</f>
        <v>75</v>
      </c>
      <c r="D5" s="98">
        <f>SUM(DatosViolenciaDoméstica!D55:D58)</f>
        <v>16</v>
      </c>
    </row>
    <row r="6" spans="2:4" ht="12.75" customHeight="1" x14ac:dyDescent="0.2">
      <c r="B6" s="97" t="s">
        <v>1672</v>
      </c>
      <c r="C6" s="98">
        <f>DatosViolenciaDoméstica!C59</f>
        <v>0</v>
      </c>
      <c r="D6" s="98">
        <f>DatosViolenciaDoméstica!D59</f>
        <v>0</v>
      </c>
    </row>
    <row r="7" spans="2:4" ht="12.75" customHeight="1" x14ac:dyDescent="0.2">
      <c r="B7" s="97" t="s">
        <v>1673</v>
      </c>
      <c r="C7" s="98">
        <f>SUM(DatosViolenciaDoméstica!C60:C62)</f>
        <v>7</v>
      </c>
      <c r="D7" s="98">
        <f>SUM(DatosViolenciaDoméstica!D60:D62)</f>
        <v>2</v>
      </c>
    </row>
    <row r="8" spans="2:4" ht="12.75" customHeight="1" x14ac:dyDescent="0.2">
      <c r="B8" s="97" t="s">
        <v>1674</v>
      </c>
      <c r="C8" s="98">
        <f>DatosViolenciaDoméstica!C66</f>
        <v>2</v>
      </c>
      <c r="D8" s="98">
        <f>DatosViolenciaDoméstica!D66</f>
        <v>0</v>
      </c>
    </row>
    <row r="9" spans="2:4" ht="12.75" customHeight="1" x14ac:dyDescent="0.2">
      <c r="B9" s="97" t="s">
        <v>1675</v>
      </c>
      <c r="C9" s="98">
        <f>DatosViolenciaDoméstica!C63</f>
        <v>1</v>
      </c>
      <c r="D9" s="98">
        <f>DatosViolenciaDoméstica!D63</f>
        <v>0</v>
      </c>
    </row>
    <row r="10" spans="2:4" ht="12.75" customHeight="1" x14ac:dyDescent="0.2">
      <c r="B10" s="97" t="s">
        <v>1676</v>
      </c>
      <c r="C10" s="98">
        <f>SUM(DatosViolenciaDoméstica!C64:C65)</f>
        <v>54</v>
      </c>
      <c r="D10" s="98">
        <f>SUM(DatosViolenciaDoméstica!D64:D65)</f>
        <v>12</v>
      </c>
    </row>
    <row r="14" spans="2:4" ht="12.95" customHeight="1" thickTop="1" thickBot="1" x14ac:dyDescent="0.25">
      <c r="B14" s="218" t="s">
        <v>1677</v>
      </c>
      <c r="C14" s="218"/>
    </row>
    <row r="15" spans="2:4" ht="13.5" thickTop="1" x14ac:dyDescent="0.2">
      <c r="B15" s="99" t="s">
        <v>1678</v>
      </c>
      <c r="C15" s="100">
        <f>DatosViolenciaDoméstica!C33</f>
        <v>42</v>
      </c>
    </row>
    <row r="16" spans="2:4" ht="13.5" thickBot="1" x14ac:dyDescent="0.25">
      <c r="B16" s="101" t="s">
        <v>1679</v>
      </c>
      <c r="C16" s="102">
        <f>DatosViolenciaDoméstica!C34</f>
        <v>36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26953-C1E0-4C40-A576-16FE3AC1EE92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90" customWidth="1"/>
    <col min="2" max="2" width="20.85546875" style="90" customWidth="1"/>
    <col min="3" max="3" width="44" style="90" customWidth="1"/>
    <col min="4" max="4" width="6.28515625" style="90" customWidth="1"/>
    <col min="5" max="16384" width="11.42578125" style="90"/>
  </cols>
  <sheetData>
    <row r="3" spans="2:3" ht="12.95" customHeight="1" x14ac:dyDescent="0.2">
      <c r="B3" s="219" t="s">
        <v>1661</v>
      </c>
      <c r="C3" s="219"/>
    </row>
    <row r="4" spans="2:3" x14ac:dyDescent="0.2">
      <c r="B4" s="91" t="s">
        <v>1662</v>
      </c>
      <c r="C4" s="92">
        <f>DatosMenores!C69</f>
        <v>445</v>
      </c>
    </row>
    <row r="5" spans="2:3" x14ac:dyDescent="0.2">
      <c r="B5" s="91" t="s">
        <v>1663</v>
      </c>
      <c r="C5" s="93">
        <f>DatosMenores!C70</f>
        <v>6</v>
      </c>
    </row>
    <row r="6" spans="2:3" x14ac:dyDescent="0.2">
      <c r="B6" s="91" t="s">
        <v>1664</v>
      </c>
      <c r="C6" s="93">
        <f>DatosMenores!C71</f>
        <v>444</v>
      </c>
    </row>
    <row r="7" spans="2:3" ht="25.5" x14ac:dyDescent="0.2">
      <c r="B7" s="91" t="s">
        <v>1665</v>
      </c>
      <c r="C7" s="93">
        <f>DatosMenores!C74</f>
        <v>0</v>
      </c>
    </row>
    <row r="8" spans="2:3" ht="25.5" x14ac:dyDescent="0.2">
      <c r="B8" s="91" t="s">
        <v>1016</v>
      </c>
      <c r="C8" s="93">
        <f>DatosMenores!C75</f>
        <v>30</v>
      </c>
    </row>
    <row r="9" spans="2:3" ht="25.5" x14ac:dyDescent="0.2">
      <c r="B9" s="91" t="s">
        <v>1666</v>
      </c>
      <c r="C9" s="93">
        <f>DatosMenores!C76</f>
        <v>0</v>
      </c>
    </row>
    <row r="10" spans="2:3" ht="25.5" x14ac:dyDescent="0.2">
      <c r="B10" s="91" t="s">
        <v>260</v>
      </c>
      <c r="C10" s="93">
        <f>DatosMenores!C78</f>
        <v>1</v>
      </c>
    </row>
    <row r="11" spans="2:3" x14ac:dyDescent="0.2">
      <c r="B11" s="91" t="s">
        <v>1667</v>
      </c>
      <c r="C11" s="93">
        <f>DatosMenores!C77</f>
        <v>23</v>
      </c>
    </row>
    <row r="12" spans="2:3" x14ac:dyDescent="0.2">
      <c r="B12" s="91" t="s">
        <v>1668</v>
      </c>
      <c r="C12" s="93">
        <f>DatosMenores!C79</f>
        <v>0</v>
      </c>
    </row>
    <row r="13" spans="2:3" ht="25.5" x14ac:dyDescent="0.2">
      <c r="B13" s="91" t="s">
        <v>1669</v>
      </c>
      <c r="C13" s="93">
        <f>DatosMenores!C72</f>
        <v>0</v>
      </c>
    </row>
    <row r="14" spans="2:3" ht="25.5" x14ac:dyDescent="0.2">
      <c r="B14" s="91" t="s">
        <v>1670</v>
      </c>
      <c r="C14" s="93">
        <f>DatosMenores!C73</f>
        <v>22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05CD3-A1C0-4EE2-89D7-B81176A9D39F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62" customWidth="1"/>
    <col min="2" max="4" width="13.85546875" style="62" customWidth="1"/>
    <col min="5" max="6" width="15" style="62" customWidth="1"/>
    <col min="7" max="13" width="13.85546875" style="62" customWidth="1"/>
    <col min="14" max="16384" width="11.42578125" style="62"/>
  </cols>
  <sheetData>
    <row r="2" spans="2:13" s="58" customFormat="1" ht="15.75" x14ac:dyDescent="0.25">
      <c r="B2" s="58" t="s">
        <v>1613</v>
      </c>
    </row>
    <row r="4" spans="2:13" ht="39" thickBot="1" x14ac:dyDescent="0.25">
      <c r="B4" s="59" t="s">
        <v>299</v>
      </c>
      <c r="C4" s="60" t="s">
        <v>1614</v>
      </c>
      <c r="D4" s="60" t="s">
        <v>1615</v>
      </c>
      <c r="E4" s="60" t="s">
        <v>1616</v>
      </c>
      <c r="F4" s="60" t="s">
        <v>1617</v>
      </c>
      <c r="G4" s="60" t="s">
        <v>1618</v>
      </c>
      <c r="H4" s="60" t="s">
        <v>1619</v>
      </c>
      <c r="I4" s="60" t="s">
        <v>1620</v>
      </c>
      <c r="J4" s="60" t="s">
        <v>1621</v>
      </c>
      <c r="K4" s="60" t="s">
        <v>310</v>
      </c>
      <c r="L4" s="60" t="s">
        <v>1622</v>
      </c>
      <c r="M4" s="61" t="s">
        <v>312</v>
      </c>
    </row>
    <row r="5" spans="2:13" s="68" customFormat="1" ht="22.5" customHeight="1" thickBot="1" x14ac:dyDescent="0.3">
      <c r="B5" s="63">
        <v>1</v>
      </c>
      <c r="C5" s="64">
        <v>2</v>
      </c>
      <c r="D5" s="64">
        <v>2</v>
      </c>
      <c r="E5" s="65">
        <v>1</v>
      </c>
      <c r="F5" s="65">
        <v>1</v>
      </c>
      <c r="G5" s="65">
        <v>1</v>
      </c>
      <c r="H5" s="65">
        <v>1</v>
      </c>
      <c r="I5" s="65">
        <v>1</v>
      </c>
      <c r="J5" s="65">
        <v>1</v>
      </c>
      <c r="K5" s="66">
        <v>3</v>
      </c>
      <c r="L5" s="65">
        <v>1</v>
      </c>
      <c r="M5" s="67">
        <v>1</v>
      </c>
    </row>
    <row r="8" spans="2:13" ht="15.75" x14ac:dyDescent="0.25">
      <c r="B8" s="69" t="s">
        <v>1623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10" spans="2:13" ht="39" thickBot="1" x14ac:dyDescent="0.25">
      <c r="D10" s="71" t="s">
        <v>299</v>
      </c>
      <c r="E10" s="72" t="s">
        <v>1616</v>
      </c>
      <c r="F10" s="72" t="s">
        <v>1617</v>
      </c>
      <c r="G10" s="72" t="s">
        <v>1618</v>
      </c>
      <c r="H10" s="72" t="s">
        <v>1619</v>
      </c>
      <c r="I10" s="72" t="s">
        <v>1620</v>
      </c>
      <c r="J10" s="72" t="s">
        <v>1621</v>
      </c>
      <c r="K10" s="72" t="s">
        <v>1622</v>
      </c>
      <c r="L10" s="73" t="s">
        <v>312</v>
      </c>
      <c r="M10" s="74"/>
    </row>
    <row r="11" spans="2:13" ht="13.15" customHeight="1" x14ac:dyDescent="0.2">
      <c r="B11" s="220" t="s">
        <v>1624</v>
      </c>
      <c r="C11" s="220"/>
      <c r="D11" s="75">
        <f>DatosDelitos!C5+DatosDelitos!C13-DatosDelitos!C17</f>
        <v>5354</v>
      </c>
      <c r="E11" s="76">
        <f>DatosDelitos!H5+DatosDelitos!H13-DatosDelitos!H17</f>
        <v>183</v>
      </c>
      <c r="F11" s="76">
        <f>DatosDelitos!I5+DatosDelitos!I13-DatosDelitos!I17</f>
        <v>198</v>
      </c>
      <c r="G11" s="76">
        <f>DatosDelitos!J5+DatosDelitos!J13-DatosDelitos!J17</f>
        <v>11</v>
      </c>
      <c r="H11" s="77">
        <f>DatosDelitos!K5+DatosDelitos!K13-DatosDelitos!K17</f>
        <v>6</v>
      </c>
      <c r="I11" s="77">
        <f>DatosDelitos!L5+DatosDelitos!L13-DatosDelitos!L17</f>
        <v>1</v>
      </c>
      <c r="J11" s="77">
        <f>DatosDelitos!M5+DatosDelitos!M13-DatosDelitos!M17</f>
        <v>1</v>
      </c>
      <c r="K11" s="77">
        <f>DatosDelitos!O5+DatosDelitos!O13-DatosDelitos!O17</f>
        <v>32</v>
      </c>
      <c r="L11" s="78">
        <f>DatosDelitos!P5+DatosDelitos!P13-DatosDelitos!P17</f>
        <v>163</v>
      </c>
    </row>
    <row r="12" spans="2:13" ht="13.15" customHeight="1" x14ac:dyDescent="0.2">
      <c r="B12" s="221" t="s">
        <v>324</v>
      </c>
      <c r="C12" s="221"/>
      <c r="D12" s="79">
        <f>DatosDelitos!C10</f>
        <v>0</v>
      </c>
      <c r="E12" s="80">
        <f>DatosDelitos!H10</f>
        <v>0</v>
      </c>
      <c r="F12" s="80">
        <f>DatosDelitos!I10</f>
        <v>0</v>
      </c>
      <c r="G12" s="80">
        <f>DatosDelitos!J10</f>
        <v>0</v>
      </c>
      <c r="H12" s="80">
        <f>DatosDelitos!K10</f>
        <v>0</v>
      </c>
      <c r="I12" s="80">
        <f>DatosDelitos!L10</f>
        <v>0</v>
      </c>
      <c r="J12" s="80">
        <f>DatosDelitos!M10</f>
        <v>0</v>
      </c>
      <c r="K12" s="80">
        <f>DatosDelitos!O10</f>
        <v>0</v>
      </c>
      <c r="L12" s="81">
        <f>DatosDelitos!P10</f>
        <v>0</v>
      </c>
    </row>
    <row r="13" spans="2:13" ht="13.15" customHeight="1" x14ac:dyDescent="0.2">
      <c r="B13" s="221" t="s">
        <v>342</v>
      </c>
      <c r="C13" s="221"/>
      <c r="D13" s="79">
        <f>DatosDelitos!C20</f>
        <v>0</v>
      </c>
      <c r="E13" s="80">
        <f>DatosDelitos!H20</f>
        <v>0</v>
      </c>
      <c r="F13" s="80">
        <f>DatosDelitos!I20</f>
        <v>0</v>
      </c>
      <c r="G13" s="80">
        <f>DatosDelitos!J20</f>
        <v>0</v>
      </c>
      <c r="H13" s="80">
        <f>DatosDelitos!K20</f>
        <v>0</v>
      </c>
      <c r="I13" s="80">
        <f>DatosDelitos!L20</f>
        <v>0</v>
      </c>
      <c r="J13" s="80">
        <f>DatosDelitos!M20</f>
        <v>0</v>
      </c>
      <c r="K13" s="80">
        <f>DatosDelitos!O20</f>
        <v>0</v>
      </c>
      <c r="L13" s="81">
        <f>DatosDelitos!P20</f>
        <v>0</v>
      </c>
    </row>
    <row r="14" spans="2:13" ht="13.15" customHeight="1" x14ac:dyDescent="0.2">
      <c r="B14" s="221" t="s">
        <v>347</v>
      </c>
      <c r="C14" s="221"/>
      <c r="D14" s="79">
        <f>DatosDelitos!C23</f>
        <v>0</v>
      </c>
      <c r="E14" s="80">
        <f>DatosDelitos!H23</f>
        <v>0</v>
      </c>
      <c r="F14" s="80">
        <f>DatosDelitos!I23</f>
        <v>0</v>
      </c>
      <c r="G14" s="80">
        <f>DatosDelitos!J23</f>
        <v>0</v>
      </c>
      <c r="H14" s="80">
        <f>DatosDelitos!K23</f>
        <v>0</v>
      </c>
      <c r="I14" s="80">
        <f>DatosDelitos!L23</f>
        <v>0</v>
      </c>
      <c r="J14" s="80">
        <f>DatosDelitos!M23</f>
        <v>0</v>
      </c>
      <c r="K14" s="80">
        <f>DatosDelitos!O23</f>
        <v>0</v>
      </c>
      <c r="L14" s="81">
        <f>DatosDelitos!P23</f>
        <v>0</v>
      </c>
    </row>
    <row r="15" spans="2:13" ht="13.15" customHeight="1" x14ac:dyDescent="0.2">
      <c r="B15" s="221" t="s">
        <v>1625</v>
      </c>
      <c r="C15" s="221"/>
      <c r="D15" s="79">
        <f>DatosDelitos!C17+DatosDelitos!C44</f>
        <v>618</v>
      </c>
      <c r="E15" s="80">
        <f>DatosDelitos!H17+DatosDelitos!H44</f>
        <v>111</v>
      </c>
      <c r="F15" s="80">
        <f>DatosDelitos!I16+DatosDelitos!I44</f>
        <v>32</v>
      </c>
      <c r="G15" s="80">
        <f>DatosDelitos!J17+DatosDelitos!J44</f>
        <v>5</v>
      </c>
      <c r="H15" s="80">
        <f>DatosDelitos!K17+DatosDelitos!K44</f>
        <v>0</v>
      </c>
      <c r="I15" s="80">
        <f>DatosDelitos!L17+DatosDelitos!L44</f>
        <v>0</v>
      </c>
      <c r="J15" s="80">
        <f>DatosDelitos!M17+DatosDelitos!M44</f>
        <v>0</v>
      </c>
      <c r="K15" s="80">
        <f>DatosDelitos!O17+DatosDelitos!O44</f>
        <v>14</v>
      </c>
      <c r="L15" s="81">
        <f>DatosDelitos!P17+DatosDelitos!P44</f>
        <v>260</v>
      </c>
    </row>
    <row r="16" spans="2:13" ht="13.15" customHeight="1" x14ac:dyDescent="0.2">
      <c r="B16" s="221" t="s">
        <v>1626</v>
      </c>
      <c r="C16" s="221"/>
      <c r="D16" s="79">
        <f>DatosDelitos!C30</f>
        <v>531</v>
      </c>
      <c r="E16" s="80">
        <f>DatosDelitos!H30</f>
        <v>95</v>
      </c>
      <c r="F16" s="80">
        <f>DatosDelitos!I30</f>
        <v>100</v>
      </c>
      <c r="G16" s="80">
        <f>DatosDelitos!J30</f>
        <v>4</v>
      </c>
      <c r="H16" s="80">
        <f>DatosDelitos!K30</f>
        <v>1</v>
      </c>
      <c r="I16" s="80">
        <f>DatosDelitos!L30</f>
        <v>0</v>
      </c>
      <c r="J16" s="80">
        <f>DatosDelitos!M30</f>
        <v>1</v>
      </c>
      <c r="K16" s="80">
        <f>DatosDelitos!O30</f>
        <v>16</v>
      </c>
      <c r="L16" s="81">
        <f>DatosDelitos!P30</f>
        <v>176</v>
      </c>
    </row>
    <row r="17" spans="2:12" ht="13.15" customHeight="1" x14ac:dyDescent="0.2">
      <c r="B17" s="222" t="s">
        <v>1627</v>
      </c>
      <c r="C17" s="222"/>
      <c r="D17" s="79">
        <f>DatosDelitos!C42-DatosDelitos!C44</f>
        <v>4</v>
      </c>
      <c r="E17" s="80">
        <f>DatosDelitos!H42-DatosDelitos!H44</f>
        <v>1</v>
      </c>
      <c r="F17" s="80">
        <f>DatosDelitos!I42-DatosDelitos!I44</f>
        <v>2</v>
      </c>
      <c r="G17" s="80">
        <f>DatosDelitos!J42-DatosDelitos!J44</f>
        <v>0</v>
      </c>
      <c r="H17" s="80">
        <f>DatosDelitos!K42-DatosDelitos!K44</f>
        <v>0</v>
      </c>
      <c r="I17" s="80">
        <f>DatosDelitos!L42-DatosDelitos!L44</f>
        <v>0</v>
      </c>
      <c r="J17" s="80">
        <f>DatosDelitos!M42-DatosDelitos!M44</f>
        <v>0</v>
      </c>
      <c r="K17" s="80">
        <f>DatosDelitos!O42-DatosDelitos!O44</f>
        <v>0</v>
      </c>
      <c r="L17" s="81">
        <f>DatosDelitos!P42-DatosDelitos!P44</f>
        <v>2</v>
      </c>
    </row>
    <row r="18" spans="2:12" ht="13.15" customHeight="1" x14ac:dyDescent="0.2">
      <c r="B18" s="221" t="s">
        <v>1628</v>
      </c>
      <c r="C18" s="221"/>
      <c r="D18" s="79">
        <f>DatosDelitos!C50</f>
        <v>293</v>
      </c>
      <c r="E18" s="80">
        <f>DatosDelitos!H50</f>
        <v>36</v>
      </c>
      <c r="F18" s="80">
        <f>DatosDelitos!I50</f>
        <v>29</v>
      </c>
      <c r="G18" s="80">
        <f>DatosDelitos!J50</f>
        <v>23</v>
      </c>
      <c r="H18" s="80">
        <f>DatosDelitos!K50</f>
        <v>17</v>
      </c>
      <c r="I18" s="80">
        <f>DatosDelitos!L50</f>
        <v>0</v>
      </c>
      <c r="J18" s="80">
        <f>DatosDelitos!M50</f>
        <v>0</v>
      </c>
      <c r="K18" s="80">
        <f>DatosDelitos!O50</f>
        <v>20</v>
      </c>
      <c r="L18" s="81">
        <f>DatosDelitos!P50</f>
        <v>39</v>
      </c>
    </row>
    <row r="19" spans="2:12" ht="13.15" customHeight="1" x14ac:dyDescent="0.2">
      <c r="B19" s="221" t="s">
        <v>1629</v>
      </c>
      <c r="C19" s="221"/>
      <c r="D19" s="79">
        <f>DatosDelitos!C72</f>
        <v>5</v>
      </c>
      <c r="E19" s="80">
        <f>DatosDelitos!H72</f>
        <v>0</v>
      </c>
      <c r="F19" s="80">
        <f>DatosDelitos!I72</f>
        <v>2</v>
      </c>
      <c r="G19" s="80">
        <f>DatosDelitos!J72</f>
        <v>0</v>
      </c>
      <c r="H19" s="80">
        <f>DatosDelitos!K72</f>
        <v>0</v>
      </c>
      <c r="I19" s="80">
        <f>DatosDelitos!L72</f>
        <v>0</v>
      </c>
      <c r="J19" s="80">
        <f>DatosDelitos!M72</f>
        <v>0</v>
      </c>
      <c r="K19" s="80">
        <f>DatosDelitos!O72</f>
        <v>0</v>
      </c>
      <c r="L19" s="81">
        <f>DatosDelitos!P72</f>
        <v>1</v>
      </c>
    </row>
    <row r="20" spans="2:12" ht="27" customHeight="1" x14ac:dyDescent="0.2">
      <c r="B20" s="221" t="s">
        <v>1630</v>
      </c>
      <c r="C20" s="221"/>
      <c r="D20" s="79">
        <f>DatosDelitos!C74</f>
        <v>55</v>
      </c>
      <c r="E20" s="80">
        <f>DatosDelitos!H74</f>
        <v>4</v>
      </c>
      <c r="F20" s="80">
        <f>DatosDelitos!I74</f>
        <v>6</v>
      </c>
      <c r="G20" s="80">
        <f>DatosDelitos!J74</f>
        <v>1</v>
      </c>
      <c r="H20" s="80">
        <f>DatosDelitos!K74</f>
        <v>1</v>
      </c>
      <c r="I20" s="80">
        <f>DatosDelitos!L74</f>
        <v>0</v>
      </c>
      <c r="J20" s="80">
        <f>DatosDelitos!M74</f>
        <v>0</v>
      </c>
      <c r="K20" s="80">
        <f>DatosDelitos!O74</f>
        <v>0</v>
      </c>
      <c r="L20" s="81">
        <f>DatosDelitos!P74</f>
        <v>10</v>
      </c>
    </row>
    <row r="21" spans="2:12" ht="13.15" customHeight="1" x14ac:dyDescent="0.2">
      <c r="B21" s="222" t="s">
        <v>1631</v>
      </c>
      <c r="C21" s="222"/>
      <c r="D21" s="79">
        <f>DatosDelitos!C82</f>
        <v>39</v>
      </c>
      <c r="E21" s="80">
        <f>DatosDelitos!H82</f>
        <v>6</v>
      </c>
      <c r="F21" s="80">
        <f>DatosDelitos!I82</f>
        <v>6</v>
      </c>
      <c r="G21" s="80">
        <f>DatosDelitos!J82</f>
        <v>0</v>
      </c>
      <c r="H21" s="80">
        <f>DatosDelitos!K82</f>
        <v>0</v>
      </c>
      <c r="I21" s="80">
        <f>DatosDelitos!L82</f>
        <v>0</v>
      </c>
      <c r="J21" s="80">
        <f>DatosDelitos!M82</f>
        <v>0</v>
      </c>
      <c r="K21" s="80">
        <f>DatosDelitos!O82</f>
        <v>0</v>
      </c>
      <c r="L21" s="81">
        <f>DatosDelitos!P82</f>
        <v>5</v>
      </c>
    </row>
    <row r="22" spans="2:12" ht="13.15" customHeight="1" x14ac:dyDescent="0.2">
      <c r="B22" s="221" t="s">
        <v>1632</v>
      </c>
      <c r="C22" s="221"/>
      <c r="D22" s="79">
        <f>DatosDelitos!C85</f>
        <v>119</v>
      </c>
      <c r="E22" s="80">
        <f>DatosDelitos!H85</f>
        <v>28</v>
      </c>
      <c r="F22" s="80">
        <f>DatosDelitos!I85</f>
        <v>31</v>
      </c>
      <c r="G22" s="80">
        <f>DatosDelitos!J85</f>
        <v>0</v>
      </c>
      <c r="H22" s="80">
        <f>DatosDelitos!K85</f>
        <v>0</v>
      </c>
      <c r="I22" s="80">
        <f>DatosDelitos!L85</f>
        <v>0</v>
      </c>
      <c r="J22" s="80">
        <f>DatosDelitos!M85</f>
        <v>0</v>
      </c>
      <c r="K22" s="80">
        <f>DatosDelitos!O85</f>
        <v>0</v>
      </c>
      <c r="L22" s="81">
        <f>DatosDelitos!P85</f>
        <v>37</v>
      </c>
    </row>
    <row r="23" spans="2:12" ht="13.15" customHeight="1" x14ac:dyDescent="0.2">
      <c r="B23" s="221" t="s">
        <v>970</v>
      </c>
      <c r="C23" s="221"/>
      <c r="D23" s="79">
        <f>DatosDelitos!C97</f>
        <v>2829</v>
      </c>
      <c r="E23" s="80">
        <f>DatosDelitos!H97</f>
        <v>556</v>
      </c>
      <c r="F23" s="80">
        <f>DatosDelitos!I97</f>
        <v>572</v>
      </c>
      <c r="G23" s="80">
        <f>DatosDelitos!J97</f>
        <v>2</v>
      </c>
      <c r="H23" s="80">
        <f>DatosDelitos!K97</f>
        <v>2</v>
      </c>
      <c r="I23" s="80">
        <f>DatosDelitos!L97</f>
        <v>1</v>
      </c>
      <c r="J23" s="80">
        <f>DatosDelitos!M97</f>
        <v>0</v>
      </c>
      <c r="K23" s="80">
        <f>DatosDelitos!O97</f>
        <v>79</v>
      </c>
      <c r="L23" s="81">
        <f>DatosDelitos!P97</f>
        <v>398</v>
      </c>
    </row>
    <row r="24" spans="2:12" ht="27" customHeight="1" x14ac:dyDescent="0.2">
      <c r="B24" s="221" t="s">
        <v>1633</v>
      </c>
      <c r="C24" s="221"/>
      <c r="D24" s="79">
        <f>DatosDelitos!C131</f>
        <v>3</v>
      </c>
      <c r="E24" s="80">
        <f>DatosDelitos!H131</f>
        <v>1</v>
      </c>
      <c r="F24" s="80">
        <f>DatosDelitos!I131</f>
        <v>2</v>
      </c>
      <c r="G24" s="80">
        <f>DatosDelitos!J131</f>
        <v>0</v>
      </c>
      <c r="H24" s="80">
        <f>DatosDelitos!K131</f>
        <v>0</v>
      </c>
      <c r="I24" s="80">
        <f>DatosDelitos!L131</f>
        <v>0</v>
      </c>
      <c r="J24" s="80">
        <f>DatosDelitos!M131</f>
        <v>0</v>
      </c>
      <c r="K24" s="80">
        <f>DatosDelitos!O131</f>
        <v>0</v>
      </c>
      <c r="L24" s="81">
        <f>DatosDelitos!P131</f>
        <v>0</v>
      </c>
    </row>
    <row r="25" spans="2:12" ht="13.15" customHeight="1" x14ac:dyDescent="0.2">
      <c r="B25" s="221" t="s">
        <v>1634</v>
      </c>
      <c r="C25" s="221"/>
      <c r="D25" s="79">
        <f>DatosDelitos!C137</f>
        <v>64</v>
      </c>
      <c r="E25" s="80">
        <f>DatosDelitos!H137</f>
        <v>1</v>
      </c>
      <c r="F25" s="80">
        <f>DatosDelitos!I137</f>
        <v>7</v>
      </c>
      <c r="G25" s="80">
        <f>DatosDelitos!J137</f>
        <v>0</v>
      </c>
      <c r="H25" s="80">
        <f>DatosDelitos!K137</f>
        <v>0</v>
      </c>
      <c r="I25" s="80">
        <f>DatosDelitos!L137</f>
        <v>0</v>
      </c>
      <c r="J25" s="80">
        <f>DatosDelitos!M137</f>
        <v>0</v>
      </c>
      <c r="K25" s="80">
        <f>DatosDelitos!O137</f>
        <v>0</v>
      </c>
      <c r="L25" s="81">
        <f>DatosDelitos!P137</f>
        <v>1</v>
      </c>
    </row>
    <row r="26" spans="2:12" ht="13.15" customHeight="1" x14ac:dyDescent="0.2">
      <c r="B26" s="222" t="s">
        <v>1635</v>
      </c>
      <c r="C26" s="222"/>
      <c r="D26" s="79">
        <f>DatosDelitos!C144</f>
        <v>11</v>
      </c>
      <c r="E26" s="80">
        <f>DatosDelitos!H144</f>
        <v>2</v>
      </c>
      <c r="F26" s="80">
        <f>DatosDelitos!I144</f>
        <v>1</v>
      </c>
      <c r="G26" s="80">
        <f>DatosDelitos!J144</f>
        <v>0</v>
      </c>
      <c r="H26" s="80">
        <f>DatosDelitos!K144</f>
        <v>0</v>
      </c>
      <c r="I26" s="80">
        <f>DatosDelitos!L144</f>
        <v>0</v>
      </c>
      <c r="J26" s="80">
        <f>DatosDelitos!M144</f>
        <v>0</v>
      </c>
      <c r="K26" s="80">
        <f>DatosDelitos!O144</f>
        <v>0</v>
      </c>
      <c r="L26" s="81">
        <f>DatosDelitos!P144</f>
        <v>0</v>
      </c>
    </row>
    <row r="27" spans="2:12" ht="38.25" customHeight="1" x14ac:dyDescent="0.2">
      <c r="B27" s="221" t="s">
        <v>1636</v>
      </c>
      <c r="C27" s="221"/>
      <c r="D27" s="79">
        <f>DatosDelitos!C147</f>
        <v>18</v>
      </c>
      <c r="E27" s="80">
        <f>DatosDelitos!H147</f>
        <v>6</v>
      </c>
      <c r="F27" s="80">
        <f>DatosDelitos!I147</f>
        <v>5</v>
      </c>
      <c r="G27" s="80">
        <f>DatosDelitos!J147</f>
        <v>0</v>
      </c>
      <c r="H27" s="80">
        <f>DatosDelitos!K147</f>
        <v>0</v>
      </c>
      <c r="I27" s="80">
        <f>DatosDelitos!L147</f>
        <v>0</v>
      </c>
      <c r="J27" s="80">
        <f>DatosDelitos!M147</f>
        <v>0</v>
      </c>
      <c r="K27" s="80">
        <f>DatosDelitos!O147</f>
        <v>0</v>
      </c>
      <c r="L27" s="81">
        <f>DatosDelitos!P147</f>
        <v>8</v>
      </c>
    </row>
    <row r="28" spans="2:12" ht="13.15" customHeight="1" x14ac:dyDescent="0.2">
      <c r="B28" s="221" t="s">
        <v>1637</v>
      </c>
      <c r="C28" s="221"/>
      <c r="D28" s="79">
        <f>DatosDelitos!C156+SUM(DatosDelitos!C167:C172)</f>
        <v>47</v>
      </c>
      <c r="E28" s="80">
        <f>DatosDelitos!H156+SUM(DatosDelitos!H167:H172)</f>
        <v>3</v>
      </c>
      <c r="F28" s="80">
        <f>DatosDelitos!I156+SUM(DatosDelitos!I167:I172)</f>
        <v>2</v>
      </c>
      <c r="G28" s="80">
        <f>DatosDelitos!J156+SUM(DatosDelitos!J167:J172)</f>
        <v>0</v>
      </c>
      <c r="H28" s="80">
        <f>DatosDelitos!K156+SUM(DatosDelitos!K167:K172)</f>
        <v>0</v>
      </c>
      <c r="I28" s="80">
        <f>DatosDelitos!L156+SUM(DatosDelitos!L167:L172)</f>
        <v>0</v>
      </c>
      <c r="J28" s="80">
        <f>DatosDelitos!M156+SUM(DatosDelitos!M167:M172)</f>
        <v>0</v>
      </c>
      <c r="K28" s="80">
        <f>DatosDelitos!O156+SUM(DatosDelitos!O167:O172)</f>
        <v>3</v>
      </c>
      <c r="L28" s="80">
        <f>DatosDelitos!P156+SUM(DatosDelitos!P167:Q172)</f>
        <v>1</v>
      </c>
    </row>
    <row r="29" spans="2:12" ht="13.15" customHeight="1" x14ac:dyDescent="0.2">
      <c r="B29" s="221" t="s">
        <v>1638</v>
      </c>
      <c r="C29" s="221"/>
      <c r="D29" s="79">
        <f>SUM(DatosDelitos!C173:C177)</f>
        <v>207</v>
      </c>
      <c r="E29" s="80">
        <f>SUM(DatosDelitos!H173:H177)</f>
        <v>51</v>
      </c>
      <c r="F29" s="80">
        <f>SUM(DatosDelitos!I173:I177)</f>
        <v>55</v>
      </c>
      <c r="G29" s="80">
        <f>SUM(DatosDelitos!J173:J177)</f>
        <v>0</v>
      </c>
      <c r="H29" s="80">
        <f>SUM(DatosDelitos!K173:K177)</f>
        <v>0</v>
      </c>
      <c r="I29" s="80">
        <f>SUM(DatosDelitos!L173:L177)</f>
        <v>0</v>
      </c>
      <c r="J29" s="80">
        <f>SUM(DatosDelitos!M173:M177)</f>
        <v>0</v>
      </c>
      <c r="K29" s="80">
        <f>SUM(DatosDelitos!O173:O177)</f>
        <v>49</v>
      </c>
      <c r="L29" s="80">
        <f>SUM(DatosDelitos!P173:P177)</f>
        <v>60</v>
      </c>
    </row>
    <row r="30" spans="2:12" ht="13.15" customHeight="1" x14ac:dyDescent="0.2">
      <c r="B30" s="221" t="s">
        <v>1639</v>
      </c>
      <c r="C30" s="221"/>
      <c r="D30" s="79">
        <f>DatosDelitos!C178</f>
        <v>457</v>
      </c>
      <c r="E30" s="80">
        <f>DatosDelitos!H178</f>
        <v>129</v>
      </c>
      <c r="F30" s="80">
        <f>DatosDelitos!I178</f>
        <v>149</v>
      </c>
      <c r="G30" s="80">
        <f>DatosDelitos!J178</f>
        <v>0</v>
      </c>
      <c r="H30" s="80">
        <f>DatosDelitos!K178</f>
        <v>0</v>
      </c>
      <c r="I30" s="80">
        <f>DatosDelitos!L178</f>
        <v>0</v>
      </c>
      <c r="J30" s="80">
        <f>DatosDelitos!M178</f>
        <v>0</v>
      </c>
      <c r="K30" s="80">
        <f>DatosDelitos!O178</f>
        <v>1</v>
      </c>
      <c r="L30" s="80">
        <f>DatosDelitos!P178</f>
        <v>1412</v>
      </c>
    </row>
    <row r="31" spans="2:12" ht="13.15" customHeight="1" x14ac:dyDescent="0.2">
      <c r="B31" s="221" t="s">
        <v>1640</v>
      </c>
      <c r="C31" s="221"/>
      <c r="D31" s="79">
        <f>DatosDelitos!C186</f>
        <v>126</v>
      </c>
      <c r="E31" s="80">
        <f>DatosDelitos!H186</f>
        <v>43</v>
      </c>
      <c r="F31" s="80">
        <f>DatosDelitos!I186</f>
        <v>42</v>
      </c>
      <c r="G31" s="80">
        <f>DatosDelitos!J186</f>
        <v>0</v>
      </c>
      <c r="H31" s="80">
        <f>DatosDelitos!K186</f>
        <v>0</v>
      </c>
      <c r="I31" s="80">
        <f>DatosDelitos!L186</f>
        <v>0</v>
      </c>
      <c r="J31" s="80">
        <f>DatosDelitos!M186</f>
        <v>0</v>
      </c>
      <c r="K31" s="80">
        <f>DatosDelitos!O186</f>
        <v>0</v>
      </c>
      <c r="L31" s="80">
        <f>DatosDelitos!P186</f>
        <v>35</v>
      </c>
    </row>
    <row r="32" spans="2:12" ht="13.15" customHeight="1" x14ac:dyDescent="0.2">
      <c r="B32" s="221" t="s">
        <v>1641</v>
      </c>
      <c r="C32" s="221"/>
      <c r="D32" s="79">
        <f>DatosDelitos!C201</f>
        <v>16</v>
      </c>
      <c r="E32" s="80">
        <f>DatosDelitos!H201</f>
        <v>1</v>
      </c>
      <c r="F32" s="80">
        <f>DatosDelitos!I201</f>
        <v>1</v>
      </c>
      <c r="G32" s="80">
        <f>DatosDelitos!J201</f>
        <v>0</v>
      </c>
      <c r="H32" s="80">
        <f>DatosDelitos!K201</f>
        <v>1</v>
      </c>
      <c r="I32" s="80">
        <f>DatosDelitos!L201</f>
        <v>0</v>
      </c>
      <c r="J32" s="80">
        <f>DatosDelitos!M201</f>
        <v>0</v>
      </c>
      <c r="K32" s="80">
        <f>DatosDelitos!O201</f>
        <v>0</v>
      </c>
      <c r="L32" s="80">
        <f>DatosDelitos!P201</f>
        <v>0</v>
      </c>
    </row>
    <row r="33" spans="2:13" ht="13.15" customHeight="1" x14ac:dyDescent="0.2">
      <c r="B33" s="221" t="s">
        <v>1642</v>
      </c>
      <c r="C33" s="221"/>
      <c r="D33" s="79">
        <f>DatosDelitos!C223</f>
        <v>441</v>
      </c>
      <c r="E33" s="80">
        <f>DatosDelitos!H223</f>
        <v>107</v>
      </c>
      <c r="F33" s="80">
        <f>DatosDelitos!I223</f>
        <v>105</v>
      </c>
      <c r="G33" s="80">
        <f>DatosDelitos!J223</f>
        <v>0</v>
      </c>
      <c r="H33" s="80">
        <f>DatosDelitos!K223</f>
        <v>1</v>
      </c>
      <c r="I33" s="80">
        <f>DatosDelitos!L223</f>
        <v>0</v>
      </c>
      <c r="J33" s="80">
        <f>DatosDelitos!M223</f>
        <v>0</v>
      </c>
      <c r="K33" s="80">
        <f>DatosDelitos!O223</f>
        <v>21</v>
      </c>
      <c r="L33" s="80">
        <f>DatosDelitos!P223</f>
        <v>236</v>
      </c>
    </row>
    <row r="34" spans="2:13" ht="13.15" customHeight="1" x14ac:dyDescent="0.2">
      <c r="B34" s="221" t="s">
        <v>1643</v>
      </c>
      <c r="C34" s="221"/>
      <c r="D34" s="79">
        <f>DatosDelitos!C244</f>
        <v>6</v>
      </c>
      <c r="E34" s="80">
        <f>DatosDelitos!H244</f>
        <v>1</v>
      </c>
      <c r="F34" s="80">
        <f>DatosDelitos!I244</f>
        <v>0</v>
      </c>
      <c r="G34" s="80">
        <f>DatosDelitos!J244</f>
        <v>0</v>
      </c>
      <c r="H34" s="80">
        <f>DatosDelitos!K244</f>
        <v>0</v>
      </c>
      <c r="I34" s="80">
        <f>DatosDelitos!L244</f>
        <v>0</v>
      </c>
      <c r="J34" s="80">
        <f>DatosDelitos!M244</f>
        <v>0</v>
      </c>
      <c r="K34" s="80">
        <f>DatosDelitos!O244</f>
        <v>0</v>
      </c>
      <c r="L34" s="80">
        <f>DatosDelitos!P244</f>
        <v>1</v>
      </c>
    </row>
    <row r="35" spans="2:13" ht="13.15" customHeight="1" x14ac:dyDescent="0.2">
      <c r="B35" s="221" t="s">
        <v>1644</v>
      </c>
      <c r="C35" s="221"/>
      <c r="D35" s="79">
        <f>DatosDelitos!C271</f>
        <v>182</v>
      </c>
      <c r="E35" s="80">
        <f>DatosDelitos!H271</f>
        <v>107</v>
      </c>
      <c r="F35" s="80">
        <f>DatosDelitos!I271</f>
        <v>110</v>
      </c>
      <c r="G35" s="80">
        <f>DatosDelitos!J271</f>
        <v>2</v>
      </c>
      <c r="H35" s="80">
        <f>DatosDelitos!K271</f>
        <v>2</v>
      </c>
      <c r="I35" s="80">
        <f>DatosDelitos!L271</f>
        <v>0</v>
      </c>
      <c r="J35" s="80">
        <f>DatosDelitos!M271</f>
        <v>0</v>
      </c>
      <c r="K35" s="80">
        <f>DatosDelitos!O271</f>
        <v>12</v>
      </c>
      <c r="L35" s="80">
        <f>DatosDelitos!P271</f>
        <v>106</v>
      </c>
    </row>
    <row r="36" spans="2:13" ht="38.25" customHeight="1" x14ac:dyDescent="0.2">
      <c r="B36" s="221" t="s">
        <v>1645</v>
      </c>
      <c r="C36" s="221"/>
      <c r="D36" s="79">
        <f>DatosDelitos!C301</f>
        <v>0</v>
      </c>
      <c r="E36" s="80">
        <f>DatosDelitos!H301</f>
        <v>0</v>
      </c>
      <c r="F36" s="80">
        <f>DatosDelitos!I301</f>
        <v>0</v>
      </c>
      <c r="G36" s="80">
        <f>DatosDelitos!J301</f>
        <v>0</v>
      </c>
      <c r="H36" s="80">
        <f>DatosDelitos!K301</f>
        <v>0</v>
      </c>
      <c r="I36" s="80">
        <f>DatosDelitos!L301</f>
        <v>0</v>
      </c>
      <c r="J36" s="80">
        <f>DatosDelitos!M301</f>
        <v>0</v>
      </c>
      <c r="K36" s="80">
        <f>DatosDelitos!O301</f>
        <v>0</v>
      </c>
      <c r="L36" s="80">
        <f>DatosDelitos!P301</f>
        <v>0</v>
      </c>
    </row>
    <row r="37" spans="2:13" ht="13.15" customHeight="1" x14ac:dyDescent="0.2">
      <c r="B37" s="221" t="s">
        <v>1646</v>
      </c>
      <c r="C37" s="221"/>
      <c r="D37" s="79">
        <f>DatosDelitos!C305</f>
        <v>0</v>
      </c>
      <c r="E37" s="80">
        <f>DatosDelitos!H305</f>
        <v>0</v>
      </c>
      <c r="F37" s="80">
        <f>DatosDelitos!I305</f>
        <v>0</v>
      </c>
      <c r="G37" s="80">
        <f>DatosDelitos!J305</f>
        <v>0</v>
      </c>
      <c r="H37" s="80">
        <f>DatosDelitos!K305</f>
        <v>0</v>
      </c>
      <c r="I37" s="80">
        <f>DatosDelitos!L305</f>
        <v>0</v>
      </c>
      <c r="J37" s="80">
        <f>DatosDelitos!M305</f>
        <v>0</v>
      </c>
      <c r="K37" s="80">
        <f>DatosDelitos!O305</f>
        <v>0</v>
      </c>
      <c r="L37" s="80">
        <f>DatosDelitos!P305</f>
        <v>0</v>
      </c>
    </row>
    <row r="38" spans="2:13" ht="13.15" customHeight="1" x14ac:dyDescent="0.2">
      <c r="B38" s="221" t="s">
        <v>1647</v>
      </c>
      <c r="C38" s="221"/>
      <c r="D38" s="79">
        <f>DatosDelitos!C312+DatosDelitos!C318+DatosDelitos!C320</f>
        <v>4</v>
      </c>
      <c r="E38" s="80">
        <f>DatosDelitos!H312+DatosDelitos!H318+DatosDelitos!H320</f>
        <v>3</v>
      </c>
      <c r="F38" s="80">
        <f>DatosDelitos!I312+DatosDelitos!I318+DatosDelitos!I320</f>
        <v>2</v>
      </c>
      <c r="G38" s="80">
        <f>DatosDelitos!J312+DatosDelitos!J318+DatosDelitos!J320</f>
        <v>0</v>
      </c>
      <c r="H38" s="80">
        <f>DatosDelitos!K312+DatosDelitos!K318+DatosDelitos!K320</f>
        <v>0</v>
      </c>
      <c r="I38" s="80">
        <f>DatosDelitos!L312+DatosDelitos!L318+DatosDelitos!L320</f>
        <v>0</v>
      </c>
      <c r="J38" s="80">
        <f>DatosDelitos!M312+DatosDelitos!M318+DatosDelitos!M320</f>
        <v>0</v>
      </c>
      <c r="K38" s="80">
        <f>DatosDelitos!O312+DatosDelitos!O318+DatosDelitos!O320</f>
        <v>1</v>
      </c>
      <c r="L38" s="80">
        <f>DatosDelitos!P312+DatosDelitos!P318+DatosDelitos!P320</f>
        <v>2</v>
      </c>
    </row>
    <row r="39" spans="2:13" ht="13.15" customHeight="1" x14ac:dyDescent="0.2">
      <c r="B39" s="221" t="s">
        <v>1648</v>
      </c>
      <c r="C39" s="221"/>
      <c r="D39" s="79">
        <f>DatosDelitos!C323</f>
        <v>2169</v>
      </c>
      <c r="E39" s="80">
        <f>DatosDelitos!H323</f>
        <v>23</v>
      </c>
      <c r="F39" s="80">
        <f>DatosDelitos!I323</f>
        <v>0</v>
      </c>
      <c r="G39" s="80">
        <f>DatosDelitos!J323</f>
        <v>0</v>
      </c>
      <c r="H39" s="80">
        <f>DatosDelitos!K323</f>
        <v>0</v>
      </c>
      <c r="I39" s="80">
        <f>DatosDelitos!L323</f>
        <v>0</v>
      </c>
      <c r="J39" s="80">
        <f>DatosDelitos!M323</f>
        <v>0</v>
      </c>
      <c r="K39" s="80">
        <f>DatosDelitos!O323</f>
        <v>0</v>
      </c>
      <c r="L39" s="80">
        <f>DatosDelitos!P323</f>
        <v>0</v>
      </c>
    </row>
    <row r="40" spans="2:13" ht="13.15" customHeight="1" x14ac:dyDescent="0.2">
      <c r="B40" s="221" t="s">
        <v>1649</v>
      </c>
      <c r="C40" s="221"/>
      <c r="D40" s="79">
        <f>DatosDelitos!C325</f>
        <v>0</v>
      </c>
      <c r="E40" s="79">
        <f>DatosDelitos!H325</f>
        <v>1</v>
      </c>
      <c r="F40" s="79">
        <f>DatosDelitos!I325</f>
        <v>1</v>
      </c>
      <c r="G40" s="79">
        <f>DatosDelitos!J325</f>
        <v>0</v>
      </c>
      <c r="H40" s="79">
        <f>DatosDelitos!K325</f>
        <v>0</v>
      </c>
      <c r="I40" s="79">
        <f>DatosDelitos!L325</f>
        <v>0</v>
      </c>
      <c r="J40" s="79">
        <f>DatosDelitos!M325</f>
        <v>0</v>
      </c>
      <c r="K40" s="79">
        <f>DatosDelitos!O325</f>
        <v>0</v>
      </c>
      <c r="L40" s="79">
        <f>DatosDelitos!P325</f>
        <v>1</v>
      </c>
    </row>
    <row r="41" spans="2:13" ht="13.15" customHeight="1" x14ac:dyDescent="0.2">
      <c r="B41" s="221" t="s">
        <v>947</v>
      </c>
      <c r="C41" s="221"/>
      <c r="D41" s="79">
        <f>DatosDelitos!C337</f>
        <v>0</v>
      </c>
      <c r="E41" s="79">
        <f>DatosDelitos!H337</f>
        <v>0</v>
      </c>
      <c r="F41" s="79">
        <f>DatosDelitos!I337</f>
        <v>0</v>
      </c>
      <c r="G41" s="79">
        <f>DatosDelitos!J337</f>
        <v>0</v>
      </c>
      <c r="H41" s="79">
        <f>DatosDelitos!K337</f>
        <v>0</v>
      </c>
      <c r="I41" s="79">
        <f>DatosDelitos!L337</f>
        <v>0</v>
      </c>
      <c r="J41" s="79">
        <f>DatosDelitos!M337</f>
        <v>0</v>
      </c>
      <c r="K41" s="79">
        <f>DatosDelitos!O337</f>
        <v>0</v>
      </c>
      <c r="L41" s="79">
        <f>DatosDelitos!P337</f>
        <v>0</v>
      </c>
    </row>
    <row r="42" spans="2:13" ht="13.15" customHeight="1" x14ac:dyDescent="0.2">
      <c r="B42" s="221" t="s">
        <v>1650</v>
      </c>
      <c r="C42" s="221"/>
      <c r="D42" s="79">
        <f>DatosDelitos!C339</f>
        <v>0</v>
      </c>
      <c r="E42" s="79">
        <f>DatosDelitos!H339</f>
        <v>0</v>
      </c>
      <c r="F42" s="79">
        <f>DatosDelitos!I339</f>
        <v>0</v>
      </c>
      <c r="G42" s="79">
        <f>DatosDelitos!J339</f>
        <v>0</v>
      </c>
      <c r="H42" s="79">
        <f>DatosDelitos!K339</f>
        <v>0</v>
      </c>
      <c r="I42" s="79">
        <f>DatosDelitos!L339</f>
        <v>0</v>
      </c>
      <c r="J42" s="79">
        <f>DatosDelitos!M339</f>
        <v>0</v>
      </c>
      <c r="K42" s="79">
        <f>DatosDelitos!O339</f>
        <v>0</v>
      </c>
      <c r="L42" s="79">
        <f>DatosDelitos!P339</f>
        <v>0</v>
      </c>
    </row>
    <row r="43" spans="2:13" ht="13.9" customHeight="1" thickBot="1" x14ac:dyDescent="0.25">
      <c r="B43" s="224" t="s">
        <v>951</v>
      </c>
      <c r="C43" s="224"/>
      <c r="D43" s="82">
        <f>SUM(D11:D42)</f>
        <v>13598</v>
      </c>
      <c r="E43" s="82">
        <f t="shared" ref="E43:L43" si="0">SUM(E11:E42)</f>
        <v>1499</v>
      </c>
      <c r="F43" s="82">
        <f t="shared" si="0"/>
        <v>1460</v>
      </c>
      <c r="G43" s="82">
        <f t="shared" si="0"/>
        <v>48</v>
      </c>
      <c r="H43" s="82">
        <f t="shared" si="0"/>
        <v>31</v>
      </c>
      <c r="I43" s="82">
        <f t="shared" si="0"/>
        <v>2</v>
      </c>
      <c r="J43" s="82">
        <f t="shared" si="0"/>
        <v>2</v>
      </c>
      <c r="K43" s="82">
        <f t="shared" si="0"/>
        <v>248</v>
      </c>
      <c r="L43" s="82">
        <f t="shared" si="0"/>
        <v>2954</v>
      </c>
    </row>
    <row r="46" spans="2:13" ht="15.75" x14ac:dyDescent="0.25">
      <c r="B46" s="83" t="s">
        <v>1651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</row>
    <row r="48" spans="2:13" ht="39" thickBot="1" x14ac:dyDescent="0.25">
      <c r="D48" s="59" t="s">
        <v>1614</v>
      </c>
      <c r="E48" s="61" t="s">
        <v>1615</v>
      </c>
    </row>
    <row r="49" spans="2:5" ht="13.15" customHeight="1" x14ac:dyDescent="0.25">
      <c r="B49" s="223" t="s">
        <v>1652</v>
      </c>
      <c r="C49" s="223"/>
      <c r="D49" s="85">
        <f>DatosDelitos!F5</f>
        <v>0</v>
      </c>
      <c r="E49" s="85">
        <f>DatosDelitos!G5</f>
        <v>0</v>
      </c>
    </row>
    <row r="50" spans="2:5" ht="13.15" customHeight="1" x14ac:dyDescent="0.25">
      <c r="B50" s="223" t="s">
        <v>1653</v>
      </c>
      <c r="C50" s="223"/>
      <c r="D50" s="85">
        <f>DatosDelitos!F13-DatosDelitos!F17</f>
        <v>51</v>
      </c>
      <c r="E50" s="85">
        <f>DatosDelitos!G13-DatosDelitos!G17</f>
        <v>51</v>
      </c>
    </row>
    <row r="51" spans="2:5" ht="13.15" customHeight="1" x14ac:dyDescent="0.25">
      <c r="B51" s="223" t="s">
        <v>324</v>
      </c>
      <c r="C51" s="223"/>
      <c r="D51" s="85">
        <f>DatosDelitos!F10</f>
        <v>0</v>
      </c>
      <c r="E51" s="85">
        <f>DatosDelitos!G10</f>
        <v>0</v>
      </c>
    </row>
    <row r="52" spans="2:5" ht="13.15" customHeight="1" x14ac:dyDescent="0.25">
      <c r="B52" s="223" t="s">
        <v>342</v>
      </c>
      <c r="C52" s="223"/>
      <c r="D52" s="85">
        <f>DatosDelitos!F20</f>
        <v>0</v>
      </c>
      <c r="E52" s="85">
        <f>DatosDelitos!G20</f>
        <v>0</v>
      </c>
    </row>
    <row r="53" spans="2:5" ht="13.15" customHeight="1" x14ac:dyDescent="0.25">
      <c r="B53" s="223" t="s">
        <v>347</v>
      </c>
      <c r="C53" s="223"/>
      <c r="D53" s="85">
        <f>DatosDelitos!F23</f>
        <v>0</v>
      </c>
      <c r="E53" s="85">
        <f>DatosDelitos!G23</f>
        <v>0</v>
      </c>
    </row>
    <row r="54" spans="2:5" ht="13.15" customHeight="1" x14ac:dyDescent="0.25">
      <c r="B54" s="223" t="s">
        <v>1625</v>
      </c>
      <c r="C54" s="223"/>
      <c r="D54" s="85">
        <f>DatosDelitos!F17+DatosDelitos!F44</f>
        <v>592</v>
      </c>
      <c r="E54" s="85">
        <f>DatosDelitos!G17+DatosDelitos!G44</f>
        <v>214</v>
      </c>
    </row>
    <row r="55" spans="2:5" ht="13.15" customHeight="1" x14ac:dyDescent="0.25">
      <c r="B55" s="223" t="s">
        <v>1626</v>
      </c>
      <c r="C55" s="223"/>
      <c r="D55" s="85">
        <f>DatosDelitos!F30</f>
        <v>292</v>
      </c>
      <c r="E55" s="85">
        <f>DatosDelitos!G30</f>
        <v>127</v>
      </c>
    </row>
    <row r="56" spans="2:5" ht="13.15" customHeight="1" x14ac:dyDescent="0.25">
      <c r="B56" s="223" t="s">
        <v>1627</v>
      </c>
      <c r="C56" s="223"/>
      <c r="D56" s="85">
        <f>DatosDelitos!F42-DatosDelitos!F44</f>
        <v>0</v>
      </c>
      <c r="E56" s="85">
        <f>DatosDelitos!G42-DatosDelitos!G44</f>
        <v>0</v>
      </c>
    </row>
    <row r="57" spans="2:5" ht="13.15" customHeight="1" x14ac:dyDescent="0.25">
      <c r="B57" s="223" t="s">
        <v>1628</v>
      </c>
      <c r="C57" s="223"/>
      <c r="D57" s="85">
        <f>DatosDelitos!F50</f>
        <v>32</v>
      </c>
      <c r="E57" s="85">
        <f>DatosDelitos!G50</f>
        <v>10</v>
      </c>
    </row>
    <row r="58" spans="2:5" ht="13.15" customHeight="1" x14ac:dyDescent="0.25">
      <c r="B58" s="223" t="s">
        <v>1629</v>
      </c>
      <c r="C58" s="223"/>
      <c r="D58" s="85">
        <f>DatosDelitos!F72</f>
        <v>1</v>
      </c>
      <c r="E58" s="85">
        <f>DatosDelitos!G72</f>
        <v>2</v>
      </c>
    </row>
    <row r="59" spans="2:5" ht="27" customHeight="1" x14ac:dyDescent="0.25">
      <c r="B59" s="223" t="s">
        <v>1654</v>
      </c>
      <c r="C59" s="223"/>
      <c r="D59" s="85">
        <f>DatosDelitos!F74</f>
        <v>6</v>
      </c>
      <c r="E59" s="85">
        <f>DatosDelitos!G74</f>
        <v>2</v>
      </c>
    </row>
    <row r="60" spans="2:5" ht="13.15" customHeight="1" x14ac:dyDescent="0.25">
      <c r="B60" s="223" t="s">
        <v>1631</v>
      </c>
      <c r="C60" s="223"/>
      <c r="D60" s="85">
        <f>DatosDelitos!F82</f>
        <v>24</v>
      </c>
      <c r="E60" s="85">
        <f>DatosDelitos!G82</f>
        <v>1</v>
      </c>
    </row>
    <row r="61" spans="2:5" ht="13.15" customHeight="1" x14ac:dyDescent="0.25">
      <c r="B61" s="223" t="s">
        <v>1632</v>
      </c>
      <c r="C61" s="223"/>
      <c r="D61" s="85">
        <f>DatosDelitos!F85</f>
        <v>5</v>
      </c>
      <c r="E61" s="85">
        <f>DatosDelitos!G85</f>
        <v>2</v>
      </c>
    </row>
    <row r="62" spans="2:5" ht="13.15" customHeight="1" x14ac:dyDescent="0.25">
      <c r="B62" s="223" t="s">
        <v>970</v>
      </c>
      <c r="C62" s="223"/>
      <c r="D62" s="85">
        <f>DatosDelitos!F97</f>
        <v>115</v>
      </c>
      <c r="E62" s="85">
        <f>DatosDelitos!G97</f>
        <v>72</v>
      </c>
    </row>
    <row r="63" spans="2:5" ht="27" customHeight="1" x14ac:dyDescent="0.25">
      <c r="B63" s="223" t="s">
        <v>1655</v>
      </c>
      <c r="C63" s="223"/>
      <c r="D63" s="85">
        <f>DatosDelitos!F131</f>
        <v>0</v>
      </c>
      <c r="E63" s="85">
        <f>DatosDelitos!G131</f>
        <v>0</v>
      </c>
    </row>
    <row r="64" spans="2:5" ht="13.15" customHeight="1" x14ac:dyDescent="0.25">
      <c r="B64" s="223" t="s">
        <v>1634</v>
      </c>
      <c r="C64" s="223"/>
      <c r="D64" s="85">
        <f>DatosDelitos!F137</f>
        <v>0</v>
      </c>
      <c r="E64" s="85">
        <f>DatosDelitos!G137</f>
        <v>0</v>
      </c>
    </row>
    <row r="65" spans="2:5" ht="13.15" customHeight="1" x14ac:dyDescent="0.25">
      <c r="B65" s="223" t="s">
        <v>1635</v>
      </c>
      <c r="C65" s="223"/>
      <c r="D65" s="85">
        <f>DatosDelitos!F144</f>
        <v>0</v>
      </c>
      <c r="E65" s="85">
        <f>DatosDelitos!G144</f>
        <v>0</v>
      </c>
    </row>
    <row r="66" spans="2:5" ht="40.5" customHeight="1" x14ac:dyDescent="0.25">
      <c r="B66" s="223" t="s">
        <v>1636</v>
      </c>
      <c r="C66" s="223"/>
      <c r="D66" s="85">
        <f>DatosDelitos!F147</f>
        <v>7</v>
      </c>
      <c r="E66" s="85">
        <f>DatosDelitos!G147</f>
        <v>3</v>
      </c>
    </row>
    <row r="67" spans="2:5" ht="13.15" customHeight="1" x14ac:dyDescent="0.25">
      <c r="B67" s="223" t="s">
        <v>1637</v>
      </c>
      <c r="C67" s="223"/>
      <c r="D67" s="85">
        <f>DatosDelitos!F156+SUM(DatosDelitos!F167:G172)</f>
        <v>2</v>
      </c>
      <c r="E67" s="85">
        <f>DatosDelitos!G156+SUM(DatosDelitos!G167:H172)</f>
        <v>2</v>
      </c>
    </row>
    <row r="68" spans="2:5" ht="13.15" customHeight="1" x14ac:dyDescent="0.25">
      <c r="B68" s="223" t="s">
        <v>1638</v>
      </c>
      <c r="C68" s="223"/>
      <c r="D68" s="85">
        <f>SUM(DatosDelitos!F173:G177)</f>
        <v>28</v>
      </c>
      <c r="E68" s="85">
        <f>SUM(DatosDelitos!G173:H177)</f>
        <v>64</v>
      </c>
    </row>
    <row r="69" spans="2:5" ht="13.15" customHeight="1" x14ac:dyDescent="0.25">
      <c r="B69" s="223" t="s">
        <v>1639</v>
      </c>
      <c r="C69" s="223"/>
      <c r="D69" s="85">
        <f>DatosDelitos!F178</f>
        <v>1407</v>
      </c>
      <c r="E69" s="85">
        <f>DatosDelitos!G178</f>
        <v>1330</v>
      </c>
    </row>
    <row r="70" spans="2:5" ht="13.15" customHeight="1" x14ac:dyDescent="0.25">
      <c r="B70" s="223" t="s">
        <v>1640</v>
      </c>
      <c r="C70" s="223"/>
      <c r="D70" s="85">
        <f>DatosDelitos!F186</f>
        <v>11</v>
      </c>
      <c r="E70" s="85">
        <f>DatosDelitos!G186</f>
        <v>10</v>
      </c>
    </row>
    <row r="71" spans="2:5" ht="13.15" customHeight="1" x14ac:dyDescent="0.25">
      <c r="B71" s="223" t="s">
        <v>1641</v>
      </c>
      <c r="C71" s="223"/>
      <c r="D71" s="85">
        <f>DatosDelitos!F201</f>
        <v>0</v>
      </c>
      <c r="E71" s="85">
        <f>DatosDelitos!G201</f>
        <v>0</v>
      </c>
    </row>
    <row r="72" spans="2:5" ht="13.15" customHeight="1" x14ac:dyDescent="0.25">
      <c r="B72" s="223" t="s">
        <v>1642</v>
      </c>
      <c r="C72" s="223"/>
      <c r="D72" s="85">
        <f>DatosDelitos!F223</f>
        <v>248</v>
      </c>
      <c r="E72" s="85">
        <f>DatosDelitos!G223</f>
        <v>160</v>
      </c>
    </row>
    <row r="73" spans="2:5" ht="13.15" customHeight="1" x14ac:dyDescent="0.25">
      <c r="B73" s="223" t="s">
        <v>1643</v>
      </c>
      <c r="C73" s="223"/>
      <c r="D73" s="85">
        <f>DatosDelitos!F244</f>
        <v>0</v>
      </c>
      <c r="E73" s="85">
        <f>DatosDelitos!G244</f>
        <v>0</v>
      </c>
    </row>
    <row r="74" spans="2:5" ht="13.15" customHeight="1" x14ac:dyDescent="0.25">
      <c r="B74" s="223" t="s">
        <v>1644</v>
      </c>
      <c r="C74" s="223"/>
      <c r="D74" s="85">
        <f>DatosDelitos!F271</f>
        <v>35</v>
      </c>
      <c r="E74" s="85">
        <f>DatosDelitos!G271</f>
        <v>34</v>
      </c>
    </row>
    <row r="75" spans="2:5" ht="38.25" customHeight="1" x14ac:dyDescent="0.25">
      <c r="B75" s="223" t="s">
        <v>1645</v>
      </c>
      <c r="C75" s="223"/>
      <c r="D75" s="85">
        <f>DatosDelitos!F301</f>
        <v>0</v>
      </c>
      <c r="E75" s="85">
        <f>DatosDelitos!G301</f>
        <v>0</v>
      </c>
    </row>
    <row r="76" spans="2:5" ht="13.15" customHeight="1" x14ac:dyDescent="0.25">
      <c r="B76" s="223" t="s">
        <v>1646</v>
      </c>
      <c r="C76" s="223"/>
      <c r="D76" s="85">
        <f>DatosDelitos!F305</f>
        <v>0</v>
      </c>
      <c r="E76" s="85">
        <f>DatosDelitos!G305</f>
        <v>0</v>
      </c>
    </row>
    <row r="77" spans="2:5" ht="13.15" customHeight="1" x14ac:dyDescent="0.25">
      <c r="B77" s="223" t="s">
        <v>1647</v>
      </c>
      <c r="C77" s="223"/>
      <c r="D77" s="85">
        <f>DatosDelitos!F312+DatosDelitos!F318+DatosDelitos!F320</f>
        <v>1</v>
      </c>
      <c r="E77" s="85">
        <f>DatosDelitos!G312+DatosDelitos!G318+DatosDelitos!G320</f>
        <v>1</v>
      </c>
    </row>
    <row r="78" spans="2:5" ht="13.9" customHeight="1" x14ac:dyDescent="0.25">
      <c r="B78" s="223" t="s">
        <v>1648</v>
      </c>
      <c r="C78" s="223"/>
      <c r="D78" s="85">
        <f>DatosDelitos!F323</f>
        <v>9</v>
      </c>
      <c r="E78" s="85">
        <f>DatosDelitos!G323</f>
        <v>0</v>
      </c>
    </row>
    <row r="79" spans="2:5" ht="15" customHeight="1" x14ac:dyDescent="0.25">
      <c r="B79" s="225" t="s">
        <v>1649</v>
      </c>
      <c r="C79" s="225"/>
      <c r="D79" s="85">
        <f>DatosDelitos!F325</f>
        <v>0</v>
      </c>
      <c r="E79" s="85">
        <f>DatosDelitos!G325</f>
        <v>0</v>
      </c>
    </row>
    <row r="80" spans="2:5" ht="15" customHeight="1" x14ac:dyDescent="0.25">
      <c r="B80" s="225" t="s">
        <v>947</v>
      </c>
      <c r="C80" s="225"/>
      <c r="D80" s="85">
        <f>DatosDelitos!F337</f>
        <v>0</v>
      </c>
      <c r="E80" s="85">
        <f>DatosDelitos!G337</f>
        <v>0</v>
      </c>
    </row>
    <row r="81" spans="2:13" ht="15" customHeight="1" x14ac:dyDescent="0.25">
      <c r="B81" s="225" t="s">
        <v>1650</v>
      </c>
      <c r="C81" s="225"/>
      <c r="D81" s="85">
        <f>DatosDelitos!F339</f>
        <v>0</v>
      </c>
      <c r="E81" s="85">
        <f>DatosDelitos!G339</f>
        <v>0</v>
      </c>
    </row>
    <row r="82" spans="2:13" ht="15" customHeight="1" x14ac:dyDescent="0.25">
      <c r="B82" s="225" t="s">
        <v>1656</v>
      </c>
      <c r="C82" s="225"/>
      <c r="D82" s="85">
        <f>SUM(D49:D81)</f>
        <v>2866</v>
      </c>
      <c r="E82" s="85">
        <f>SUM(E49:E81)</f>
        <v>2085</v>
      </c>
    </row>
    <row r="84" spans="2:13" s="88" customFormat="1" ht="15.75" x14ac:dyDescent="0.25">
      <c r="B84" s="86" t="s">
        <v>1657</v>
      </c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</row>
    <row r="86" spans="2:13" ht="25.5" x14ac:dyDescent="0.2">
      <c r="D86" s="89" t="s">
        <v>310</v>
      </c>
    </row>
    <row r="87" spans="2:13" ht="13.15" customHeight="1" x14ac:dyDescent="0.25">
      <c r="B87" s="223" t="s">
        <v>1624</v>
      </c>
      <c r="C87" s="223"/>
      <c r="D87" s="85">
        <f>DatosDelitos!N5+DatosDelitos!N13-DatosDelitos!N17</f>
        <v>1</v>
      </c>
    </row>
    <row r="88" spans="2:13" ht="13.15" customHeight="1" x14ac:dyDescent="0.25">
      <c r="B88" s="223" t="s">
        <v>324</v>
      </c>
      <c r="C88" s="223"/>
      <c r="D88" s="85">
        <f>DatosDelitos!N10</f>
        <v>0</v>
      </c>
    </row>
    <row r="89" spans="2:13" ht="13.15" customHeight="1" x14ac:dyDescent="0.25">
      <c r="B89" s="223" t="s">
        <v>342</v>
      </c>
      <c r="C89" s="223"/>
      <c r="D89" s="85">
        <f>DatosDelitos!N20</f>
        <v>0</v>
      </c>
    </row>
    <row r="90" spans="2:13" ht="13.15" customHeight="1" x14ac:dyDescent="0.25">
      <c r="B90" s="223" t="s">
        <v>347</v>
      </c>
      <c r="C90" s="223"/>
      <c r="D90" s="85">
        <f>DatosDelitos!N23</f>
        <v>0</v>
      </c>
    </row>
    <row r="91" spans="2:13" ht="13.15" customHeight="1" x14ac:dyDescent="0.25">
      <c r="B91" s="223" t="s">
        <v>1658</v>
      </c>
      <c r="C91" s="223"/>
      <c r="D91" s="85">
        <f>SUM(DatosDelitos!N17,DatosDelitos!N44)</f>
        <v>8</v>
      </c>
    </row>
    <row r="92" spans="2:13" ht="13.15" customHeight="1" x14ac:dyDescent="0.25">
      <c r="B92" s="223" t="s">
        <v>1626</v>
      </c>
      <c r="C92" s="223"/>
      <c r="D92" s="85">
        <f>DatosDelitos!N30</f>
        <v>9</v>
      </c>
    </row>
    <row r="93" spans="2:13" ht="13.15" customHeight="1" x14ac:dyDescent="0.25">
      <c r="B93" s="223" t="s">
        <v>1627</v>
      </c>
      <c r="C93" s="223"/>
      <c r="D93" s="85">
        <f>DatosDelitos!N42-DatosDelitos!N44</f>
        <v>0</v>
      </c>
    </row>
    <row r="94" spans="2:13" ht="13.15" customHeight="1" x14ac:dyDescent="0.25">
      <c r="B94" s="223" t="s">
        <v>1628</v>
      </c>
      <c r="C94" s="223"/>
      <c r="D94" s="85">
        <f>DatosDelitos!N50</f>
        <v>8</v>
      </c>
    </row>
    <row r="95" spans="2:13" ht="13.15" customHeight="1" x14ac:dyDescent="0.25">
      <c r="B95" s="223" t="s">
        <v>1629</v>
      </c>
      <c r="C95" s="223"/>
      <c r="D95" s="85">
        <f>DatosDelitos!N72</f>
        <v>0</v>
      </c>
    </row>
    <row r="96" spans="2:13" ht="27" customHeight="1" x14ac:dyDescent="0.25">
      <c r="B96" s="223" t="s">
        <v>1654</v>
      </c>
      <c r="C96" s="223"/>
      <c r="D96" s="85">
        <f>DatosDelitos!N74</f>
        <v>1</v>
      </c>
    </row>
    <row r="97" spans="2:4" ht="13.15" customHeight="1" x14ac:dyDescent="0.25">
      <c r="B97" s="223" t="s">
        <v>1631</v>
      </c>
      <c r="C97" s="223"/>
      <c r="D97" s="85">
        <f>DatosDelitos!N82</f>
        <v>0</v>
      </c>
    </row>
    <row r="98" spans="2:4" ht="13.15" customHeight="1" x14ac:dyDescent="0.25">
      <c r="B98" s="223" t="s">
        <v>1632</v>
      </c>
      <c r="C98" s="223"/>
      <c r="D98" s="85">
        <f>DatosDelitos!N85</f>
        <v>12</v>
      </c>
    </row>
    <row r="99" spans="2:4" ht="13.15" customHeight="1" x14ac:dyDescent="0.25">
      <c r="B99" s="223" t="s">
        <v>970</v>
      </c>
      <c r="C99" s="223"/>
      <c r="D99" s="85">
        <f>DatosDelitos!N97</f>
        <v>12</v>
      </c>
    </row>
    <row r="100" spans="2:4" ht="27" customHeight="1" x14ac:dyDescent="0.25">
      <c r="B100" s="223" t="s">
        <v>1655</v>
      </c>
      <c r="C100" s="223"/>
      <c r="D100" s="85">
        <f>DatosDelitos!N131</f>
        <v>0</v>
      </c>
    </row>
    <row r="101" spans="2:4" ht="13.15" customHeight="1" x14ac:dyDescent="0.25">
      <c r="B101" s="223" t="s">
        <v>1634</v>
      </c>
      <c r="C101" s="223"/>
      <c r="D101" s="85">
        <f>DatosDelitos!N137</f>
        <v>0</v>
      </c>
    </row>
    <row r="102" spans="2:4" ht="13.15" customHeight="1" x14ac:dyDescent="0.25">
      <c r="B102" s="223" t="s">
        <v>1635</v>
      </c>
      <c r="C102" s="223"/>
      <c r="D102" s="85">
        <f>DatosDelitos!N144</f>
        <v>0</v>
      </c>
    </row>
    <row r="103" spans="2:4" ht="13.15" customHeight="1" x14ac:dyDescent="0.25">
      <c r="B103" s="223" t="s">
        <v>1659</v>
      </c>
      <c r="C103" s="223"/>
      <c r="D103" s="85">
        <f>DatosDelitos!N148</f>
        <v>4</v>
      </c>
    </row>
    <row r="104" spans="2:4" ht="13.15" customHeight="1" x14ac:dyDescent="0.25">
      <c r="B104" s="223" t="s">
        <v>1181</v>
      </c>
      <c r="C104" s="223"/>
      <c r="D104" s="85">
        <f>SUM(DatosDelitos!N149,DatosDelitos!N150)</f>
        <v>0</v>
      </c>
    </row>
    <row r="105" spans="2:4" ht="13.15" customHeight="1" x14ac:dyDescent="0.25">
      <c r="B105" s="223" t="s">
        <v>1179</v>
      </c>
      <c r="C105" s="223"/>
      <c r="D105" s="85">
        <f>SUM(DatosDelitos!N151:N155)</f>
        <v>3</v>
      </c>
    </row>
    <row r="106" spans="2:4" ht="13.15" customHeight="1" x14ac:dyDescent="0.25">
      <c r="B106" s="223" t="s">
        <v>1637</v>
      </c>
      <c r="C106" s="223"/>
      <c r="D106" s="85">
        <f>SUM(SUM(DatosDelitos!N157:N160),SUM(DatosDelitos!N167:N172))</f>
        <v>1</v>
      </c>
    </row>
    <row r="107" spans="2:4" ht="13.15" customHeight="1" x14ac:dyDescent="0.25">
      <c r="B107" s="223" t="s">
        <v>1660</v>
      </c>
      <c r="C107" s="223"/>
      <c r="D107" s="85">
        <f>SUM(DatosDelitos!N161:N165)</f>
        <v>0</v>
      </c>
    </row>
    <row r="108" spans="2:4" ht="13.15" customHeight="1" x14ac:dyDescent="0.25">
      <c r="B108" s="223" t="s">
        <v>1638</v>
      </c>
      <c r="C108" s="223"/>
      <c r="D108" s="85">
        <f>SUM(DatosDelitos!N173:N177)</f>
        <v>4</v>
      </c>
    </row>
    <row r="109" spans="2:4" ht="13.15" customHeight="1" x14ac:dyDescent="0.25">
      <c r="B109" s="223" t="s">
        <v>1639</v>
      </c>
      <c r="C109" s="223"/>
      <c r="D109" s="85">
        <f>DatosDelitos!N178</f>
        <v>3</v>
      </c>
    </row>
    <row r="110" spans="2:4" ht="13.15" customHeight="1" x14ac:dyDescent="0.25">
      <c r="B110" s="223" t="s">
        <v>1640</v>
      </c>
      <c r="C110" s="223"/>
      <c r="D110" s="85">
        <f>DatosDelitos!N186</f>
        <v>6</v>
      </c>
    </row>
    <row r="111" spans="2:4" ht="13.15" customHeight="1" x14ac:dyDescent="0.25">
      <c r="B111" s="223" t="s">
        <v>1641</v>
      </c>
      <c r="C111" s="223"/>
      <c r="D111" s="85">
        <f>DatosDelitos!N201</f>
        <v>12</v>
      </c>
    </row>
    <row r="112" spans="2:4" ht="13.15" customHeight="1" x14ac:dyDescent="0.25">
      <c r="B112" s="223" t="s">
        <v>1642</v>
      </c>
      <c r="C112" s="223"/>
      <c r="D112" s="85">
        <f>DatosDelitos!N223</f>
        <v>3</v>
      </c>
    </row>
    <row r="113" spans="2:4" ht="13.15" customHeight="1" x14ac:dyDescent="0.25">
      <c r="B113" s="223" t="s">
        <v>1643</v>
      </c>
      <c r="C113" s="223"/>
      <c r="D113" s="85">
        <f>DatosDelitos!N244</f>
        <v>2</v>
      </c>
    </row>
    <row r="114" spans="2:4" ht="13.15" customHeight="1" x14ac:dyDescent="0.25">
      <c r="B114" s="223" t="s">
        <v>1644</v>
      </c>
      <c r="C114" s="223"/>
      <c r="D114" s="85">
        <f>DatosDelitos!N271</f>
        <v>1</v>
      </c>
    </row>
    <row r="115" spans="2:4" ht="38.25" customHeight="1" x14ac:dyDescent="0.25">
      <c r="B115" s="223" t="s">
        <v>1645</v>
      </c>
      <c r="C115" s="223"/>
      <c r="D115" s="85">
        <f>DatosDelitos!N301</f>
        <v>0</v>
      </c>
    </row>
    <row r="116" spans="2:4" ht="13.15" customHeight="1" x14ac:dyDescent="0.25">
      <c r="B116" s="223" t="s">
        <v>1646</v>
      </c>
      <c r="C116" s="223"/>
      <c r="D116" s="85">
        <f>DatosDelitos!N305</f>
        <v>0</v>
      </c>
    </row>
    <row r="117" spans="2:4" ht="13.15" customHeight="1" x14ac:dyDescent="0.25">
      <c r="B117" s="223" t="s">
        <v>1647</v>
      </c>
      <c r="C117" s="223"/>
      <c r="D117" s="85">
        <f>DatosDelitos!N312+DatosDelitos!N320</f>
        <v>0</v>
      </c>
    </row>
    <row r="118" spans="2:4" ht="13.15" customHeight="1" x14ac:dyDescent="0.25">
      <c r="B118" s="223" t="s">
        <v>913</v>
      </c>
      <c r="C118" s="223"/>
      <c r="D118" s="85">
        <f>DatosDelitos!N318</f>
        <v>0</v>
      </c>
    </row>
    <row r="119" spans="2:4" ht="13.9" customHeight="1" x14ac:dyDescent="0.25">
      <c r="B119" s="223" t="s">
        <v>1648</v>
      </c>
      <c r="C119" s="223"/>
      <c r="D119" s="85">
        <f>DatosDelitos!N323</f>
        <v>2</v>
      </c>
    </row>
    <row r="120" spans="2:4" ht="12.75" customHeight="1" x14ac:dyDescent="0.25">
      <c r="B120" s="225" t="s">
        <v>1649</v>
      </c>
      <c r="C120" s="225"/>
      <c r="D120" s="85">
        <f>DatosDelitos!N325</f>
        <v>0</v>
      </c>
    </row>
    <row r="121" spans="2:4" ht="15" customHeight="1" x14ac:dyDescent="0.25">
      <c r="B121" s="225" t="s">
        <v>947</v>
      </c>
      <c r="C121" s="225"/>
      <c r="D121" s="85">
        <f>DatosDelitos!N337</f>
        <v>0</v>
      </c>
    </row>
    <row r="122" spans="2:4" ht="15" customHeight="1" x14ac:dyDescent="0.25">
      <c r="B122" s="225" t="s">
        <v>1650</v>
      </c>
      <c r="C122" s="225"/>
      <c r="D122" s="85">
        <f>DatosDelitos!N339</f>
        <v>0</v>
      </c>
    </row>
    <row r="123" spans="2:4" ht="15" customHeight="1" x14ac:dyDescent="0.25">
      <c r="B123" s="223" t="s">
        <v>1656</v>
      </c>
      <c r="C123" s="223"/>
      <c r="D123" s="85">
        <f>SUM(D87:D122)</f>
        <v>92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297</v>
      </c>
    </row>
    <row r="3" spans="1:16" x14ac:dyDescent="0.25">
      <c r="A3" s="23"/>
    </row>
    <row r="4" spans="1:16" ht="45" x14ac:dyDescent="0.25">
      <c r="A4" s="9" t="s">
        <v>298</v>
      </c>
      <c r="B4" s="9" t="s">
        <v>10</v>
      </c>
      <c r="C4" s="24" t="s">
        <v>299</v>
      </c>
      <c r="D4" s="24" t="s">
        <v>300</v>
      </c>
      <c r="E4" s="24" t="s">
        <v>301</v>
      </c>
      <c r="F4" s="24" t="s">
        <v>302</v>
      </c>
      <c r="G4" s="24" t="s">
        <v>303</v>
      </c>
      <c r="H4" s="24" t="s">
        <v>304</v>
      </c>
      <c r="I4" s="24" t="s">
        <v>305</v>
      </c>
      <c r="J4" s="24" t="s">
        <v>306</v>
      </c>
      <c r="K4" s="24" t="s">
        <v>307</v>
      </c>
      <c r="L4" s="24" t="s">
        <v>308</v>
      </c>
      <c r="M4" s="24" t="s">
        <v>309</v>
      </c>
      <c r="N4" s="24" t="s">
        <v>310</v>
      </c>
      <c r="O4" s="24" t="s">
        <v>311</v>
      </c>
      <c r="P4" s="24" t="s">
        <v>312</v>
      </c>
    </row>
    <row r="5" spans="1:16" x14ac:dyDescent="0.25">
      <c r="A5" s="187" t="s">
        <v>313</v>
      </c>
      <c r="B5" s="188"/>
      <c r="C5" s="25">
        <v>24</v>
      </c>
      <c r="D5" s="25">
        <v>16</v>
      </c>
      <c r="E5" s="26">
        <v>0.5</v>
      </c>
      <c r="F5" s="25">
        <v>0</v>
      </c>
      <c r="G5" s="25">
        <v>0</v>
      </c>
      <c r="H5" s="25">
        <v>3</v>
      </c>
      <c r="I5" s="25">
        <v>7</v>
      </c>
      <c r="J5" s="25">
        <v>7</v>
      </c>
      <c r="K5" s="25">
        <v>4</v>
      </c>
      <c r="L5" s="25">
        <v>1</v>
      </c>
      <c r="M5" s="25">
        <v>1</v>
      </c>
      <c r="N5" s="25">
        <v>0</v>
      </c>
      <c r="O5" s="25">
        <v>11</v>
      </c>
      <c r="P5" s="27">
        <v>9</v>
      </c>
    </row>
    <row r="6" spans="1:16" x14ac:dyDescent="0.25">
      <c r="A6" s="28" t="s">
        <v>314</v>
      </c>
      <c r="B6" s="28" t="s">
        <v>315</v>
      </c>
      <c r="C6" s="14">
        <v>17</v>
      </c>
      <c r="D6" s="14">
        <v>12</v>
      </c>
      <c r="E6" s="29">
        <v>0.41666666666666702</v>
      </c>
      <c r="F6" s="14">
        <v>0</v>
      </c>
      <c r="G6" s="14">
        <v>0</v>
      </c>
      <c r="H6" s="14">
        <v>2</v>
      </c>
      <c r="I6" s="14">
        <v>0</v>
      </c>
      <c r="J6" s="14">
        <v>7</v>
      </c>
      <c r="K6" s="14">
        <v>3</v>
      </c>
      <c r="L6" s="14">
        <v>1</v>
      </c>
      <c r="M6" s="14">
        <v>0</v>
      </c>
      <c r="N6" s="14">
        <v>0</v>
      </c>
      <c r="O6" s="14">
        <v>10</v>
      </c>
      <c r="P6" s="22">
        <v>4</v>
      </c>
    </row>
    <row r="7" spans="1:16" x14ac:dyDescent="0.25">
      <c r="A7" s="28" t="s">
        <v>316</v>
      </c>
      <c r="B7" s="28" t="s">
        <v>317</v>
      </c>
      <c r="C7" s="14">
        <v>2</v>
      </c>
      <c r="D7" s="14">
        <v>1</v>
      </c>
      <c r="E7" s="29">
        <v>1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1</v>
      </c>
      <c r="L7" s="14">
        <v>0</v>
      </c>
      <c r="M7" s="14">
        <v>1</v>
      </c>
      <c r="N7" s="14">
        <v>0</v>
      </c>
      <c r="O7" s="14">
        <v>1</v>
      </c>
      <c r="P7" s="22">
        <v>2</v>
      </c>
    </row>
    <row r="8" spans="1:16" x14ac:dyDescent="0.25">
      <c r="A8" s="28" t="s">
        <v>318</v>
      </c>
      <c r="B8" s="28" t="s">
        <v>319</v>
      </c>
      <c r="C8" s="14">
        <v>5</v>
      </c>
      <c r="D8" s="14">
        <v>3</v>
      </c>
      <c r="E8" s="29">
        <v>0.66666666666666696</v>
      </c>
      <c r="F8" s="14">
        <v>0</v>
      </c>
      <c r="G8" s="14">
        <v>0</v>
      </c>
      <c r="H8" s="14">
        <v>1</v>
      </c>
      <c r="I8" s="14">
        <v>7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3</v>
      </c>
    </row>
    <row r="9" spans="1:16" x14ac:dyDescent="0.25">
      <c r="A9" s="28" t="s">
        <v>320</v>
      </c>
      <c r="B9" s="28" t="s">
        <v>321</v>
      </c>
      <c r="C9" s="14">
        <v>0</v>
      </c>
      <c r="D9" s="14">
        <v>0</v>
      </c>
      <c r="E9" s="29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0</v>
      </c>
    </row>
    <row r="10" spans="1:16" x14ac:dyDescent="0.25">
      <c r="A10" s="187" t="s">
        <v>322</v>
      </c>
      <c r="B10" s="188"/>
      <c r="C10" s="25">
        <v>0</v>
      </c>
      <c r="D10" s="25">
        <v>0</v>
      </c>
      <c r="E10" s="26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25">
      <c r="A11" s="28" t="s">
        <v>323</v>
      </c>
      <c r="B11" s="28" t="s">
        <v>324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25">
      <c r="A12" s="28" t="s">
        <v>325</v>
      </c>
      <c r="B12" s="28" t="s">
        <v>326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2">
        <v>0</v>
      </c>
    </row>
    <row r="13" spans="1:16" x14ac:dyDescent="0.25">
      <c r="A13" s="187" t="s">
        <v>327</v>
      </c>
      <c r="B13" s="188"/>
      <c r="C13" s="25">
        <v>5935</v>
      </c>
      <c r="D13" s="25">
        <v>6812</v>
      </c>
      <c r="E13" s="26">
        <v>-0.12874339401057</v>
      </c>
      <c r="F13" s="25">
        <v>628</v>
      </c>
      <c r="G13" s="25">
        <v>258</v>
      </c>
      <c r="H13" s="25">
        <v>288</v>
      </c>
      <c r="I13" s="25">
        <v>264</v>
      </c>
      <c r="J13" s="25">
        <v>9</v>
      </c>
      <c r="K13" s="25">
        <v>2</v>
      </c>
      <c r="L13" s="25">
        <v>0</v>
      </c>
      <c r="M13" s="25">
        <v>0</v>
      </c>
      <c r="N13" s="25">
        <v>6</v>
      </c>
      <c r="O13" s="25">
        <v>35</v>
      </c>
      <c r="P13" s="27">
        <v>401</v>
      </c>
    </row>
    <row r="14" spans="1:16" x14ac:dyDescent="0.25">
      <c r="A14" s="28" t="s">
        <v>328</v>
      </c>
      <c r="B14" s="28" t="s">
        <v>329</v>
      </c>
      <c r="C14" s="14">
        <v>4755</v>
      </c>
      <c r="D14" s="14">
        <v>5625</v>
      </c>
      <c r="E14" s="29">
        <v>-0.15466666666666701</v>
      </c>
      <c r="F14" s="14">
        <v>46</v>
      </c>
      <c r="G14" s="14">
        <v>48</v>
      </c>
      <c r="H14" s="14">
        <v>160</v>
      </c>
      <c r="I14" s="14">
        <v>168</v>
      </c>
      <c r="J14" s="14">
        <v>4</v>
      </c>
      <c r="K14" s="14">
        <v>2</v>
      </c>
      <c r="L14" s="14">
        <v>0</v>
      </c>
      <c r="M14" s="14">
        <v>0</v>
      </c>
      <c r="N14" s="14">
        <v>1</v>
      </c>
      <c r="O14" s="14">
        <v>21</v>
      </c>
      <c r="P14" s="22">
        <v>147</v>
      </c>
    </row>
    <row r="15" spans="1:16" x14ac:dyDescent="0.25">
      <c r="A15" s="28" t="s">
        <v>330</v>
      </c>
      <c r="B15" s="28" t="s">
        <v>331</v>
      </c>
      <c r="C15" s="14">
        <v>0</v>
      </c>
      <c r="D15" s="14">
        <v>30</v>
      </c>
      <c r="E15" s="29">
        <v>-1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2">
        <v>0</v>
      </c>
    </row>
    <row r="16" spans="1:16" x14ac:dyDescent="0.25">
      <c r="A16" s="28" t="s">
        <v>332</v>
      </c>
      <c r="B16" s="28" t="s">
        <v>333</v>
      </c>
      <c r="C16" s="14">
        <v>575</v>
      </c>
      <c r="D16" s="14">
        <v>482</v>
      </c>
      <c r="E16" s="29">
        <v>0.19294605809128601</v>
      </c>
      <c r="F16" s="14">
        <v>5</v>
      </c>
      <c r="G16" s="14">
        <v>3</v>
      </c>
      <c r="H16" s="14">
        <v>20</v>
      </c>
      <c r="I16" s="14">
        <v>23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2">
        <v>7</v>
      </c>
    </row>
    <row r="17" spans="1:16" ht="33.75" x14ac:dyDescent="0.25">
      <c r="A17" s="28" t="s">
        <v>334</v>
      </c>
      <c r="B17" s="28" t="s">
        <v>335</v>
      </c>
      <c r="C17" s="14">
        <v>605</v>
      </c>
      <c r="D17" s="14">
        <v>673</v>
      </c>
      <c r="E17" s="29">
        <v>-0.101040118870728</v>
      </c>
      <c r="F17" s="14">
        <v>577</v>
      </c>
      <c r="G17" s="14">
        <v>207</v>
      </c>
      <c r="H17" s="14">
        <v>108</v>
      </c>
      <c r="I17" s="14">
        <v>73</v>
      </c>
      <c r="J17" s="14">
        <v>5</v>
      </c>
      <c r="K17" s="14">
        <v>0</v>
      </c>
      <c r="L17" s="14">
        <v>0</v>
      </c>
      <c r="M17" s="14">
        <v>0</v>
      </c>
      <c r="N17" s="14">
        <v>5</v>
      </c>
      <c r="O17" s="14">
        <v>14</v>
      </c>
      <c r="P17" s="22">
        <v>247</v>
      </c>
    </row>
    <row r="18" spans="1:16" x14ac:dyDescent="0.25">
      <c r="A18" s="28" t="s">
        <v>336</v>
      </c>
      <c r="B18" s="28" t="s">
        <v>337</v>
      </c>
      <c r="C18" s="14">
        <v>0</v>
      </c>
      <c r="D18" s="14">
        <v>2</v>
      </c>
      <c r="E18" s="29">
        <v>-1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2">
        <v>0</v>
      </c>
    </row>
    <row r="19" spans="1:16" x14ac:dyDescent="0.25">
      <c r="A19" s="28" t="s">
        <v>338</v>
      </c>
      <c r="B19" s="28" t="s">
        <v>339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2">
        <v>0</v>
      </c>
    </row>
    <row r="20" spans="1:16" x14ac:dyDescent="0.25">
      <c r="A20" s="187" t="s">
        <v>340</v>
      </c>
      <c r="B20" s="188"/>
      <c r="C20" s="25">
        <v>0</v>
      </c>
      <c r="D20" s="25">
        <v>5</v>
      </c>
      <c r="E20" s="26">
        <v>-1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25">
      <c r="A21" s="28" t="s">
        <v>341</v>
      </c>
      <c r="B21" s="28" t="s">
        <v>342</v>
      </c>
      <c r="C21" s="14">
        <v>0</v>
      </c>
      <c r="D21" s="14">
        <v>3</v>
      </c>
      <c r="E21" s="29">
        <v>-1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2">
        <v>0</v>
      </c>
    </row>
    <row r="22" spans="1:16" ht="22.5" x14ac:dyDescent="0.25">
      <c r="A22" s="28" t="s">
        <v>343</v>
      </c>
      <c r="B22" s="28" t="s">
        <v>344</v>
      </c>
      <c r="C22" s="14">
        <v>0</v>
      </c>
      <c r="D22" s="14">
        <v>2</v>
      </c>
      <c r="E22" s="29">
        <v>-1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2">
        <v>0</v>
      </c>
    </row>
    <row r="23" spans="1:16" x14ac:dyDescent="0.25">
      <c r="A23" s="187" t="s">
        <v>345</v>
      </c>
      <c r="B23" s="188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25">
      <c r="A24" s="28" t="s">
        <v>346</v>
      </c>
      <c r="B24" s="28" t="s">
        <v>347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2">
        <v>0</v>
      </c>
    </row>
    <row r="25" spans="1:16" ht="22.5" x14ac:dyDescent="0.25">
      <c r="A25" s="28" t="s">
        <v>348</v>
      </c>
      <c r="B25" s="28" t="s">
        <v>349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2">
        <v>0</v>
      </c>
    </row>
    <row r="26" spans="1:16" ht="22.5" x14ac:dyDescent="0.25">
      <c r="A26" s="28" t="s">
        <v>350</v>
      </c>
      <c r="B26" s="28" t="s">
        <v>351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2">
        <v>0</v>
      </c>
    </row>
    <row r="27" spans="1:16" x14ac:dyDescent="0.25">
      <c r="A27" s="28" t="s">
        <v>352</v>
      </c>
      <c r="B27" s="28" t="s">
        <v>353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2">
        <v>0</v>
      </c>
    </row>
    <row r="28" spans="1:16" x14ac:dyDescent="0.25">
      <c r="A28" s="28" t="s">
        <v>354</v>
      </c>
      <c r="B28" s="28" t="s">
        <v>355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2">
        <v>0</v>
      </c>
    </row>
    <row r="29" spans="1:16" ht="22.5" x14ac:dyDescent="0.25">
      <c r="A29" s="28" t="s">
        <v>356</v>
      </c>
      <c r="B29" s="28" t="s">
        <v>357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2">
        <v>0</v>
      </c>
    </row>
    <row r="30" spans="1:16" x14ac:dyDescent="0.25">
      <c r="A30" s="187" t="s">
        <v>358</v>
      </c>
      <c r="B30" s="188"/>
      <c r="C30" s="25">
        <v>531</v>
      </c>
      <c r="D30" s="25">
        <v>564</v>
      </c>
      <c r="E30" s="26">
        <v>-5.85106382978723E-2</v>
      </c>
      <c r="F30" s="25">
        <v>292</v>
      </c>
      <c r="G30" s="25">
        <v>127</v>
      </c>
      <c r="H30" s="25">
        <v>95</v>
      </c>
      <c r="I30" s="25">
        <v>100</v>
      </c>
      <c r="J30" s="25">
        <v>4</v>
      </c>
      <c r="K30" s="25">
        <v>1</v>
      </c>
      <c r="L30" s="25">
        <v>0</v>
      </c>
      <c r="M30" s="25">
        <v>1</v>
      </c>
      <c r="N30" s="25">
        <v>9</v>
      </c>
      <c r="O30" s="25">
        <v>16</v>
      </c>
      <c r="P30" s="27">
        <v>176</v>
      </c>
    </row>
    <row r="31" spans="1:16" x14ac:dyDescent="0.25">
      <c r="A31" s="28" t="s">
        <v>359</v>
      </c>
      <c r="B31" s="28" t="s">
        <v>360</v>
      </c>
      <c r="C31" s="14">
        <v>5</v>
      </c>
      <c r="D31" s="14">
        <v>7</v>
      </c>
      <c r="E31" s="29">
        <v>-0.28571428571428598</v>
      </c>
      <c r="F31" s="14">
        <v>1</v>
      </c>
      <c r="G31" s="14">
        <v>0</v>
      </c>
      <c r="H31" s="14">
        <v>2</v>
      </c>
      <c r="I31" s="14">
        <v>2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2</v>
      </c>
      <c r="P31" s="22">
        <v>2</v>
      </c>
    </row>
    <row r="32" spans="1:16" x14ac:dyDescent="0.25">
      <c r="A32" s="28" t="s">
        <v>361</v>
      </c>
      <c r="B32" s="28" t="s">
        <v>362</v>
      </c>
      <c r="C32" s="14">
        <v>2</v>
      </c>
      <c r="D32" s="14">
        <v>1</v>
      </c>
      <c r="E32" s="29">
        <v>1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2">
        <v>0</v>
      </c>
    </row>
    <row r="33" spans="1:16" ht="22.5" x14ac:dyDescent="0.25">
      <c r="A33" s="28" t="s">
        <v>363</v>
      </c>
      <c r="B33" s="28" t="s">
        <v>364</v>
      </c>
      <c r="C33" s="14">
        <v>261</v>
      </c>
      <c r="D33" s="14">
        <v>276</v>
      </c>
      <c r="E33" s="29">
        <v>-5.4347826086956499E-2</v>
      </c>
      <c r="F33" s="14">
        <v>85</v>
      </c>
      <c r="G33" s="14">
        <v>32</v>
      </c>
      <c r="H33" s="14">
        <v>42</v>
      </c>
      <c r="I33" s="14">
        <v>48</v>
      </c>
      <c r="J33" s="14">
        <v>1</v>
      </c>
      <c r="K33" s="14">
        <v>1</v>
      </c>
      <c r="L33" s="14">
        <v>0</v>
      </c>
      <c r="M33" s="14">
        <v>1</v>
      </c>
      <c r="N33" s="14">
        <v>4</v>
      </c>
      <c r="O33" s="14">
        <v>3</v>
      </c>
      <c r="P33" s="22">
        <v>62</v>
      </c>
    </row>
    <row r="34" spans="1:16" x14ac:dyDescent="0.25">
      <c r="A34" s="28" t="s">
        <v>365</v>
      </c>
      <c r="B34" s="28" t="s">
        <v>366</v>
      </c>
      <c r="C34" s="14">
        <v>4</v>
      </c>
      <c r="D34" s="14">
        <v>4</v>
      </c>
      <c r="E34" s="29">
        <v>0</v>
      </c>
      <c r="F34" s="14">
        <v>5</v>
      </c>
      <c r="G34" s="14">
        <v>2</v>
      </c>
      <c r="H34" s="14">
        <v>2</v>
      </c>
      <c r="I34" s="14">
        <v>2</v>
      </c>
      <c r="J34" s="14">
        <v>1</v>
      </c>
      <c r="K34" s="14">
        <v>0</v>
      </c>
      <c r="L34" s="14">
        <v>0</v>
      </c>
      <c r="M34" s="14">
        <v>0</v>
      </c>
      <c r="N34" s="14">
        <v>0</v>
      </c>
      <c r="O34" s="14">
        <v>4</v>
      </c>
      <c r="P34" s="22">
        <v>2</v>
      </c>
    </row>
    <row r="35" spans="1:16" x14ac:dyDescent="0.25">
      <c r="A35" s="28" t="s">
        <v>367</v>
      </c>
      <c r="B35" s="28" t="s">
        <v>368</v>
      </c>
      <c r="C35" s="14">
        <v>120</v>
      </c>
      <c r="D35" s="14">
        <v>145</v>
      </c>
      <c r="E35" s="29">
        <v>-0.17241379310344801</v>
      </c>
      <c r="F35" s="14">
        <v>77</v>
      </c>
      <c r="G35" s="14">
        <v>25</v>
      </c>
      <c r="H35" s="14">
        <v>19</v>
      </c>
      <c r="I35" s="14">
        <v>14</v>
      </c>
      <c r="J35" s="14">
        <v>2</v>
      </c>
      <c r="K35" s="14">
        <v>0</v>
      </c>
      <c r="L35" s="14">
        <v>0</v>
      </c>
      <c r="M35" s="14">
        <v>0</v>
      </c>
      <c r="N35" s="14">
        <v>5</v>
      </c>
      <c r="O35" s="14">
        <v>1</v>
      </c>
      <c r="P35" s="22">
        <v>32</v>
      </c>
    </row>
    <row r="36" spans="1:16" ht="22.5" x14ac:dyDescent="0.25">
      <c r="A36" s="28" t="s">
        <v>369</v>
      </c>
      <c r="B36" s="28" t="s">
        <v>370</v>
      </c>
      <c r="C36" s="14">
        <v>75</v>
      </c>
      <c r="D36" s="14">
        <v>83</v>
      </c>
      <c r="E36" s="29">
        <v>-9.6385542168674704E-2</v>
      </c>
      <c r="F36" s="14">
        <v>89</v>
      </c>
      <c r="G36" s="14">
        <v>51</v>
      </c>
      <c r="H36" s="14">
        <v>17</v>
      </c>
      <c r="I36" s="14">
        <v>22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5</v>
      </c>
      <c r="P36" s="22">
        <v>58</v>
      </c>
    </row>
    <row r="37" spans="1:16" ht="22.5" x14ac:dyDescent="0.25">
      <c r="A37" s="28" t="s">
        <v>371</v>
      </c>
      <c r="B37" s="28" t="s">
        <v>372</v>
      </c>
      <c r="C37" s="14">
        <v>0</v>
      </c>
      <c r="D37" s="14">
        <v>0</v>
      </c>
      <c r="E37" s="29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2">
        <v>0</v>
      </c>
    </row>
    <row r="38" spans="1:16" ht="22.5" x14ac:dyDescent="0.25">
      <c r="A38" s="28" t="s">
        <v>373</v>
      </c>
      <c r="B38" s="28" t="s">
        <v>374</v>
      </c>
      <c r="C38" s="14">
        <v>7</v>
      </c>
      <c r="D38" s="14">
        <v>33</v>
      </c>
      <c r="E38" s="29">
        <v>-0.78787878787878796</v>
      </c>
      <c r="F38" s="14">
        <v>4</v>
      </c>
      <c r="G38" s="14">
        <v>4</v>
      </c>
      <c r="H38" s="14">
        <v>3</v>
      </c>
      <c r="I38" s="14">
        <v>2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2">
        <v>4</v>
      </c>
    </row>
    <row r="39" spans="1:16" ht="33.75" x14ac:dyDescent="0.25">
      <c r="A39" s="28" t="s">
        <v>375</v>
      </c>
      <c r="B39" s="28" t="s">
        <v>376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2">
        <v>0</v>
      </c>
    </row>
    <row r="40" spans="1:16" ht="22.5" x14ac:dyDescent="0.25">
      <c r="A40" s="28" t="s">
        <v>377</v>
      </c>
      <c r="B40" s="28" t="s">
        <v>378</v>
      </c>
      <c r="C40" s="14">
        <v>0</v>
      </c>
      <c r="D40" s="14">
        <v>1</v>
      </c>
      <c r="E40" s="29">
        <v>-1</v>
      </c>
      <c r="F40" s="14">
        <v>0</v>
      </c>
      <c r="G40" s="14">
        <v>0</v>
      </c>
      <c r="H40" s="14">
        <v>1</v>
      </c>
      <c r="I40" s="14">
        <v>1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2">
        <v>1</v>
      </c>
    </row>
    <row r="41" spans="1:16" x14ac:dyDescent="0.25">
      <c r="A41" s="28" t="s">
        <v>379</v>
      </c>
      <c r="B41" s="28" t="s">
        <v>380</v>
      </c>
      <c r="C41" s="14">
        <v>57</v>
      </c>
      <c r="D41" s="14">
        <v>14</v>
      </c>
      <c r="E41" s="29">
        <v>3.0714285714285698</v>
      </c>
      <c r="F41" s="14">
        <v>31</v>
      </c>
      <c r="G41" s="14">
        <v>13</v>
      </c>
      <c r="H41" s="14">
        <v>9</v>
      </c>
      <c r="I41" s="14">
        <v>9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1</v>
      </c>
      <c r="P41" s="22">
        <v>15</v>
      </c>
    </row>
    <row r="42" spans="1:16" x14ac:dyDescent="0.25">
      <c r="A42" s="187" t="s">
        <v>381</v>
      </c>
      <c r="B42" s="188"/>
      <c r="C42" s="25">
        <v>17</v>
      </c>
      <c r="D42" s="25">
        <v>17</v>
      </c>
      <c r="E42" s="26">
        <v>0</v>
      </c>
      <c r="F42" s="25">
        <v>15</v>
      </c>
      <c r="G42" s="25">
        <v>7</v>
      </c>
      <c r="H42" s="25">
        <v>4</v>
      </c>
      <c r="I42" s="25">
        <v>11</v>
      </c>
      <c r="J42" s="25">
        <v>0</v>
      </c>
      <c r="K42" s="25">
        <v>0</v>
      </c>
      <c r="L42" s="25">
        <v>0</v>
      </c>
      <c r="M42" s="25">
        <v>0</v>
      </c>
      <c r="N42" s="25">
        <v>3</v>
      </c>
      <c r="O42" s="25">
        <v>0</v>
      </c>
      <c r="P42" s="27">
        <v>15</v>
      </c>
    </row>
    <row r="43" spans="1:16" x14ac:dyDescent="0.25">
      <c r="A43" s="28" t="s">
        <v>382</v>
      </c>
      <c r="B43" s="28" t="s">
        <v>383</v>
      </c>
      <c r="C43" s="14">
        <v>1</v>
      </c>
      <c r="D43" s="14">
        <v>3</v>
      </c>
      <c r="E43" s="29">
        <v>-0.66666666666666696</v>
      </c>
      <c r="F43" s="14">
        <v>0</v>
      </c>
      <c r="G43" s="14">
        <v>0</v>
      </c>
      <c r="H43" s="14">
        <v>0</v>
      </c>
      <c r="I43" s="14">
        <v>1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2">
        <v>2</v>
      </c>
    </row>
    <row r="44" spans="1:16" ht="22.5" x14ac:dyDescent="0.25">
      <c r="A44" s="28" t="s">
        <v>384</v>
      </c>
      <c r="B44" s="28" t="s">
        <v>385</v>
      </c>
      <c r="C44" s="14">
        <v>13</v>
      </c>
      <c r="D44" s="14">
        <v>12</v>
      </c>
      <c r="E44" s="29">
        <v>8.3333333333333301E-2</v>
      </c>
      <c r="F44" s="14">
        <v>15</v>
      </c>
      <c r="G44" s="14">
        <v>7</v>
      </c>
      <c r="H44" s="14">
        <v>3</v>
      </c>
      <c r="I44" s="14">
        <v>9</v>
      </c>
      <c r="J44" s="14">
        <v>0</v>
      </c>
      <c r="K44" s="14">
        <v>0</v>
      </c>
      <c r="L44" s="14">
        <v>0</v>
      </c>
      <c r="M44" s="14">
        <v>0</v>
      </c>
      <c r="N44" s="14">
        <v>3</v>
      </c>
      <c r="O44" s="14">
        <v>0</v>
      </c>
      <c r="P44" s="22">
        <v>13</v>
      </c>
    </row>
    <row r="45" spans="1:16" x14ac:dyDescent="0.25">
      <c r="A45" s="28" t="s">
        <v>386</v>
      </c>
      <c r="B45" s="28" t="s">
        <v>387</v>
      </c>
      <c r="C45" s="14">
        <v>0</v>
      </c>
      <c r="D45" s="14">
        <v>0</v>
      </c>
      <c r="E45" s="29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2">
        <v>0</v>
      </c>
    </row>
    <row r="46" spans="1:16" ht="22.5" x14ac:dyDescent="0.25">
      <c r="A46" s="28" t="s">
        <v>388</v>
      </c>
      <c r="B46" s="28" t="s">
        <v>389</v>
      </c>
      <c r="C46" s="14">
        <v>0</v>
      </c>
      <c r="D46" s="14">
        <v>2</v>
      </c>
      <c r="E46" s="29">
        <v>-1</v>
      </c>
      <c r="F46" s="14">
        <v>0</v>
      </c>
      <c r="G46" s="14">
        <v>0</v>
      </c>
      <c r="H46" s="14">
        <v>1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2">
        <v>0</v>
      </c>
    </row>
    <row r="47" spans="1:16" ht="22.5" x14ac:dyDescent="0.25">
      <c r="A47" s="28" t="s">
        <v>390</v>
      </c>
      <c r="B47" s="28" t="s">
        <v>391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2">
        <v>0</v>
      </c>
    </row>
    <row r="48" spans="1:16" x14ac:dyDescent="0.25">
      <c r="A48" s="28" t="s">
        <v>392</v>
      </c>
      <c r="B48" s="28" t="s">
        <v>393</v>
      </c>
      <c r="C48" s="14">
        <v>3</v>
      </c>
      <c r="D48" s="14">
        <v>0</v>
      </c>
      <c r="E48" s="29">
        <v>0</v>
      </c>
      <c r="F48" s="14">
        <v>0</v>
      </c>
      <c r="G48" s="14">
        <v>0</v>
      </c>
      <c r="H48" s="14">
        <v>0</v>
      </c>
      <c r="I48" s="14">
        <v>1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2">
        <v>0</v>
      </c>
    </row>
    <row r="49" spans="1:16" x14ac:dyDescent="0.25">
      <c r="A49" s="28" t="s">
        <v>394</v>
      </c>
      <c r="B49" s="28" t="s">
        <v>395</v>
      </c>
      <c r="C49" s="14">
        <v>0</v>
      </c>
      <c r="D49" s="14">
        <v>0</v>
      </c>
      <c r="E49" s="29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2">
        <v>0</v>
      </c>
    </row>
    <row r="50" spans="1:16" x14ac:dyDescent="0.25">
      <c r="A50" s="187" t="s">
        <v>396</v>
      </c>
      <c r="B50" s="188"/>
      <c r="C50" s="25">
        <v>293</v>
      </c>
      <c r="D50" s="25">
        <v>276</v>
      </c>
      <c r="E50" s="26">
        <v>6.15942028985507E-2</v>
      </c>
      <c r="F50" s="25">
        <v>32</v>
      </c>
      <c r="G50" s="25">
        <v>10</v>
      </c>
      <c r="H50" s="25">
        <v>36</v>
      </c>
      <c r="I50" s="25">
        <v>29</v>
      </c>
      <c r="J50" s="25">
        <v>23</v>
      </c>
      <c r="K50" s="25">
        <v>17</v>
      </c>
      <c r="L50" s="25">
        <v>0</v>
      </c>
      <c r="M50" s="25">
        <v>0</v>
      </c>
      <c r="N50" s="25">
        <v>8</v>
      </c>
      <c r="O50" s="25">
        <v>20</v>
      </c>
      <c r="P50" s="27">
        <v>39</v>
      </c>
    </row>
    <row r="51" spans="1:16" x14ac:dyDescent="0.25">
      <c r="A51" s="28" t="s">
        <v>397</v>
      </c>
      <c r="B51" s="28" t="s">
        <v>398</v>
      </c>
      <c r="C51" s="14">
        <v>112</v>
      </c>
      <c r="D51" s="14">
        <v>112</v>
      </c>
      <c r="E51" s="29">
        <v>0</v>
      </c>
      <c r="F51" s="14">
        <v>0</v>
      </c>
      <c r="G51" s="14">
        <v>1</v>
      </c>
      <c r="H51" s="14">
        <v>6</v>
      </c>
      <c r="I51" s="14">
        <v>5</v>
      </c>
      <c r="J51" s="14">
        <v>12</v>
      </c>
      <c r="K51" s="14">
        <v>6</v>
      </c>
      <c r="L51" s="14">
        <v>0</v>
      </c>
      <c r="M51" s="14">
        <v>0</v>
      </c>
      <c r="N51" s="14">
        <v>2</v>
      </c>
      <c r="O51" s="14">
        <v>11</v>
      </c>
      <c r="P51" s="22">
        <v>2</v>
      </c>
    </row>
    <row r="52" spans="1:16" x14ac:dyDescent="0.25">
      <c r="A52" s="28" t="s">
        <v>399</v>
      </c>
      <c r="B52" s="28" t="s">
        <v>400</v>
      </c>
      <c r="C52" s="14">
        <v>3</v>
      </c>
      <c r="D52" s="14">
        <v>3</v>
      </c>
      <c r="E52" s="29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2">
        <v>0</v>
      </c>
    </row>
    <row r="53" spans="1:16" x14ac:dyDescent="0.25">
      <c r="A53" s="28" t="s">
        <v>401</v>
      </c>
      <c r="B53" s="28" t="s">
        <v>402</v>
      </c>
      <c r="C53" s="14">
        <v>92</v>
      </c>
      <c r="D53" s="14">
        <v>59</v>
      </c>
      <c r="E53" s="29">
        <v>0.55932203389830504</v>
      </c>
      <c r="F53" s="14">
        <v>13</v>
      </c>
      <c r="G53" s="14">
        <v>5</v>
      </c>
      <c r="H53" s="14">
        <v>7</v>
      </c>
      <c r="I53" s="14">
        <v>7</v>
      </c>
      <c r="J53" s="14">
        <v>1</v>
      </c>
      <c r="K53" s="14">
        <v>2</v>
      </c>
      <c r="L53" s="14">
        <v>0</v>
      </c>
      <c r="M53" s="14">
        <v>0</v>
      </c>
      <c r="N53" s="14">
        <v>2</v>
      </c>
      <c r="O53" s="14">
        <v>3</v>
      </c>
      <c r="P53" s="22">
        <v>15</v>
      </c>
    </row>
    <row r="54" spans="1:16" ht="22.5" x14ac:dyDescent="0.25">
      <c r="A54" s="28" t="s">
        <v>403</v>
      </c>
      <c r="B54" s="28" t="s">
        <v>404</v>
      </c>
      <c r="C54" s="14">
        <v>8</v>
      </c>
      <c r="D54" s="14">
        <v>8</v>
      </c>
      <c r="E54" s="29">
        <v>0</v>
      </c>
      <c r="F54" s="14">
        <v>1</v>
      </c>
      <c r="G54" s="14">
        <v>0</v>
      </c>
      <c r="H54" s="14">
        <v>1</v>
      </c>
      <c r="I54" s="14">
        <v>0</v>
      </c>
      <c r="J54" s="14">
        <v>2</v>
      </c>
      <c r="K54" s="14">
        <v>2</v>
      </c>
      <c r="L54" s="14">
        <v>0</v>
      </c>
      <c r="M54" s="14">
        <v>0</v>
      </c>
      <c r="N54" s="14">
        <v>1</v>
      </c>
      <c r="O54" s="14">
        <v>2</v>
      </c>
      <c r="P54" s="22">
        <v>1</v>
      </c>
    </row>
    <row r="55" spans="1:16" x14ac:dyDescent="0.25">
      <c r="A55" s="28" t="s">
        <v>405</v>
      </c>
      <c r="B55" s="28" t="s">
        <v>406</v>
      </c>
      <c r="C55" s="14">
        <v>3</v>
      </c>
      <c r="D55" s="14">
        <v>1</v>
      </c>
      <c r="E55" s="29">
        <v>2</v>
      </c>
      <c r="F55" s="14">
        <v>0</v>
      </c>
      <c r="G55" s="14">
        <v>0</v>
      </c>
      <c r="H55" s="14">
        <v>1</v>
      </c>
      <c r="I55" s="14">
        <v>1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2">
        <v>0</v>
      </c>
    </row>
    <row r="56" spans="1:16" x14ac:dyDescent="0.25">
      <c r="A56" s="28" t="s">
        <v>407</v>
      </c>
      <c r="B56" s="28" t="s">
        <v>408</v>
      </c>
      <c r="C56" s="14">
        <v>3</v>
      </c>
      <c r="D56" s="14">
        <v>4</v>
      </c>
      <c r="E56" s="29">
        <v>-0.25</v>
      </c>
      <c r="F56" s="14">
        <v>13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2">
        <v>0</v>
      </c>
    </row>
    <row r="57" spans="1:16" ht="22.5" x14ac:dyDescent="0.25">
      <c r="A57" s="28" t="s">
        <v>409</v>
      </c>
      <c r="B57" s="28" t="s">
        <v>410</v>
      </c>
      <c r="C57" s="14">
        <v>6</v>
      </c>
      <c r="D57" s="14">
        <v>9</v>
      </c>
      <c r="E57" s="29">
        <v>-0.33333333333333298</v>
      </c>
      <c r="F57" s="14">
        <v>0</v>
      </c>
      <c r="G57" s="14">
        <v>0</v>
      </c>
      <c r="H57" s="14">
        <v>2</v>
      </c>
      <c r="I57" s="14">
        <v>2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2">
        <v>9</v>
      </c>
    </row>
    <row r="58" spans="1:16" ht="22.5" x14ac:dyDescent="0.25">
      <c r="A58" s="28" t="s">
        <v>411</v>
      </c>
      <c r="B58" s="28" t="s">
        <v>412</v>
      </c>
      <c r="C58" s="14">
        <v>2</v>
      </c>
      <c r="D58" s="14">
        <v>1</v>
      </c>
      <c r="E58" s="29">
        <v>1</v>
      </c>
      <c r="F58" s="14">
        <v>0</v>
      </c>
      <c r="G58" s="14">
        <v>0</v>
      </c>
      <c r="H58" s="14">
        <v>0</v>
      </c>
      <c r="I58" s="14">
        <v>1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2">
        <v>0</v>
      </c>
    </row>
    <row r="59" spans="1:16" ht="22.5" x14ac:dyDescent="0.25">
      <c r="A59" s="28" t="s">
        <v>413</v>
      </c>
      <c r="B59" s="28" t="s">
        <v>414</v>
      </c>
      <c r="C59" s="14">
        <v>0</v>
      </c>
      <c r="D59" s="14">
        <v>3</v>
      </c>
      <c r="E59" s="29">
        <v>-1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2">
        <v>0</v>
      </c>
    </row>
    <row r="60" spans="1:16" ht="22.5" x14ac:dyDescent="0.25">
      <c r="A60" s="28" t="s">
        <v>415</v>
      </c>
      <c r="B60" s="28" t="s">
        <v>416</v>
      </c>
      <c r="C60" s="14">
        <v>1</v>
      </c>
      <c r="D60" s="14">
        <v>3</v>
      </c>
      <c r="E60" s="29">
        <v>-0.66666666666666696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2">
        <v>0</v>
      </c>
    </row>
    <row r="61" spans="1:16" ht="33.75" x14ac:dyDescent="0.25">
      <c r="A61" s="28" t="s">
        <v>417</v>
      </c>
      <c r="B61" s="28" t="s">
        <v>418</v>
      </c>
      <c r="C61" s="14">
        <v>1</v>
      </c>
      <c r="D61" s="14">
        <v>4</v>
      </c>
      <c r="E61" s="29">
        <v>-0.75</v>
      </c>
      <c r="F61" s="14">
        <v>0</v>
      </c>
      <c r="G61" s="14">
        <v>0</v>
      </c>
      <c r="H61" s="14">
        <v>4</v>
      </c>
      <c r="I61" s="14">
        <v>1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2">
        <v>1</v>
      </c>
    </row>
    <row r="62" spans="1:16" x14ac:dyDescent="0.25">
      <c r="A62" s="28" t="s">
        <v>419</v>
      </c>
      <c r="B62" s="28" t="s">
        <v>420</v>
      </c>
      <c r="C62" s="14">
        <v>0</v>
      </c>
      <c r="D62" s="14">
        <v>0</v>
      </c>
      <c r="E62" s="29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2">
        <v>0</v>
      </c>
    </row>
    <row r="63" spans="1:16" ht="22.5" x14ac:dyDescent="0.25">
      <c r="A63" s="28" t="s">
        <v>421</v>
      </c>
      <c r="B63" s="28" t="s">
        <v>422</v>
      </c>
      <c r="C63" s="14">
        <v>44</v>
      </c>
      <c r="D63" s="14">
        <v>44</v>
      </c>
      <c r="E63" s="29">
        <v>0</v>
      </c>
      <c r="F63" s="14">
        <v>0</v>
      </c>
      <c r="G63" s="14">
        <v>0</v>
      </c>
      <c r="H63" s="14">
        <v>11</v>
      </c>
      <c r="I63" s="14">
        <v>7</v>
      </c>
      <c r="J63" s="14">
        <v>4</v>
      </c>
      <c r="K63" s="14">
        <v>5</v>
      </c>
      <c r="L63" s="14">
        <v>0</v>
      </c>
      <c r="M63" s="14">
        <v>0</v>
      </c>
      <c r="N63" s="14">
        <v>2</v>
      </c>
      <c r="O63" s="14">
        <v>2</v>
      </c>
      <c r="P63" s="22">
        <v>9</v>
      </c>
    </row>
    <row r="64" spans="1:16" ht="22.5" x14ac:dyDescent="0.25">
      <c r="A64" s="28" t="s">
        <v>423</v>
      </c>
      <c r="B64" s="28" t="s">
        <v>424</v>
      </c>
      <c r="C64" s="14">
        <v>11</v>
      </c>
      <c r="D64" s="14">
        <v>16</v>
      </c>
      <c r="E64" s="29">
        <v>-0.3125</v>
      </c>
      <c r="F64" s="14">
        <v>0</v>
      </c>
      <c r="G64" s="14">
        <v>0</v>
      </c>
      <c r="H64" s="14">
        <v>2</v>
      </c>
      <c r="I64" s="14">
        <v>4</v>
      </c>
      <c r="J64" s="14">
        <v>4</v>
      </c>
      <c r="K64" s="14">
        <v>2</v>
      </c>
      <c r="L64" s="14">
        <v>0</v>
      </c>
      <c r="M64" s="14">
        <v>0</v>
      </c>
      <c r="N64" s="14">
        <v>1</v>
      </c>
      <c r="O64" s="14">
        <v>2</v>
      </c>
      <c r="P64" s="22">
        <v>1</v>
      </c>
    </row>
    <row r="65" spans="1:16" ht="33.75" x14ac:dyDescent="0.25">
      <c r="A65" s="28" t="s">
        <v>425</v>
      </c>
      <c r="B65" s="28" t="s">
        <v>426</v>
      </c>
      <c r="C65" s="14">
        <v>4</v>
      </c>
      <c r="D65" s="14">
        <v>3</v>
      </c>
      <c r="E65" s="29">
        <v>0.33333333333333298</v>
      </c>
      <c r="F65" s="14">
        <v>0</v>
      </c>
      <c r="G65" s="14">
        <v>0</v>
      </c>
      <c r="H65" s="14">
        <v>1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2">
        <v>0</v>
      </c>
    </row>
    <row r="66" spans="1:16" ht="33.75" x14ac:dyDescent="0.25">
      <c r="A66" s="28" t="s">
        <v>427</v>
      </c>
      <c r="B66" s="28" t="s">
        <v>428</v>
      </c>
      <c r="C66" s="14">
        <v>0</v>
      </c>
      <c r="D66" s="14">
        <v>0</v>
      </c>
      <c r="E66" s="29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2">
        <v>0</v>
      </c>
    </row>
    <row r="67" spans="1:16" ht="33.75" x14ac:dyDescent="0.25">
      <c r="A67" s="28" t="s">
        <v>429</v>
      </c>
      <c r="B67" s="28" t="s">
        <v>430</v>
      </c>
      <c r="C67" s="14">
        <v>0</v>
      </c>
      <c r="D67" s="14">
        <v>0</v>
      </c>
      <c r="E67" s="29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2">
        <v>0</v>
      </c>
    </row>
    <row r="68" spans="1:16" ht="33.75" x14ac:dyDescent="0.25">
      <c r="A68" s="28" t="s">
        <v>431</v>
      </c>
      <c r="B68" s="28" t="s">
        <v>432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2">
        <v>0</v>
      </c>
    </row>
    <row r="69" spans="1:16" ht="33.75" x14ac:dyDescent="0.25">
      <c r="A69" s="28" t="s">
        <v>433</v>
      </c>
      <c r="B69" s="28" t="s">
        <v>434</v>
      </c>
      <c r="C69" s="14">
        <v>3</v>
      </c>
      <c r="D69" s="14">
        <v>6</v>
      </c>
      <c r="E69" s="29">
        <v>-0.5</v>
      </c>
      <c r="F69" s="14">
        <v>5</v>
      </c>
      <c r="G69" s="14">
        <v>4</v>
      </c>
      <c r="H69" s="14">
        <v>1</v>
      </c>
      <c r="I69" s="14">
        <v>1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2">
        <v>1</v>
      </c>
    </row>
    <row r="70" spans="1:16" ht="33.75" x14ac:dyDescent="0.25">
      <c r="A70" s="28" t="s">
        <v>435</v>
      </c>
      <c r="B70" s="28" t="s">
        <v>436</v>
      </c>
      <c r="C70" s="14">
        <v>0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2">
        <v>0</v>
      </c>
    </row>
    <row r="71" spans="1:16" ht="22.5" x14ac:dyDescent="0.25">
      <c r="A71" s="28" t="s">
        <v>437</v>
      </c>
      <c r="B71" s="28" t="s">
        <v>438</v>
      </c>
      <c r="C71" s="14">
        <v>0</v>
      </c>
      <c r="D71" s="14">
        <v>0</v>
      </c>
      <c r="E71" s="29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2">
        <v>0</v>
      </c>
    </row>
    <row r="72" spans="1:16" x14ac:dyDescent="0.25">
      <c r="A72" s="187" t="s">
        <v>439</v>
      </c>
      <c r="B72" s="188"/>
      <c r="C72" s="25">
        <v>5</v>
      </c>
      <c r="D72" s="25">
        <v>5</v>
      </c>
      <c r="E72" s="26">
        <v>0</v>
      </c>
      <c r="F72" s="25">
        <v>1</v>
      </c>
      <c r="G72" s="25">
        <v>2</v>
      </c>
      <c r="H72" s="25">
        <v>0</v>
      </c>
      <c r="I72" s="25">
        <v>2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7">
        <v>1</v>
      </c>
    </row>
    <row r="73" spans="1:16" x14ac:dyDescent="0.25">
      <c r="A73" s="28" t="s">
        <v>440</v>
      </c>
      <c r="B73" s="28" t="s">
        <v>441</v>
      </c>
      <c r="C73" s="14">
        <v>5</v>
      </c>
      <c r="D73" s="14">
        <v>5</v>
      </c>
      <c r="E73" s="29">
        <v>0</v>
      </c>
      <c r="F73" s="14">
        <v>1</v>
      </c>
      <c r="G73" s="14">
        <v>2</v>
      </c>
      <c r="H73" s="14">
        <v>0</v>
      </c>
      <c r="I73" s="14">
        <v>2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2">
        <v>1</v>
      </c>
    </row>
    <row r="74" spans="1:16" x14ac:dyDescent="0.25">
      <c r="A74" s="187" t="s">
        <v>442</v>
      </c>
      <c r="B74" s="188"/>
      <c r="C74" s="25">
        <v>55</v>
      </c>
      <c r="D74" s="25">
        <v>78</v>
      </c>
      <c r="E74" s="26">
        <v>-0.29487179487179499</v>
      </c>
      <c r="F74" s="25">
        <v>6</v>
      </c>
      <c r="G74" s="25">
        <v>2</v>
      </c>
      <c r="H74" s="25">
        <v>4</v>
      </c>
      <c r="I74" s="25">
        <v>6</v>
      </c>
      <c r="J74" s="25">
        <v>1</v>
      </c>
      <c r="K74" s="25">
        <v>1</v>
      </c>
      <c r="L74" s="25">
        <v>0</v>
      </c>
      <c r="M74" s="25">
        <v>0</v>
      </c>
      <c r="N74" s="25">
        <v>1</v>
      </c>
      <c r="O74" s="25">
        <v>0</v>
      </c>
      <c r="P74" s="27">
        <v>10</v>
      </c>
    </row>
    <row r="75" spans="1:16" x14ac:dyDescent="0.25">
      <c r="A75" s="28" t="s">
        <v>443</v>
      </c>
      <c r="B75" s="28" t="s">
        <v>444</v>
      </c>
      <c r="C75" s="14">
        <v>32</v>
      </c>
      <c r="D75" s="14">
        <v>40</v>
      </c>
      <c r="E75" s="29">
        <v>-0.2</v>
      </c>
      <c r="F75" s="14">
        <v>3</v>
      </c>
      <c r="G75" s="14">
        <v>2</v>
      </c>
      <c r="H75" s="14">
        <v>2</v>
      </c>
      <c r="I75" s="14">
        <v>1</v>
      </c>
      <c r="J75" s="14">
        <v>1</v>
      </c>
      <c r="K75" s="14">
        <v>1</v>
      </c>
      <c r="L75" s="14">
        <v>0</v>
      </c>
      <c r="M75" s="14">
        <v>0</v>
      </c>
      <c r="N75" s="14">
        <v>0</v>
      </c>
      <c r="O75" s="14">
        <v>0</v>
      </c>
      <c r="P75" s="22">
        <v>9</v>
      </c>
    </row>
    <row r="76" spans="1:16" ht="33.75" x14ac:dyDescent="0.25">
      <c r="A76" s="28" t="s">
        <v>445</v>
      </c>
      <c r="B76" s="28" t="s">
        <v>446</v>
      </c>
      <c r="C76" s="14">
        <v>2</v>
      </c>
      <c r="D76" s="14">
        <v>3</v>
      </c>
      <c r="E76" s="29">
        <v>-0.33333333333333298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1</v>
      </c>
      <c r="O76" s="14">
        <v>0</v>
      </c>
      <c r="P76" s="22">
        <v>0</v>
      </c>
    </row>
    <row r="77" spans="1:16" x14ac:dyDescent="0.25">
      <c r="A77" s="28" t="s">
        <v>447</v>
      </c>
      <c r="B77" s="28" t="s">
        <v>448</v>
      </c>
      <c r="C77" s="14">
        <v>14</v>
      </c>
      <c r="D77" s="14">
        <v>11</v>
      </c>
      <c r="E77" s="29">
        <v>0.27272727272727298</v>
      </c>
      <c r="F77" s="14">
        <v>1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2">
        <v>0</v>
      </c>
    </row>
    <row r="78" spans="1:16" x14ac:dyDescent="0.25">
      <c r="A78" s="28" t="s">
        <v>449</v>
      </c>
      <c r="B78" s="28" t="s">
        <v>450</v>
      </c>
      <c r="C78" s="14">
        <v>1</v>
      </c>
      <c r="D78" s="14">
        <v>1</v>
      </c>
      <c r="E78" s="29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2">
        <v>0</v>
      </c>
    </row>
    <row r="79" spans="1:16" ht="22.5" x14ac:dyDescent="0.25">
      <c r="A79" s="28" t="s">
        <v>451</v>
      </c>
      <c r="B79" s="28" t="s">
        <v>452</v>
      </c>
      <c r="C79" s="14">
        <v>0</v>
      </c>
      <c r="D79" s="14">
        <v>15</v>
      </c>
      <c r="E79" s="29">
        <v>-1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2">
        <v>0</v>
      </c>
    </row>
    <row r="80" spans="1:16" ht="33.75" x14ac:dyDescent="0.25">
      <c r="A80" s="28" t="s">
        <v>453</v>
      </c>
      <c r="B80" s="28" t="s">
        <v>454</v>
      </c>
      <c r="C80" s="14">
        <v>1</v>
      </c>
      <c r="D80" s="14">
        <v>1</v>
      </c>
      <c r="E80" s="29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2">
        <v>0</v>
      </c>
    </row>
    <row r="81" spans="1:16" ht="22.5" x14ac:dyDescent="0.25">
      <c r="A81" s="28" t="s">
        <v>455</v>
      </c>
      <c r="B81" s="28" t="s">
        <v>456</v>
      </c>
      <c r="C81" s="14">
        <v>5</v>
      </c>
      <c r="D81" s="14">
        <v>7</v>
      </c>
      <c r="E81" s="29">
        <v>-0.28571428571428598</v>
      </c>
      <c r="F81" s="14">
        <v>2</v>
      </c>
      <c r="G81" s="14">
        <v>0</v>
      </c>
      <c r="H81" s="14">
        <v>2</v>
      </c>
      <c r="I81" s="14">
        <v>5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2">
        <v>1</v>
      </c>
    </row>
    <row r="82" spans="1:16" x14ac:dyDescent="0.25">
      <c r="A82" s="187" t="s">
        <v>457</v>
      </c>
      <c r="B82" s="188"/>
      <c r="C82" s="25">
        <v>39</v>
      </c>
      <c r="D82" s="25">
        <v>46</v>
      </c>
      <c r="E82" s="26">
        <v>-0.15217391304347799</v>
      </c>
      <c r="F82" s="25">
        <v>24</v>
      </c>
      <c r="G82" s="25">
        <v>1</v>
      </c>
      <c r="H82" s="25">
        <v>6</v>
      </c>
      <c r="I82" s="25">
        <v>6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7">
        <v>5</v>
      </c>
    </row>
    <row r="83" spans="1:16" x14ac:dyDescent="0.25">
      <c r="A83" s="28" t="s">
        <v>458</v>
      </c>
      <c r="B83" s="28" t="s">
        <v>459</v>
      </c>
      <c r="C83" s="14">
        <v>5</v>
      </c>
      <c r="D83" s="14">
        <v>7</v>
      </c>
      <c r="E83" s="29">
        <v>-0.28571428571428598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2">
        <v>0</v>
      </c>
    </row>
    <row r="84" spans="1:16" x14ac:dyDescent="0.25">
      <c r="A84" s="28" t="s">
        <v>460</v>
      </c>
      <c r="B84" s="28" t="s">
        <v>461</v>
      </c>
      <c r="C84" s="14">
        <v>34</v>
      </c>
      <c r="D84" s="14">
        <v>39</v>
      </c>
      <c r="E84" s="29">
        <v>-0.128205128205128</v>
      </c>
      <c r="F84" s="14">
        <v>24</v>
      </c>
      <c r="G84" s="14">
        <v>1</v>
      </c>
      <c r="H84" s="14">
        <v>6</v>
      </c>
      <c r="I84" s="14">
        <v>6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2">
        <v>5</v>
      </c>
    </row>
    <row r="85" spans="1:16" x14ac:dyDescent="0.25">
      <c r="A85" s="187" t="s">
        <v>462</v>
      </c>
      <c r="B85" s="188"/>
      <c r="C85" s="25">
        <v>119</v>
      </c>
      <c r="D85" s="25">
        <v>146</v>
      </c>
      <c r="E85" s="26">
        <v>-0.184931506849315</v>
      </c>
      <c r="F85" s="25">
        <v>5</v>
      </c>
      <c r="G85" s="25">
        <v>2</v>
      </c>
      <c r="H85" s="25">
        <v>28</v>
      </c>
      <c r="I85" s="25">
        <v>31</v>
      </c>
      <c r="J85" s="25">
        <v>0</v>
      </c>
      <c r="K85" s="25">
        <v>0</v>
      </c>
      <c r="L85" s="25">
        <v>0</v>
      </c>
      <c r="M85" s="25">
        <v>0</v>
      </c>
      <c r="N85" s="25">
        <v>12</v>
      </c>
      <c r="O85" s="25">
        <v>0</v>
      </c>
      <c r="P85" s="27">
        <v>37</v>
      </c>
    </row>
    <row r="86" spans="1:16" x14ac:dyDescent="0.25">
      <c r="A86" s="28" t="s">
        <v>463</v>
      </c>
      <c r="B86" s="28" t="s">
        <v>464</v>
      </c>
      <c r="C86" s="14">
        <v>0</v>
      </c>
      <c r="D86" s="14">
        <v>0</v>
      </c>
      <c r="E86" s="29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2">
        <v>0</v>
      </c>
    </row>
    <row r="87" spans="1:16" x14ac:dyDescent="0.25">
      <c r="A87" s="28" t="s">
        <v>465</v>
      </c>
      <c r="B87" s="28" t="s">
        <v>466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2">
        <v>0</v>
      </c>
    </row>
    <row r="88" spans="1:16" ht="33.75" x14ac:dyDescent="0.25">
      <c r="A88" s="28" t="s">
        <v>467</v>
      </c>
      <c r="B88" s="28" t="s">
        <v>468</v>
      </c>
      <c r="C88" s="14">
        <v>0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2">
        <v>0</v>
      </c>
    </row>
    <row r="89" spans="1:16" ht="22.5" x14ac:dyDescent="0.25">
      <c r="A89" s="28" t="s">
        <v>469</v>
      </c>
      <c r="B89" s="28" t="s">
        <v>470</v>
      </c>
      <c r="C89" s="14">
        <v>7</v>
      </c>
      <c r="D89" s="14">
        <v>8</v>
      </c>
      <c r="E89" s="29">
        <v>-0.125</v>
      </c>
      <c r="F89" s="14">
        <v>1</v>
      </c>
      <c r="G89" s="14">
        <v>0</v>
      </c>
      <c r="H89" s="14">
        <v>2</v>
      </c>
      <c r="I89" s="14">
        <v>1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2">
        <v>1</v>
      </c>
    </row>
    <row r="90" spans="1:16" ht="22.5" x14ac:dyDescent="0.25">
      <c r="A90" s="28" t="s">
        <v>471</v>
      </c>
      <c r="B90" s="28" t="s">
        <v>472</v>
      </c>
      <c r="C90" s="14">
        <v>2</v>
      </c>
      <c r="D90" s="14">
        <v>0</v>
      </c>
      <c r="E90" s="29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2">
        <v>0</v>
      </c>
    </row>
    <row r="91" spans="1:16" x14ac:dyDescent="0.25">
      <c r="A91" s="28" t="s">
        <v>473</v>
      </c>
      <c r="B91" s="28" t="s">
        <v>474</v>
      </c>
      <c r="C91" s="14">
        <v>11</v>
      </c>
      <c r="D91" s="14">
        <v>11</v>
      </c>
      <c r="E91" s="29">
        <v>0</v>
      </c>
      <c r="F91" s="14">
        <v>0</v>
      </c>
      <c r="G91" s="14">
        <v>0</v>
      </c>
      <c r="H91" s="14">
        <v>0</v>
      </c>
      <c r="I91" s="14">
        <v>1</v>
      </c>
      <c r="J91" s="14">
        <v>0</v>
      </c>
      <c r="K91" s="14">
        <v>0</v>
      </c>
      <c r="L91" s="14">
        <v>0</v>
      </c>
      <c r="M91" s="14">
        <v>0</v>
      </c>
      <c r="N91" s="14">
        <v>1</v>
      </c>
      <c r="O91" s="14">
        <v>0</v>
      </c>
      <c r="P91" s="22">
        <v>0</v>
      </c>
    </row>
    <row r="92" spans="1:16" x14ac:dyDescent="0.25">
      <c r="A92" s="28" t="s">
        <v>475</v>
      </c>
      <c r="B92" s="28" t="s">
        <v>476</v>
      </c>
      <c r="C92" s="14">
        <v>19</v>
      </c>
      <c r="D92" s="14">
        <v>9</v>
      </c>
      <c r="E92" s="29">
        <v>1.1111111111111101</v>
      </c>
      <c r="F92" s="14">
        <v>1</v>
      </c>
      <c r="G92" s="14">
        <v>0</v>
      </c>
      <c r="H92" s="14">
        <v>6</v>
      </c>
      <c r="I92" s="14">
        <v>8</v>
      </c>
      <c r="J92" s="14">
        <v>0</v>
      </c>
      <c r="K92" s="14">
        <v>0</v>
      </c>
      <c r="L92" s="14">
        <v>0</v>
      </c>
      <c r="M92" s="14">
        <v>0</v>
      </c>
      <c r="N92" s="14">
        <v>11</v>
      </c>
      <c r="O92" s="14">
        <v>0</v>
      </c>
      <c r="P92" s="22">
        <v>15</v>
      </c>
    </row>
    <row r="93" spans="1:16" x14ac:dyDescent="0.25">
      <c r="A93" s="28" t="s">
        <v>477</v>
      </c>
      <c r="B93" s="28" t="s">
        <v>478</v>
      </c>
      <c r="C93" s="14">
        <v>11</v>
      </c>
      <c r="D93" s="14">
        <v>19</v>
      </c>
      <c r="E93" s="29">
        <v>-0.42105263157894701</v>
      </c>
      <c r="F93" s="14">
        <v>0</v>
      </c>
      <c r="G93" s="14">
        <v>0</v>
      </c>
      <c r="H93" s="14">
        <v>3</v>
      </c>
      <c r="I93" s="14">
        <v>2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2">
        <v>0</v>
      </c>
    </row>
    <row r="94" spans="1:16" x14ac:dyDescent="0.25">
      <c r="A94" s="28" t="s">
        <v>479</v>
      </c>
      <c r="B94" s="28" t="s">
        <v>480</v>
      </c>
      <c r="C94" s="14">
        <v>69</v>
      </c>
      <c r="D94" s="14">
        <v>99</v>
      </c>
      <c r="E94" s="29">
        <v>-0.30303030303030298</v>
      </c>
      <c r="F94" s="14">
        <v>3</v>
      </c>
      <c r="G94" s="14">
        <v>2</v>
      </c>
      <c r="H94" s="14">
        <v>17</v>
      </c>
      <c r="I94" s="14">
        <v>19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2">
        <v>21</v>
      </c>
    </row>
    <row r="95" spans="1:16" ht="22.5" x14ac:dyDescent="0.25">
      <c r="A95" s="28" t="s">
        <v>481</v>
      </c>
      <c r="B95" s="28" t="s">
        <v>482</v>
      </c>
      <c r="C95" s="14">
        <v>0</v>
      </c>
      <c r="D95" s="14">
        <v>0</v>
      </c>
      <c r="E95" s="29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2">
        <v>0</v>
      </c>
    </row>
    <row r="96" spans="1:16" ht="22.5" x14ac:dyDescent="0.25">
      <c r="A96" s="28" t="s">
        <v>483</v>
      </c>
      <c r="B96" s="28" t="s">
        <v>484</v>
      </c>
      <c r="C96" s="14">
        <v>0</v>
      </c>
      <c r="D96" s="14">
        <v>0</v>
      </c>
      <c r="E96" s="29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2">
        <v>0</v>
      </c>
    </row>
    <row r="97" spans="1:16" x14ac:dyDescent="0.25">
      <c r="A97" s="187" t="s">
        <v>485</v>
      </c>
      <c r="B97" s="188"/>
      <c r="C97" s="25">
        <v>2829</v>
      </c>
      <c r="D97" s="25">
        <v>3021</v>
      </c>
      <c r="E97" s="26">
        <v>-6.35551142005958E-2</v>
      </c>
      <c r="F97" s="25">
        <v>115</v>
      </c>
      <c r="G97" s="25">
        <v>72</v>
      </c>
      <c r="H97" s="25">
        <v>556</v>
      </c>
      <c r="I97" s="25">
        <v>572</v>
      </c>
      <c r="J97" s="25">
        <v>2</v>
      </c>
      <c r="K97" s="25">
        <v>2</v>
      </c>
      <c r="L97" s="25">
        <v>1</v>
      </c>
      <c r="M97" s="25">
        <v>0</v>
      </c>
      <c r="N97" s="25">
        <v>12</v>
      </c>
      <c r="O97" s="25">
        <v>79</v>
      </c>
      <c r="P97" s="27">
        <v>398</v>
      </c>
    </row>
    <row r="98" spans="1:16" x14ac:dyDescent="0.25">
      <c r="A98" s="28" t="s">
        <v>486</v>
      </c>
      <c r="B98" s="28" t="s">
        <v>487</v>
      </c>
      <c r="C98" s="14">
        <v>453</v>
      </c>
      <c r="D98" s="14">
        <v>345</v>
      </c>
      <c r="E98" s="29">
        <v>0.31304347826086898</v>
      </c>
      <c r="F98" s="14">
        <v>40</v>
      </c>
      <c r="G98" s="14">
        <v>33</v>
      </c>
      <c r="H98" s="14">
        <v>64</v>
      </c>
      <c r="I98" s="14">
        <v>65</v>
      </c>
      <c r="J98" s="14">
        <v>0</v>
      </c>
      <c r="K98" s="14">
        <v>1</v>
      </c>
      <c r="L98" s="14">
        <v>0</v>
      </c>
      <c r="M98" s="14">
        <v>0</v>
      </c>
      <c r="N98" s="14">
        <v>1</v>
      </c>
      <c r="O98" s="14">
        <v>9</v>
      </c>
      <c r="P98" s="22">
        <v>70</v>
      </c>
    </row>
    <row r="99" spans="1:16" x14ac:dyDescent="0.25">
      <c r="A99" s="28" t="s">
        <v>488</v>
      </c>
      <c r="B99" s="28" t="s">
        <v>489</v>
      </c>
      <c r="C99" s="14">
        <v>525</v>
      </c>
      <c r="D99" s="14">
        <v>529</v>
      </c>
      <c r="E99" s="29">
        <v>-7.5614366729678598E-3</v>
      </c>
      <c r="F99" s="14">
        <v>17</v>
      </c>
      <c r="G99" s="14">
        <v>16</v>
      </c>
      <c r="H99" s="14">
        <v>140</v>
      </c>
      <c r="I99" s="14">
        <v>110</v>
      </c>
      <c r="J99" s="14">
        <v>1</v>
      </c>
      <c r="K99" s="14">
        <v>0</v>
      </c>
      <c r="L99" s="14">
        <v>0</v>
      </c>
      <c r="M99" s="14">
        <v>0</v>
      </c>
      <c r="N99" s="14">
        <v>0</v>
      </c>
      <c r="O99" s="14">
        <v>22</v>
      </c>
      <c r="P99" s="22">
        <v>122</v>
      </c>
    </row>
    <row r="100" spans="1:16" ht="33.75" x14ac:dyDescent="0.25">
      <c r="A100" s="28" t="s">
        <v>490</v>
      </c>
      <c r="B100" s="28" t="s">
        <v>491</v>
      </c>
      <c r="C100" s="14">
        <v>107</v>
      </c>
      <c r="D100" s="14">
        <v>111</v>
      </c>
      <c r="E100" s="29">
        <v>-3.6036036036036001E-2</v>
      </c>
      <c r="F100" s="14">
        <v>0</v>
      </c>
      <c r="G100" s="14">
        <v>0</v>
      </c>
      <c r="H100" s="14">
        <v>15</v>
      </c>
      <c r="I100" s="14">
        <v>34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5</v>
      </c>
      <c r="P100" s="22">
        <v>25</v>
      </c>
    </row>
    <row r="101" spans="1:16" ht="22.5" x14ac:dyDescent="0.25">
      <c r="A101" s="28" t="s">
        <v>492</v>
      </c>
      <c r="B101" s="28" t="s">
        <v>493</v>
      </c>
      <c r="C101" s="14">
        <v>277</v>
      </c>
      <c r="D101" s="14">
        <v>291</v>
      </c>
      <c r="E101" s="29">
        <v>-4.8109965635738799E-2</v>
      </c>
      <c r="F101" s="14">
        <v>7</v>
      </c>
      <c r="G101" s="14">
        <v>5</v>
      </c>
      <c r="H101" s="14">
        <v>75</v>
      </c>
      <c r="I101" s="14">
        <v>83</v>
      </c>
      <c r="J101" s="14">
        <v>0</v>
      </c>
      <c r="K101" s="14">
        <v>0</v>
      </c>
      <c r="L101" s="14">
        <v>1</v>
      </c>
      <c r="M101" s="14">
        <v>0</v>
      </c>
      <c r="N101" s="14">
        <v>1</v>
      </c>
      <c r="O101" s="14">
        <v>31</v>
      </c>
      <c r="P101" s="22">
        <v>47</v>
      </c>
    </row>
    <row r="102" spans="1:16" x14ac:dyDescent="0.25">
      <c r="A102" s="28" t="s">
        <v>494</v>
      </c>
      <c r="B102" s="28" t="s">
        <v>495</v>
      </c>
      <c r="C102" s="14">
        <v>5</v>
      </c>
      <c r="D102" s="14">
        <v>5</v>
      </c>
      <c r="E102" s="29">
        <v>0</v>
      </c>
      <c r="F102" s="14">
        <v>0</v>
      </c>
      <c r="G102" s="14">
        <v>0</v>
      </c>
      <c r="H102" s="14">
        <v>1</v>
      </c>
      <c r="I102" s="14">
        <v>1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2">
        <v>0</v>
      </c>
    </row>
    <row r="103" spans="1:16" ht="22.5" x14ac:dyDescent="0.25">
      <c r="A103" s="28" t="s">
        <v>496</v>
      </c>
      <c r="B103" s="28" t="s">
        <v>497</v>
      </c>
      <c r="C103" s="14">
        <v>58</v>
      </c>
      <c r="D103" s="14">
        <v>48</v>
      </c>
      <c r="E103" s="29">
        <v>0.20833333333333301</v>
      </c>
      <c r="F103" s="14">
        <v>5</v>
      </c>
      <c r="G103" s="14">
        <v>2</v>
      </c>
      <c r="H103" s="14">
        <v>9</v>
      </c>
      <c r="I103" s="14">
        <v>8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2">
        <v>4</v>
      </c>
    </row>
    <row r="104" spans="1:16" x14ac:dyDescent="0.25">
      <c r="A104" s="28" t="s">
        <v>498</v>
      </c>
      <c r="B104" s="28" t="s">
        <v>499</v>
      </c>
      <c r="C104" s="14">
        <v>77</v>
      </c>
      <c r="D104" s="14">
        <v>67</v>
      </c>
      <c r="E104" s="29">
        <v>0.14925373134328301</v>
      </c>
      <c r="F104" s="14">
        <v>5</v>
      </c>
      <c r="G104" s="14">
        <v>0</v>
      </c>
      <c r="H104" s="14">
        <v>3</v>
      </c>
      <c r="I104" s="14">
        <v>2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1</v>
      </c>
      <c r="P104" s="22">
        <v>0</v>
      </c>
    </row>
    <row r="105" spans="1:16" x14ac:dyDescent="0.25">
      <c r="A105" s="28" t="s">
        <v>500</v>
      </c>
      <c r="B105" s="28" t="s">
        <v>501</v>
      </c>
      <c r="C105" s="14">
        <v>710</v>
      </c>
      <c r="D105" s="14">
        <v>868</v>
      </c>
      <c r="E105" s="29">
        <v>-0.18202764976958499</v>
      </c>
      <c r="F105" s="14">
        <v>8</v>
      </c>
      <c r="G105" s="14">
        <v>5</v>
      </c>
      <c r="H105" s="14">
        <v>117</v>
      </c>
      <c r="I105" s="14">
        <v>122</v>
      </c>
      <c r="J105" s="14">
        <v>0</v>
      </c>
      <c r="K105" s="14">
        <v>0</v>
      </c>
      <c r="L105" s="14">
        <v>0</v>
      </c>
      <c r="M105" s="14">
        <v>0</v>
      </c>
      <c r="N105" s="14">
        <v>4</v>
      </c>
      <c r="O105" s="14">
        <v>3</v>
      </c>
      <c r="P105" s="22">
        <v>53</v>
      </c>
    </row>
    <row r="106" spans="1:16" ht="22.5" x14ac:dyDescent="0.25">
      <c r="A106" s="28" t="s">
        <v>502</v>
      </c>
      <c r="B106" s="28" t="s">
        <v>503</v>
      </c>
      <c r="C106" s="14">
        <v>189</v>
      </c>
      <c r="D106" s="14">
        <v>180</v>
      </c>
      <c r="E106" s="29">
        <v>0.05</v>
      </c>
      <c r="F106" s="14">
        <v>3</v>
      </c>
      <c r="G106" s="14">
        <v>0</v>
      </c>
      <c r="H106" s="14">
        <v>23</v>
      </c>
      <c r="I106" s="14">
        <v>26</v>
      </c>
      <c r="J106" s="14">
        <v>0</v>
      </c>
      <c r="K106" s="14">
        <v>0</v>
      </c>
      <c r="L106" s="14">
        <v>0</v>
      </c>
      <c r="M106" s="14">
        <v>0</v>
      </c>
      <c r="N106" s="14">
        <v>3</v>
      </c>
      <c r="O106" s="14">
        <v>0</v>
      </c>
      <c r="P106" s="22">
        <v>18</v>
      </c>
    </row>
    <row r="107" spans="1:16" ht="22.5" x14ac:dyDescent="0.25">
      <c r="A107" s="28" t="s">
        <v>504</v>
      </c>
      <c r="B107" s="28" t="s">
        <v>505</v>
      </c>
      <c r="C107" s="14">
        <v>23</v>
      </c>
      <c r="D107" s="14">
        <v>25</v>
      </c>
      <c r="E107" s="29">
        <v>-0.08</v>
      </c>
      <c r="F107" s="14">
        <v>1</v>
      </c>
      <c r="G107" s="14">
        <v>0</v>
      </c>
      <c r="H107" s="14">
        <v>12</v>
      </c>
      <c r="I107" s="14">
        <v>14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6</v>
      </c>
      <c r="P107" s="22">
        <v>6</v>
      </c>
    </row>
    <row r="108" spans="1:16" x14ac:dyDescent="0.25">
      <c r="A108" s="28" t="s">
        <v>506</v>
      </c>
      <c r="B108" s="28" t="s">
        <v>507</v>
      </c>
      <c r="C108" s="14">
        <v>0</v>
      </c>
      <c r="D108" s="14">
        <v>1</v>
      </c>
      <c r="E108" s="29">
        <v>-1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2">
        <v>0</v>
      </c>
    </row>
    <row r="109" spans="1:16" x14ac:dyDescent="0.25">
      <c r="A109" s="28" t="s">
        <v>508</v>
      </c>
      <c r="B109" s="28" t="s">
        <v>509</v>
      </c>
      <c r="C109" s="14">
        <v>5</v>
      </c>
      <c r="D109" s="14">
        <v>2</v>
      </c>
      <c r="E109" s="29">
        <v>1.5</v>
      </c>
      <c r="F109" s="14">
        <v>0</v>
      </c>
      <c r="G109" s="14">
        <v>0</v>
      </c>
      <c r="H109" s="14">
        <v>1</v>
      </c>
      <c r="I109" s="14">
        <v>2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2">
        <v>1</v>
      </c>
    </row>
    <row r="110" spans="1:16" ht="33.75" x14ac:dyDescent="0.25">
      <c r="A110" s="28" t="s">
        <v>510</v>
      </c>
      <c r="B110" s="28" t="s">
        <v>511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2">
        <v>0</v>
      </c>
    </row>
    <row r="111" spans="1:16" x14ac:dyDescent="0.25">
      <c r="A111" s="28" t="s">
        <v>512</v>
      </c>
      <c r="B111" s="28" t="s">
        <v>513</v>
      </c>
      <c r="C111" s="14">
        <v>342</v>
      </c>
      <c r="D111" s="14">
        <v>505</v>
      </c>
      <c r="E111" s="29">
        <v>-0.322772277227723</v>
      </c>
      <c r="F111" s="14">
        <v>28</v>
      </c>
      <c r="G111" s="14">
        <v>10</v>
      </c>
      <c r="H111" s="14">
        <v>78</v>
      </c>
      <c r="I111" s="14">
        <v>79</v>
      </c>
      <c r="J111" s="14">
        <v>1</v>
      </c>
      <c r="K111" s="14">
        <v>1</v>
      </c>
      <c r="L111" s="14">
        <v>0</v>
      </c>
      <c r="M111" s="14">
        <v>0</v>
      </c>
      <c r="N111" s="14">
        <v>1</v>
      </c>
      <c r="O111" s="14">
        <v>2</v>
      </c>
      <c r="P111" s="22">
        <v>44</v>
      </c>
    </row>
    <row r="112" spans="1:16" ht="22.5" x14ac:dyDescent="0.25">
      <c r="A112" s="28" t="s">
        <v>514</v>
      </c>
      <c r="B112" s="28" t="s">
        <v>515</v>
      </c>
      <c r="C112" s="14">
        <v>0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2">
        <v>0</v>
      </c>
    </row>
    <row r="113" spans="1:16" ht="22.5" x14ac:dyDescent="0.25">
      <c r="A113" s="28" t="s">
        <v>516</v>
      </c>
      <c r="B113" s="28" t="s">
        <v>517</v>
      </c>
      <c r="C113" s="14">
        <v>2</v>
      </c>
      <c r="D113" s="14">
        <v>0</v>
      </c>
      <c r="E113" s="29">
        <v>0</v>
      </c>
      <c r="F113" s="14">
        <v>0</v>
      </c>
      <c r="G113" s="14">
        <v>0</v>
      </c>
      <c r="H113" s="14">
        <v>1</v>
      </c>
      <c r="I113" s="14">
        <v>2</v>
      </c>
      <c r="J113" s="14">
        <v>0</v>
      </c>
      <c r="K113" s="14">
        <v>0</v>
      </c>
      <c r="L113" s="14">
        <v>0</v>
      </c>
      <c r="M113" s="14">
        <v>0</v>
      </c>
      <c r="N113" s="14">
        <v>1</v>
      </c>
      <c r="O113" s="14">
        <v>0</v>
      </c>
      <c r="P113" s="22">
        <v>0</v>
      </c>
    </row>
    <row r="114" spans="1:16" x14ac:dyDescent="0.25">
      <c r="A114" s="28" t="s">
        <v>518</v>
      </c>
      <c r="B114" s="28" t="s">
        <v>519</v>
      </c>
      <c r="C114" s="14">
        <v>2</v>
      </c>
      <c r="D114" s="14">
        <v>3</v>
      </c>
      <c r="E114" s="29">
        <v>-0.33333333333333298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2">
        <v>0</v>
      </c>
    </row>
    <row r="115" spans="1:16" ht="22.5" x14ac:dyDescent="0.25">
      <c r="A115" s="28" t="s">
        <v>520</v>
      </c>
      <c r="B115" s="28" t="s">
        <v>521</v>
      </c>
      <c r="C115" s="14">
        <v>3</v>
      </c>
      <c r="D115" s="14">
        <v>2</v>
      </c>
      <c r="E115" s="29">
        <v>0.5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2">
        <v>0</v>
      </c>
    </row>
    <row r="116" spans="1:16" ht="33.75" x14ac:dyDescent="0.25">
      <c r="A116" s="28" t="s">
        <v>522</v>
      </c>
      <c r="B116" s="28" t="s">
        <v>523</v>
      </c>
      <c r="C116" s="14">
        <v>0</v>
      </c>
      <c r="D116" s="14">
        <v>3</v>
      </c>
      <c r="E116" s="29">
        <v>-1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2">
        <v>0</v>
      </c>
    </row>
    <row r="117" spans="1:16" ht="22.5" x14ac:dyDescent="0.25">
      <c r="A117" s="28" t="s">
        <v>524</v>
      </c>
      <c r="B117" s="28" t="s">
        <v>525</v>
      </c>
      <c r="C117" s="14">
        <v>0</v>
      </c>
      <c r="D117" s="14">
        <v>0</v>
      </c>
      <c r="E117" s="29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2">
        <v>0</v>
      </c>
    </row>
    <row r="118" spans="1:16" ht="22.5" x14ac:dyDescent="0.25">
      <c r="A118" s="28" t="s">
        <v>526</v>
      </c>
      <c r="B118" s="28" t="s">
        <v>527</v>
      </c>
      <c r="C118" s="14">
        <v>1</v>
      </c>
      <c r="D118" s="14">
        <v>0</v>
      </c>
      <c r="E118" s="29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2">
        <v>1</v>
      </c>
    </row>
    <row r="119" spans="1:16" ht="22.5" x14ac:dyDescent="0.25">
      <c r="A119" s="28" t="s">
        <v>528</v>
      </c>
      <c r="B119" s="28" t="s">
        <v>529</v>
      </c>
      <c r="C119" s="14">
        <v>0</v>
      </c>
      <c r="D119" s="14">
        <v>0</v>
      </c>
      <c r="E119" s="29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2">
        <v>0</v>
      </c>
    </row>
    <row r="120" spans="1:16" x14ac:dyDescent="0.25">
      <c r="A120" s="28" t="s">
        <v>530</v>
      </c>
      <c r="B120" s="28" t="s">
        <v>531</v>
      </c>
      <c r="C120" s="14">
        <v>6</v>
      </c>
      <c r="D120" s="14">
        <v>1</v>
      </c>
      <c r="E120" s="29">
        <v>5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2">
        <v>0</v>
      </c>
    </row>
    <row r="121" spans="1:16" ht="22.5" x14ac:dyDescent="0.25">
      <c r="A121" s="28" t="s">
        <v>532</v>
      </c>
      <c r="B121" s="28" t="s">
        <v>533</v>
      </c>
      <c r="C121" s="14">
        <v>27</v>
      </c>
      <c r="D121" s="14">
        <v>24</v>
      </c>
      <c r="E121" s="29">
        <v>0.125</v>
      </c>
      <c r="F121" s="14">
        <v>0</v>
      </c>
      <c r="G121" s="14">
        <v>1</v>
      </c>
      <c r="H121" s="14">
        <v>6</v>
      </c>
      <c r="I121" s="14">
        <v>6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2">
        <v>7</v>
      </c>
    </row>
    <row r="122" spans="1:16" x14ac:dyDescent="0.25">
      <c r="A122" s="28" t="s">
        <v>534</v>
      </c>
      <c r="B122" s="28" t="s">
        <v>535</v>
      </c>
      <c r="C122" s="14">
        <v>3</v>
      </c>
      <c r="D122" s="14">
        <v>3</v>
      </c>
      <c r="E122" s="29">
        <v>0</v>
      </c>
      <c r="F122" s="14">
        <v>1</v>
      </c>
      <c r="G122" s="14">
        <v>0</v>
      </c>
      <c r="H122" s="14">
        <v>3</v>
      </c>
      <c r="I122" s="14">
        <v>11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2">
        <v>0</v>
      </c>
    </row>
    <row r="123" spans="1:16" x14ac:dyDescent="0.25">
      <c r="A123" s="28" t="s">
        <v>536</v>
      </c>
      <c r="B123" s="28" t="s">
        <v>537</v>
      </c>
      <c r="C123" s="14">
        <v>0</v>
      </c>
      <c r="D123" s="14">
        <v>2</v>
      </c>
      <c r="E123" s="29">
        <v>-1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2">
        <v>0</v>
      </c>
    </row>
    <row r="124" spans="1:16" ht="22.5" x14ac:dyDescent="0.25">
      <c r="A124" s="28" t="s">
        <v>538</v>
      </c>
      <c r="B124" s="28" t="s">
        <v>539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2">
        <v>0</v>
      </c>
    </row>
    <row r="125" spans="1:16" x14ac:dyDescent="0.25">
      <c r="A125" s="28" t="s">
        <v>540</v>
      </c>
      <c r="B125" s="28" t="s">
        <v>541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2">
        <v>0</v>
      </c>
    </row>
    <row r="126" spans="1:16" x14ac:dyDescent="0.25">
      <c r="A126" s="28" t="s">
        <v>542</v>
      </c>
      <c r="B126" s="28" t="s">
        <v>543</v>
      </c>
      <c r="C126" s="14">
        <v>9</v>
      </c>
      <c r="D126" s="14">
        <v>5</v>
      </c>
      <c r="E126" s="29">
        <v>0.8</v>
      </c>
      <c r="F126" s="14">
        <v>0</v>
      </c>
      <c r="G126" s="14">
        <v>0</v>
      </c>
      <c r="H126" s="14">
        <v>3</v>
      </c>
      <c r="I126" s="14">
        <v>2</v>
      </c>
      <c r="J126" s="14">
        <v>0</v>
      </c>
      <c r="K126" s="14">
        <v>0</v>
      </c>
      <c r="L126" s="14">
        <v>0</v>
      </c>
      <c r="M126" s="14">
        <v>0</v>
      </c>
      <c r="N126" s="14">
        <v>1</v>
      </c>
      <c r="O126" s="14">
        <v>0</v>
      </c>
      <c r="P126" s="22">
        <v>0</v>
      </c>
    </row>
    <row r="127" spans="1:16" ht="22.5" x14ac:dyDescent="0.25">
      <c r="A127" s="28" t="s">
        <v>544</v>
      </c>
      <c r="B127" s="28" t="s">
        <v>545</v>
      </c>
      <c r="C127" s="14">
        <v>0</v>
      </c>
      <c r="D127" s="14">
        <v>0</v>
      </c>
      <c r="E127" s="29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2">
        <v>0</v>
      </c>
    </row>
    <row r="128" spans="1:16" ht="22.5" x14ac:dyDescent="0.25">
      <c r="A128" s="28" t="s">
        <v>546</v>
      </c>
      <c r="B128" s="28" t="s">
        <v>547</v>
      </c>
      <c r="C128" s="14">
        <v>4</v>
      </c>
      <c r="D128" s="14">
        <v>1</v>
      </c>
      <c r="E128" s="29">
        <v>3</v>
      </c>
      <c r="F128" s="14">
        <v>0</v>
      </c>
      <c r="G128" s="14">
        <v>0</v>
      </c>
      <c r="H128" s="14">
        <v>5</v>
      </c>
      <c r="I128" s="14">
        <v>5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2">
        <v>0</v>
      </c>
    </row>
    <row r="129" spans="1:16" ht="22.5" x14ac:dyDescent="0.25">
      <c r="A129" s="28" t="s">
        <v>548</v>
      </c>
      <c r="B129" s="28" t="s">
        <v>549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2">
        <v>0</v>
      </c>
    </row>
    <row r="130" spans="1:16" ht="33.75" x14ac:dyDescent="0.25">
      <c r="A130" s="28" t="s">
        <v>550</v>
      </c>
      <c r="B130" s="28" t="s">
        <v>551</v>
      </c>
      <c r="C130" s="14">
        <v>1</v>
      </c>
      <c r="D130" s="14">
        <v>0</v>
      </c>
      <c r="E130" s="29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2">
        <v>0</v>
      </c>
    </row>
    <row r="131" spans="1:16" x14ac:dyDescent="0.25">
      <c r="A131" s="187" t="s">
        <v>552</v>
      </c>
      <c r="B131" s="188"/>
      <c r="C131" s="25">
        <v>3</v>
      </c>
      <c r="D131" s="25">
        <v>2</v>
      </c>
      <c r="E131" s="26">
        <v>0.5</v>
      </c>
      <c r="F131" s="25">
        <v>0</v>
      </c>
      <c r="G131" s="25">
        <v>0</v>
      </c>
      <c r="H131" s="25">
        <v>1</v>
      </c>
      <c r="I131" s="25">
        <v>2</v>
      </c>
      <c r="J131" s="25">
        <v>0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7">
        <v>0</v>
      </c>
    </row>
    <row r="132" spans="1:16" x14ac:dyDescent="0.25">
      <c r="A132" s="28" t="s">
        <v>553</v>
      </c>
      <c r="B132" s="28" t="s">
        <v>554</v>
      </c>
      <c r="C132" s="14">
        <v>1</v>
      </c>
      <c r="D132" s="14">
        <v>0</v>
      </c>
      <c r="E132" s="29">
        <v>0</v>
      </c>
      <c r="F132" s="14">
        <v>0</v>
      </c>
      <c r="G132" s="14">
        <v>0</v>
      </c>
      <c r="H132" s="14">
        <v>0</v>
      </c>
      <c r="I132" s="14">
        <v>2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2">
        <v>0</v>
      </c>
    </row>
    <row r="133" spans="1:16" x14ac:dyDescent="0.25">
      <c r="A133" s="28" t="s">
        <v>555</v>
      </c>
      <c r="B133" s="28" t="s">
        <v>556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2">
        <v>0</v>
      </c>
    </row>
    <row r="134" spans="1:16" x14ac:dyDescent="0.25">
      <c r="A134" s="28" t="s">
        <v>557</v>
      </c>
      <c r="B134" s="28" t="s">
        <v>558</v>
      </c>
      <c r="C134" s="14">
        <v>1</v>
      </c>
      <c r="D134" s="14">
        <v>1</v>
      </c>
      <c r="E134" s="29">
        <v>0</v>
      </c>
      <c r="F134" s="14">
        <v>0</v>
      </c>
      <c r="G134" s="14">
        <v>0</v>
      </c>
      <c r="H134" s="14">
        <v>1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2">
        <v>0</v>
      </c>
    </row>
    <row r="135" spans="1:16" x14ac:dyDescent="0.25">
      <c r="A135" s="28" t="s">
        <v>559</v>
      </c>
      <c r="B135" s="28" t="s">
        <v>560</v>
      </c>
      <c r="C135" s="14">
        <v>1</v>
      </c>
      <c r="D135" s="14">
        <v>0</v>
      </c>
      <c r="E135" s="29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2">
        <v>0</v>
      </c>
    </row>
    <row r="136" spans="1:16" x14ac:dyDescent="0.25">
      <c r="A136" s="28" t="s">
        <v>561</v>
      </c>
      <c r="B136" s="28" t="s">
        <v>562</v>
      </c>
      <c r="C136" s="14">
        <v>0</v>
      </c>
      <c r="D136" s="14">
        <v>1</v>
      </c>
      <c r="E136" s="29">
        <v>-1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2">
        <v>0</v>
      </c>
    </row>
    <row r="137" spans="1:16" x14ac:dyDescent="0.25">
      <c r="A137" s="187" t="s">
        <v>563</v>
      </c>
      <c r="B137" s="188"/>
      <c r="C137" s="25">
        <v>64</v>
      </c>
      <c r="D137" s="25">
        <v>14</v>
      </c>
      <c r="E137" s="26">
        <v>3.5714285714285698</v>
      </c>
      <c r="F137" s="25">
        <v>0</v>
      </c>
      <c r="G137" s="25">
        <v>0</v>
      </c>
      <c r="H137" s="25">
        <v>1</v>
      </c>
      <c r="I137" s="25">
        <v>7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7">
        <v>1</v>
      </c>
    </row>
    <row r="138" spans="1:16" ht="22.5" x14ac:dyDescent="0.25">
      <c r="A138" s="28" t="s">
        <v>564</v>
      </c>
      <c r="B138" s="28" t="s">
        <v>565</v>
      </c>
      <c r="C138" s="14">
        <v>3</v>
      </c>
      <c r="D138" s="14">
        <v>3</v>
      </c>
      <c r="E138" s="29">
        <v>0</v>
      </c>
      <c r="F138" s="14">
        <v>0</v>
      </c>
      <c r="G138" s="14">
        <v>0</v>
      </c>
      <c r="H138" s="14">
        <v>0</v>
      </c>
      <c r="I138" s="14">
        <v>1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2">
        <v>0</v>
      </c>
    </row>
    <row r="139" spans="1:16" ht="22.5" x14ac:dyDescent="0.25">
      <c r="A139" s="28" t="s">
        <v>566</v>
      </c>
      <c r="B139" s="28" t="s">
        <v>567</v>
      </c>
      <c r="C139" s="14">
        <v>2</v>
      </c>
      <c r="D139" s="14">
        <v>1</v>
      </c>
      <c r="E139" s="29">
        <v>1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2">
        <v>1</v>
      </c>
    </row>
    <row r="140" spans="1:16" x14ac:dyDescent="0.25">
      <c r="A140" s="28" t="s">
        <v>568</v>
      </c>
      <c r="B140" s="28" t="s">
        <v>569</v>
      </c>
      <c r="C140" s="14">
        <v>0</v>
      </c>
      <c r="D140" s="14">
        <v>1</v>
      </c>
      <c r="E140" s="29">
        <v>-1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2">
        <v>0</v>
      </c>
    </row>
    <row r="141" spans="1:16" ht="22.5" x14ac:dyDescent="0.25">
      <c r="A141" s="28" t="s">
        <v>570</v>
      </c>
      <c r="B141" s="28" t="s">
        <v>571</v>
      </c>
      <c r="C141" s="14">
        <v>0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2">
        <v>0</v>
      </c>
    </row>
    <row r="142" spans="1:16" ht="22.5" x14ac:dyDescent="0.25">
      <c r="A142" s="28" t="s">
        <v>572</v>
      </c>
      <c r="B142" s="28" t="s">
        <v>573</v>
      </c>
      <c r="C142" s="14">
        <v>59</v>
      </c>
      <c r="D142" s="14">
        <v>7</v>
      </c>
      <c r="E142" s="29">
        <v>7.4285714285714297</v>
      </c>
      <c r="F142" s="14">
        <v>0</v>
      </c>
      <c r="G142" s="14">
        <v>0</v>
      </c>
      <c r="H142" s="14">
        <v>1</v>
      </c>
      <c r="I142" s="14">
        <v>6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2">
        <v>0</v>
      </c>
    </row>
    <row r="143" spans="1:16" ht="33.75" x14ac:dyDescent="0.25">
      <c r="A143" s="28" t="s">
        <v>574</v>
      </c>
      <c r="B143" s="28" t="s">
        <v>575</v>
      </c>
      <c r="C143" s="14">
        <v>0</v>
      </c>
      <c r="D143" s="14">
        <v>2</v>
      </c>
      <c r="E143" s="29">
        <v>-1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2">
        <v>0</v>
      </c>
    </row>
    <row r="144" spans="1:16" x14ac:dyDescent="0.25">
      <c r="A144" s="187" t="s">
        <v>576</v>
      </c>
      <c r="B144" s="188"/>
      <c r="C144" s="25">
        <v>11</v>
      </c>
      <c r="D144" s="25">
        <v>8</v>
      </c>
      <c r="E144" s="26">
        <v>0.375</v>
      </c>
      <c r="F144" s="25">
        <v>0</v>
      </c>
      <c r="G144" s="25">
        <v>0</v>
      </c>
      <c r="H144" s="25">
        <v>2</v>
      </c>
      <c r="I144" s="25">
        <v>1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7">
        <v>0</v>
      </c>
    </row>
    <row r="145" spans="1:16" ht="33.75" x14ac:dyDescent="0.25">
      <c r="A145" s="28" t="s">
        <v>577</v>
      </c>
      <c r="B145" s="28" t="s">
        <v>578</v>
      </c>
      <c r="C145" s="14">
        <v>9</v>
      </c>
      <c r="D145" s="14">
        <v>8</v>
      </c>
      <c r="E145" s="29">
        <v>0.125</v>
      </c>
      <c r="F145" s="14">
        <v>0</v>
      </c>
      <c r="G145" s="14">
        <v>0</v>
      </c>
      <c r="H145" s="14">
        <v>1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2">
        <v>0</v>
      </c>
    </row>
    <row r="146" spans="1:16" ht="22.5" x14ac:dyDescent="0.25">
      <c r="A146" s="28" t="s">
        <v>579</v>
      </c>
      <c r="B146" s="28" t="s">
        <v>580</v>
      </c>
      <c r="C146" s="14">
        <v>2</v>
      </c>
      <c r="D146" s="14">
        <v>0</v>
      </c>
      <c r="E146" s="29">
        <v>0</v>
      </c>
      <c r="F146" s="14">
        <v>0</v>
      </c>
      <c r="G146" s="14">
        <v>0</v>
      </c>
      <c r="H146" s="14">
        <v>1</v>
      </c>
      <c r="I146" s="14">
        <v>1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2">
        <v>0</v>
      </c>
    </row>
    <row r="147" spans="1:16" x14ac:dyDescent="0.25">
      <c r="A147" s="187" t="s">
        <v>581</v>
      </c>
      <c r="B147" s="188"/>
      <c r="C147" s="25">
        <v>18</v>
      </c>
      <c r="D147" s="25">
        <v>25</v>
      </c>
      <c r="E147" s="26">
        <v>-0.28000000000000003</v>
      </c>
      <c r="F147" s="25">
        <v>7</v>
      </c>
      <c r="G147" s="25">
        <v>3</v>
      </c>
      <c r="H147" s="25">
        <v>6</v>
      </c>
      <c r="I147" s="25">
        <v>5</v>
      </c>
      <c r="J147" s="25">
        <v>0</v>
      </c>
      <c r="K147" s="25">
        <v>0</v>
      </c>
      <c r="L147" s="25">
        <v>0</v>
      </c>
      <c r="M147" s="25">
        <v>0</v>
      </c>
      <c r="N147" s="25">
        <v>7</v>
      </c>
      <c r="O147" s="25">
        <v>0</v>
      </c>
      <c r="P147" s="27">
        <v>8</v>
      </c>
    </row>
    <row r="148" spans="1:16" ht="22.5" x14ac:dyDescent="0.25">
      <c r="A148" s="28" t="s">
        <v>582</v>
      </c>
      <c r="B148" s="28" t="s">
        <v>583</v>
      </c>
      <c r="C148" s="14">
        <v>2</v>
      </c>
      <c r="D148" s="14">
        <v>1</v>
      </c>
      <c r="E148" s="29">
        <v>1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4</v>
      </c>
      <c r="O148" s="14">
        <v>0</v>
      </c>
      <c r="P148" s="22">
        <v>0</v>
      </c>
    </row>
    <row r="149" spans="1:16" ht="22.5" x14ac:dyDescent="0.25">
      <c r="A149" s="28" t="s">
        <v>584</v>
      </c>
      <c r="B149" s="28" t="s">
        <v>585</v>
      </c>
      <c r="C149" s="14">
        <v>0</v>
      </c>
      <c r="D149" s="14">
        <v>4</v>
      </c>
      <c r="E149" s="29">
        <v>-1</v>
      </c>
      <c r="F149" s="14">
        <v>0</v>
      </c>
      <c r="G149" s="14">
        <v>0</v>
      </c>
      <c r="H149" s="14">
        <v>2</v>
      </c>
      <c r="I149" s="14">
        <v>1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2">
        <v>0</v>
      </c>
    </row>
    <row r="150" spans="1:16" ht="22.5" x14ac:dyDescent="0.25">
      <c r="A150" s="28" t="s">
        <v>586</v>
      </c>
      <c r="B150" s="28" t="s">
        <v>587</v>
      </c>
      <c r="C150" s="14">
        <v>0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2">
        <v>0</v>
      </c>
    </row>
    <row r="151" spans="1:16" ht="33.75" x14ac:dyDescent="0.25">
      <c r="A151" s="28" t="s">
        <v>588</v>
      </c>
      <c r="B151" s="28" t="s">
        <v>589</v>
      </c>
      <c r="C151" s="14">
        <v>3</v>
      </c>
      <c r="D151" s="14">
        <v>2</v>
      </c>
      <c r="E151" s="29">
        <v>0.5</v>
      </c>
      <c r="F151" s="14">
        <v>1</v>
      </c>
      <c r="G151" s="14">
        <v>1</v>
      </c>
      <c r="H151" s="14">
        <v>1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22">
        <v>1</v>
      </c>
    </row>
    <row r="152" spans="1:16" ht="33.75" x14ac:dyDescent="0.25">
      <c r="A152" s="28" t="s">
        <v>590</v>
      </c>
      <c r="B152" s="28" t="s">
        <v>591</v>
      </c>
      <c r="C152" s="14">
        <v>0</v>
      </c>
      <c r="D152" s="14">
        <v>0</v>
      </c>
      <c r="E152" s="29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2</v>
      </c>
      <c r="O152" s="14">
        <v>0</v>
      </c>
      <c r="P152" s="22">
        <v>0</v>
      </c>
    </row>
    <row r="153" spans="1:16" x14ac:dyDescent="0.25">
      <c r="A153" s="28" t="s">
        <v>592</v>
      </c>
      <c r="B153" s="28" t="s">
        <v>593</v>
      </c>
      <c r="C153" s="14">
        <v>0</v>
      </c>
      <c r="D153" s="14">
        <v>0</v>
      </c>
      <c r="E153" s="29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2">
        <v>2</v>
      </c>
    </row>
    <row r="154" spans="1:16" x14ac:dyDescent="0.25">
      <c r="A154" s="28" t="s">
        <v>594</v>
      </c>
      <c r="B154" s="28" t="s">
        <v>595</v>
      </c>
      <c r="C154" s="14">
        <v>6</v>
      </c>
      <c r="D154" s="14">
        <v>8</v>
      </c>
      <c r="E154" s="29">
        <v>-0.25</v>
      </c>
      <c r="F154" s="14">
        <v>2</v>
      </c>
      <c r="G154" s="14">
        <v>2</v>
      </c>
      <c r="H154" s="14">
        <v>1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2">
        <v>4</v>
      </c>
    </row>
    <row r="155" spans="1:16" ht="22.5" x14ac:dyDescent="0.25">
      <c r="A155" s="28" t="s">
        <v>596</v>
      </c>
      <c r="B155" s="28" t="s">
        <v>597</v>
      </c>
      <c r="C155" s="14">
        <v>7</v>
      </c>
      <c r="D155" s="14">
        <v>10</v>
      </c>
      <c r="E155" s="29">
        <v>-0.3</v>
      </c>
      <c r="F155" s="14">
        <v>4</v>
      </c>
      <c r="G155" s="14">
        <v>0</v>
      </c>
      <c r="H155" s="14">
        <v>2</v>
      </c>
      <c r="I155" s="14">
        <v>4</v>
      </c>
      <c r="J155" s="14">
        <v>0</v>
      </c>
      <c r="K155" s="14">
        <v>0</v>
      </c>
      <c r="L155" s="14">
        <v>0</v>
      </c>
      <c r="M155" s="14">
        <v>0</v>
      </c>
      <c r="N155" s="14">
        <v>1</v>
      </c>
      <c r="O155" s="14">
        <v>0</v>
      </c>
      <c r="P155" s="22">
        <v>1</v>
      </c>
    </row>
    <row r="156" spans="1:16" x14ac:dyDescent="0.25">
      <c r="A156" s="187" t="s">
        <v>598</v>
      </c>
      <c r="B156" s="188"/>
      <c r="C156" s="25">
        <v>46</v>
      </c>
      <c r="D156" s="25">
        <v>29</v>
      </c>
      <c r="E156" s="26">
        <v>0.58620689655172398</v>
      </c>
      <c r="F156" s="25">
        <v>1</v>
      </c>
      <c r="G156" s="25">
        <v>0</v>
      </c>
      <c r="H156" s="25">
        <v>2</v>
      </c>
      <c r="I156" s="25">
        <v>2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3</v>
      </c>
      <c r="P156" s="27">
        <v>1</v>
      </c>
    </row>
    <row r="157" spans="1:16" ht="22.5" x14ac:dyDescent="0.25">
      <c r="A157" s="28" t="s">
        <v>599</v>
      </c>
      <c r="B157" s="28" t="s">
        <v>600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2">
        <v>0</v>
      </c>
    </row>
    <row r="158" spans="1:16" x14ac:dyDescent="0.25">
      <c r="A158" s="28" t="s">
        <v>601</v>
      </c>
      <c r="B158" s="28" t="s">
        <v>602</v>
      </c>
      <c r="C158" s="14">
        <v>1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2">
        <v>0</v>
      </c>
    </row>
    <row r="159" spans="1:16" x14ac:dyDescent="0.25">
      <c r="A159" s="28" t="s">
        <v>603</v>
      </c>
      <c r="B159" s="28" t="s">
        <v>604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2">
        <v>0</v>
      </c>
    </row>
    <row r="160" spans="1:16" ht="22.5" x14ac:dyDescent="0.25">
      <c r="A160" s="28" t="s">
        <v>605</v>
      </c>
      <c r="B160" s="28" t="s">
        <v>606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2">
        <v>0</v>
      </c>
    </row>
    <row r="161" spans="1:16" ht="22.5" x14ac:dyDescent="0.25">
      <c r="A161" s="28" t="s">
        <v>607</v>
      </c>
      <c r="B161" s="28" t="s">
        <v>608</v>
      </c>
      <c r="C161" s="14">
        <v>3</v>
      </c>
      <c r="D161" s="14">
        <v>4</v>
      </c>
      <c r="E161" s="29">
        <v>-0.25</v>
      </c>
      <c r="F161" s="14">
        <v>0</v>
      </c>
      <c r="G161" s="14">
        <v>0</v>
      </c>
      <c r="H161" s="14">
        <v>1</v>
      </c>
      <c r="I161" s="14">
        <v>1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1</v>
      </c>
      <c r="P161" s="22">
        <v>1</v>
      </c>
    </row>
    <row r="162" spans="1:16" x14ac:dyDescent="0.25">
      <c r="A162" s="28" t="s">
        <v>609</v>
      </c>
      <c r="B162" s="28" t="s">
        <v>610</v>
      </c>
      <c r="C162" s="14">
        <v>13</v>
      </c>
      <c r="D162" s="14">
        <v>4</v>
      </c>
      <c r="E162" s="29">
        <v>2.25</v>
      </c>
      <c r="F162" s="14">
        <v>1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1</v>
      </c>
      <c r="P162" s="22">
        <v>0</v>
      </c>
    </row>
    <row r="163" spans="1:16" ht="22.5" x14ac:dyDescent="0.25">
      <c r="A163" s="28" t="s">
        <v>611</v>
      </c>
      <c r="B163" s="28" t="s">
        <v>612</v>
      </c>
      <c r="C163" s="14">
        <v>9</v>
      </c>
      <c r="D163" s="14">
        <v>12</v>
      </c>
      <c r="E163" s="29">
        <v>-0.25</v>
      </c>
      <c r="F163" s="14">
        <v>0</v>
      </c>
      <c r="G163" s="14">
        <v>0</v>
      </c>
      <c r="H163" s="14">
        <v>1</v>
      </c>
      <c r="I163" s="14">
        <v>1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2">
        <v>0</v>
      </c>
    </row>
    <row r="164" spans="1:16" x14ac:dyDescent="0.25">
      <c r="A164" s="28" t="s">
        <v>613</v>
      </c>
      <c r="B164" s="28" t="s">
        <v>614</v>
      </c>
      <c r="C164" s="14">
        <v>7</v>
      </c>
      <c r="D164" s="14">
        <v>0</v>
      </c>
      <c r="E164" s="29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2">
        <v>0</v>
      </c>
    </row>
    <row r="165" spans="1:16" x14ac:dyDescent="0.25">
      <c r="A165" s="28" t="s">
        <v>615</v>
      </c>
      <c r="B165" s="28" t="s">
        <v>616</v>
      </c>
      <c r="C165" s="14">
        <v>13</v>
      </c>
      <c r="D165" s="14">
        <v>9</v>
      </c>
      <c r="E165" s="29">
        <v>0.44444444444444398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1</v>
      </c>
      <c r="P165" s="22">
        <v>0</v>
      </c>
    </row>
    <row r="166" spans="1:16" x14ac:dyDescent="0.25">
      <c r="A166" s="187" t="s">
        <v>617</v>
      </c>
      <c r="B166" s="188"/>
      <c r="C166" s="25">
        <v>208</v>
      </c>
      <c r="D166" s="25">
        <v>188</v>
      </c>
      <c r="E166" s="26">
        <v>0.10638297872340401</v>
      </c>
      <c r="F166" s="25">
        <v>15</v>
      </c>
      <c r="G166" s="25">
        <v>14</v>
      </c>
      <c r="H166" s="25">
        <v>52</v>
      </c>
      <c r="I166" s="25">
        <v>55</v>
      </c>
      <c r="J166" s="25">
        <v>0</v>
      </c>
      <c r="K166" s="25">
        <v>0</v>
      </c>
      <c r="L166" s="25">
        <v>0</v>
      </c>
      <c r="M166" s="25">
        <v>0</v>
      </c>
      <c r="N166" s="25">
        <v>5</v>
      </c>
      <c r="O166" s="25">
        <v>49</v>
      </c>
      <c r="P166" s="27">
        <v>60</v>
      </c>
    </row>
    <row r="167" spans="1:16" ht="22.5" x14ac:dyDescent="0.25">
      <c r="A167" s="28" t="s">
        <v>618</v>
      </c>
      <c r="B167" s="28" t="s">
        <v>619</v>
      </c>
      <c r="C167" s="14">
        <v>1</v>
      </c>
      <c r="D167" s="14">
        <v>1</v>
      </c>
      <c r="E167" s="29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2">
        <v>0</v>
      </c>
    </row>
    <row r="168" spans="1:16" ht="33.75" x14ac:dyDescent="0.25">
      <c r="A168" s="28" t="s">
        <v>620</v>
      </c>
      <c r="B168" s="28" t="s">
        <v>621</v>
      </c>
      <c r="C168" s="14">
        <v>0</v>
      </c>
      <c r="D168" s="14">
        <v>1</v>
      </c>
      <c r="E168" s="29">
        <v>-1</v>
      </c>
      <c r="F168" s="14">
        <v>0</v>
      </c>
      <c r="G168" s="14">
        <v>1</v>
      </c>
      <c r="H168" s="14">
        <v>1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2">
        <v>0</v>
      </c>
    </row>
    <row r="169" spans="1:16" x14ac:dyDescent="0.25">
      <c r="A169" s="28" t="s">
        <v>622</v>
      </c>
      <c r="B169" s="28" t="s">
        <v>623</v>
      </c>
      <c r="C169" s="14">
        <v>0</v>
      </c>
      <c r="D169" s="14">
        <v>0</v>
      </c>
      <c r="E169" s="29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2">
        <v>0</v>
      </c>
    </row>
    <row r="170" spans="1:16" ht="22.5" x14ac:dyDescent="0.25">
      <c r="A170" s="28" t="s">
        <v>624</v>
      </c>
      <c r="B170" s="28" t="s">
        <v>625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2">
        <v>0</v>
      </c>
    </row>
    <row r="171" spans="1:16" x14ac:dyDescent="0.25">
      <c r="A171" s="28" t="s">
        <v>626</v>
      </c>
      <c r="B171" s="28" t="s">
        <v>627</v>
      </c>
      <c r="C171" s="14">
        <v>0</v>
      </c>
      <c r="D171" s="14">
        <v>0</v>
      </c>
      <c r="E171" s="29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1</v>
      </c>
      <c r="O171" s="14">
        <v>0</v>
      </c>
      <c r="P171" s="22">
        <v>0</v>
      </c>
    </row>
    <row r="172" spans="1:16" ht="22.5" x14ac:dyDescent="0.25">
      <c r="A172" s="28" t="s">
        <v>628</v>
      </c>
      <c r="B172" s="28" t="s">
        <v>629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2">
        <v>0</v>
      </c>
    </row>
    <row r="173" spans="1:16" ht="22.5" x14ac:dyDescent="0.25">
      <c r="A173" s="28" t="s">
        <v>630</v>
      </c>
      <c r="B173" s="28" t="s">
        <v>631</v>
      </c>
      <c r="C173" s="14">
        <v>39</v>
      </c>
      <c r="D173" s="14">
        <v>36</v>
      </c>
      <c r="E173" s="29">
        <v>8.3333333333333301E-2</v>
      </c>
      <c r="F173" s="14">
        <v>1</v>
      </c>
      <c r="G173" s="14">
        <v>1</v>
      </c>
      <c r="H173" s="14">
        <v>12</v>
      </c>
      <c r="I173" s="14">
        <v>17</v>
      </c>
      <c r="J173" s="14">
        <v>0</v>
      </c>
      <c r="K173" s="14">
        <v>0</v>
      </c>
      <c r="L173" s="14">
        <v>0</v>
      </c>
      <c r="M173" s="14">
        <v>0</v>
      </c>
      <c r="N173" s="14">
        <v>2</v>
      </c>
      <c r="O173" s="14">
        <v>13</v>
      </c>
      <c r="P173" s="22">
        <v>18</v>
      </c>
    </row>
    <row r="174" spans="1:16" ht="22.5" x14ac:dyDescent="0.25">
      <c r="A174" s="28" t="s">
        <v>632</v>
      </c>
      <c r="B174" s="28" t="s">
        <v>633</v>
      </c>
      <c r="C174" s="14">
        <v>156</v>
      </c>
      <c r="D174" s="14">
        <v>132</v>
      </c>
      <c r="E174" s="29">
        <v>0.18181818181818199</v>
      </c>
      <c r="F174" s="14">
        <v>14</v>
      </c>
      <c r="G174" s="14">
        <v>12</v>
      </c>
      <c r="H174" s="14">
        <v>33</v>
      </c>
      <c r="I174" s="14">
        <v>37</v>
      </c>
      <c r="J174" s="14">
        <v>0</v>
      </c>
      <c r="K174" s="14">
        <v>0</v>
      </c>
      <c r="L174" s="14">
        <v>0</v>
      </c>
      <c r="M174" s="14">
        <v>0</v>
      </c>
      <c r="N174" s="14">
        <v>2</v>
      </c>
      <c r="O174" s="14">
        <v>34</v>
      </c>
      <c r="P174" s="22">
        <v>38</v>
      </c>
    </row>
    <row r="175" spans="1:16" x14ac:dyDescent="0.25">
      <c r="A175" s="28" t="s">
        <v>634</v>
      </c>
      <c r="B175" s="28" t="s">
        <v>635</v>
      </c>
      <c r="C175" s="14">
        <v>12</v>
      </c>
      <c r="D175" s="14">
        <v>17</v>
      </c>
      <c r="E175" s="29">
        <v>-0.29411764705882298</v>
      </c>
      <c r="F175" s="14">
        <v>0</v>
      </c>
      <c r="G175" s="14">
        <v>0</v>
      </c>
      <c r="H175" s="14">
        <v>5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2</v>
      </c>
      <c r="P175" s="22">
        <v>4</v>
      </c>
    </row>
    <row r="176" spans="1:16" ht="22.5" x14ac:dyDescent="0.25">
      <c r="A176" s="28" t="s">
        <v>636</v>
      </c>
      <c r="B176" s="28" t="s">
        <v>637</v>
      </c>
      <c r="C176" s="14">
        <v>0</v>
      </c>
      <c r="D176" s="14">
        <v>1</v>
      </c>
      <c r="E176" s="29">
        <v>-1</v>
      </c>
      <c r="F176" s="14">
        <v>0</v>
      </c>
      <c r="G176" s="14">
        <v>0</v>
      </c>
      <c r="H176" s="14">
        <v>1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2">
        <v>0</v>
      </c>
    </row>
    <row r="177" spans="1:16" x14ac:dyDescent="0.25">
      <c r="A177" s="28" t="s">
        <v>638</v>
      </c>
      <c r="B177" s="28" t="s">
        <v>639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2">
        <v>0</v>
      </c>
    </row>
    <row r="178" spans="1:16" x14ac:dyDescent="0.25">
      <c r="A178" s="187" t="s">
        <v>640</v>
      </c>
      <c r="B178" s="188"/>
      <c r="C178" s="25">
        <v>457</v>
      </c>
      <c r="D178" s="25">
        <v>462</v>
      </c>
      <c r="E178" s="26">
        <v>-1.08225108225108E-2</v>
      </c>
      <c r="F178" s="25">
        <v>1407</v>
      </c>
      <c r="G178" s="25">
        <v>1330</v>
      </c>
      <c r="H178" s="25">
        <v>129</v>
      </c>
      <c r="I178" s="25">
        <v>149</v>
      </c>
      <c r="J178" s="25">
        <v>0</v>
      </c>
      <c r="K178" s="25">
        <v>0</v>
      </c>
      <c r="L178" s="25">
        <v>0</v>
      </c>
      <c r="M178" s="25">
        <v>0</v>
      </c>
      <c r="N178" s="25">
        <v>3</v>
      </c>
      <c r="O178" s="25">
        <v>1</v>
      </c>
      <c r="P178" s="27">
        <v>1412</v>
      </c>
    </row>
    <row r="179" spans="1:16" ht="22.5" x14ac:dyDescent="0.25">
      <c r="A179" s="28" t="s">
        <v>641</v>
      </c>
      <c r="B179" s="28" t="s">
        <v>642</v>
      </c>
      <c r="C179" s="14">
        <v>17</v>
      </c>
      <c r="D179" s="14">
        <v>28</v>
      </c>
      <c r="E179" s="29">
        <v>-0.39285714285714302</v>
      </c>
      <c r="F179" s="14">
        <v>28</v>
      </c>
      <c r="G179" s="14">
        <v>22</v>
      </c>
      <c r="H179" s="14">
        <v>6</v>
      </c>
      <c r="I179" s="14">
        <v>5</v>
      </c>
      <c r="J179" s="14">
        <v>0</v>
      </c>
      <c r="K179" s="14">
        <v>0</v>
      </c>
      <c r="L179" s="14">
        <v>0</v>
      </c>
      <c r="M179" s="14">
        <v>0</v>
      </c>
      <c r="N179" s="14">
        <v>1</v>
      </c>
      <c r="O179" s="14">
        <v>0</v>
      </c>
      <c r="P179" s="22">
        <v>28</v>
      </c>
    </row>
    <row r="180" spans="1:16" ht="22.5" x14ac:dyDescent="0.25">
      <c r="A180" s="28" t="s">
        <v>643</v>
      </c>
      <c r="B180" s="28" t="s">
        <v>644</v>
      </c>
      <c r="C180" s="14">
        <v>214</v>
      </c>
      <c r="D180" s="14">
        <v>205</v>
      </c>
      <c r="E180" s="29">
        <v>4.39024390243902E-2</v>
      </c>
      <c r="F180" s="14">
        <v>759</v>
      </c>
      <c r="G180" s="14">
        <v>730</v>
      </c>
      <c r="H180" s="14">
        <v>46</v>
      </c>
      <c r="I180" s="14">
        <v>62</v>
      </c>
      <c r="J180" s="14">
        <v>0</v>
      </c>
      <c r="K180" s="14">
        <v>0</v>
      </c>
      <c r="L180" s="14">
        <v>0</v>
      </c>
      <c r="M180" s="14">
        <v>0</v>
      </c>
      <c r="N180" s="14">
        <v>1</v>
      </c>
      <c r="O180" s="14">
        <v>0</v>
      </c>
      <c r="P180" s="22">
        <v>767</v>
      </c>
    </row>
    <row r="181" spans="1:16" x14ac:dyDescent="0.25">
      <c r="A181" s="28" t="s">
        <v>645</v>
      </c>
      <c r="B181" s="28" t="s">
        <v>646</v>
      </c>
      <c r="C181" s="14">
        <v>66</v>
      </c>
      <c r="D181" s="14">
        <v>49</v>
      </c>
      <c r="E181" s="29">
        <v>0.34693877551020402</v>
      </c>
      <c r="F181" s="14">
        <v>21</v>
      </c>
      <c r="G181" s="14">
        <v>17</v>
      </c>
      <c r="H181" s="14">
        <v>15</v>
      </c>
      <c r="I181" s="14">
        <v>14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1</v>
      </c>
      <c r="P181" s="22">
        <v>24</v>
      </c>
    </row>
    <row r="182" spans="1:16" ht="22.5" x14ac:dyDescent="0.25">
      <c r="A182" s="28" t="s">
        <v>647</v>
      </c>
      <c r="B182" s="28" t="s">
        <v>648</v>
      </c>
      <c r="C182" s="14">
        <v>7</v>
      </c>
      <c r="D182" s="14">
        <v>17</v>
      </c>
      <c r="E182" s="29">
        <v>-0.58823529411764697</v>
      </c>
      <c r="F182" s="14">
        <v>3</v>
      </c>
      <c r="G182" s="14">
        <v>2</v>
      </c>
      <c r="H182" s="14">
        <v>2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2">
        <v>4</v>
      </c>
    </row>
    <row r="183" spans="1:16" ht="22.5" x14ac:dyDescent="0.25">
      <c r="A183" s="28" t="s">
        <v>649</v>
      </c>
      <c r="B183" s="28" t="s">
        <v>650</v>
      </c>
      <c r="C183" s="14">
        <v>31</v>
      </c>
      <c r="D183" s="14">
        <v>35</v>
      </c>
      <c r="E183" s="29">
        <v>-0.114285714285714</v>
      </c>
      <c r="F183" s="14">
        <v>81</v>
      </c>
      <c r="G183" s="14">
        <v>81</v>
      </c>
      <c r="H183" s="14">
        <v>19</v>
      </c>
      <c r="I183" s="14">
        <v>18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2">
        <v>87</v>
      </c>
    </row>
    <row r="184" spans="1:16" ht="22.5" x14ac:dyDescent="0.25">
      <c r="A184" s="28" t="s">
        <v>651</v>
      </c>
      <c r="B184" s="28" t="s">
        <v>652</v>
      </c>
      <c r="C184" s="14">
        <v>121</v>
      </c>
      <c r="D184" s="14">
        <v>126</v>
      </c>
      <c r="E184" s="29">
        <v>-3.9682539682539701E-2</v>
      </c>
      <c r="F184" s="14">
        <v>515</v>
      </c>
      <c r="G184" s="14">
        <v>478</v>
      </c>
      <c r="H184" s="14">
        <v>40</v>
      </c>
      <c r="I184" s="14">
        <v>49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0</v>
      </c>
      <c r="P184" s="22">
        <v>502</v>
      </c>
    </row>
    <row r="185" spans="1:16" ht="22.5" x14ac:dyDescent="0.25">
      <c r="A185" s="28" t="s">
        <v>653</v>
      </c>
      <c r="B185" s="28" t="s">
        <v>654</v>
      </c>
      <c r="C185" s="14">
        <v>1</v>
      </c>
      <c r="D185" s="14">
        <v>2</v>
      </c>
      <c r="E185" s="29">
        <v>-0.5</v>
      </c>
      <c r="F185" s="14">
        <v>0</v>
      </c>
      <c r="G185" s="14">
        <v>0</v>
      </c>
      <c r="H185" s="14">
        <v>1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2">
        <v>0</v>
      </c>
    </row>
    <row r="186" spans="1:16" x14ac:dyDescent="0.25">
      <c r="A186" s="187" t="s">
        <v>655</v>
      </c>
      <c r="B186" s="188"/>
      <c r="C186" s="25">
        <v>126</v>
      </c>
      <c r="D186" s="25">
        <v>188</v>
      </c>
      <c r="E186" s="26">
        <v>-0.329787234042553</v>
      </c>
      <c r="F186" s="25">
        <v>11</v>
      </c>
      <c r="G186" s="25">
        <v>10</v>
      </c>
      <c r="H186" s="25">
        <v>43</v>
      </c>
      <c r="I186" s="25">
        <v>42</v>
      </c>
      <c r="J186" s="25">
        <v>0</v>
      </c>
      <c r="K186" s="25">
        <v>0</v>
      </c>
      <c r="L186" s="25">
        <v>0</v>
      </c>
      <c r="M186" s="25">
        <v>0</v>
      </c>
      <c r="N186" s="25">
        <v>6</v>
      </c>
      <c r="O186" s="25">
        <v>0</v>
      </c>
      <c r="P186" s="27">
        <v>35</v>
      </c>
    </row>
    <row r="187" spans="1:16" x14ac:dyDescent="0.25">
      <c r="A187" s="28" t="s">
        <v>656</v>
      </c>
      <c r="B187" s="28" t="s">
        <v>657</v>
      </c>
      <c r="C187" s="14">
        <v>1</v>
      </c>
      <c r="D187" s="14">
        <v>5</v>
      </c>
      <c r="E187" s="29">
        <v>-0.8</v>
      </c>
      <c r="F187" s="14">
        <v>0</v>
      </c>
      <c r="G187" s="14">
        <v>0</v>
      </c>
      <c r="H187" s="14">
        <v>1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2">
        <v>0</v>
      </c>
    </row>
    <row r="188" spans="1:16" ht="22.5" x14ac:dyDescent="0.25">
      <c r="A188" s="28" t="s">
        <v>658</v>
      </c>
      <c r="B188" s="28" t="s">
        <v>659</v>
      </c>
      <c r="C188" s="14">
        <v>0</v>
      </c>
      <c r="D188" s="14">
        <v>0</v>
      </c>
      <c r="E188" s="29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2">
        <v>0</v>
      </c>
    </row>
    <row r="189" spans="1:16" ht="22.5" x14ac:dyDescent="0.25">
      <c r="A189" s="28" t="s">
        <v>660</v>
      </c>
      <c r="B189" s="28" t="s">
        <v>661</v>
      </c>
      <c r="C189" s="14">
        <v>0</v>
      </c>
      <c r="D189" s="14">
        <v>0</v>
      </c>
      <c r="E189" s="29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22">
        <v>0</v>
      </c>
    </row>
    <row r="190" spans="1:16" ht="22.5" x14ac:dyDescent="0.25">
      <c r="A190" s="28" t="s">
        <v>662</v>
      </c>
      <c r="B190" s="28" t="s">
        <v>663</v>
      </c>
      <c r="C190" s="14">
        <v>7</v>
      </c>
      <c r="D190" s="14">
        <v>4</v>
      </c>
      <c r="E190" s="29">
        <v>0.75</v>
      </c>
      <c r="F190" s="14">
        <v>0</v>
      </c>
      <c r="G190" s="14">
        <v>0</v>
      </c>
      <c r="H190" s="14">
        <v>3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2">
        <v>0</v>
      </c>
    </row>
    <row r="191" spans="1:16" ht="33.75" x14ac:dyDescent="0.25">
      <c r="A191" s="28" t="s">
        <v>664</v>
      </c>
      <c r="B191" s="28" t="s">
        <v>665</v>
      </c>
      <c r="C191" s="14">
        <v>83</v>
      </c>
      <c r="D191" s="14">
        <v>117</v>
      </c>
      <c r="E191" s="29">
        <v>-0.29059829059829001</v>
      </c>
      <c r="F191" s="14">
        <v>11</v>
      </c>
      <c r="G191" s="14">
        <v>10</v>
      </c>
      <c r="H191" s="14">
        <v>32</v>
      </c>
      <c r="I191" s="14">
        <v>34</v>
      </c>
      <c r="J191" s="14">
        <v>0</v>
      </c>
      <c r="K191" s="14">
        <v>0</v>
      </c>
      <c r="L191" s="14">
        <v>0</v>
      </c>
      <c r="M191" s="14">
        <v>0</v>
      </c>
      <c r="N191" s="14">
        <v>3</v>
      </c>
      <c r="O191" s="14">
        <v>0</v>
      </c>
      <c r="P191" s="22">
        <v>32</v>
      </c>
    </row>
    <row r="192" spans="1:16" ht="22.5" x14ac:dyDescent="0.25">
      <c r="A192" s="28" t="s">
        <v>666</v>
      </c>
      <c r="B192" s="28" t="s">
        <v>667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2">
        <v>0</v>
      </c>
    </row>
    <row r="193" spans="1:16" ht="22.5" x14ac:dyDescent="0.25">
      <c r="A193" s="28" t="s">
        <v>668</v>
      </c>
      <c r="B193" s="28" t="s">
        <v>669</v>
      </c>
      <c r="C193" s="14">
        <v>11</v>
      </c>
      <c r="D193" s="14">
        <v>15</v>
      </c>
      <c r="E193" s="29">
        <v>-0.266666666666667</v>
      </c>
      <c r="F193" s="14">
        <v>0</v>
      </c>
      <c r="G193" s="14">
        <v>0</v>
      </c>
      <c r="H193" s="14">
        <v>4</v>
      </c>
      <c r="I193" s="14">
        <v>4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22">
        <v>2</v>
      </c>
    </row>
    <row r="194" spans="1:16" x14ac:dyDescent="0.25">
      <c r="A194" s="28" t="s">
        <v>670</v>
      </c>
      <c r="B194" s="28" t="s">
        <v>671</v>
      </c>
      <c r="C194" s="14">
        <v>1</v>
      </c>
      <c r="D194" s="14">
        <v>4</v>
      </c>
      <c r="E194" s="29">
        <v>-0.75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2</v>
      </c>
      <c r="O194" s="14">
        <v>0</v>
      </c>
      <c r="P194" s="22">
        <v>0</v>
      </c>
    </row>
    <row r="195" spans="1:16" ht="22.5" x14ac:dyDescent="0.25">
      <c r="A195" s="28" t="s">
        <v>672</v>
      </c>
      <c r="B195" s="28" t="s">
        <v>673</v>
      </c>
      <c r="C195" s="14">
        <v>0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2">
        <v>0</v>
      </c>
    </row>
    <row r="196" spans="1:16" ht="22.5" x14ac:dyDescent="0.25">
      <c r="A196" s="28" t="s">
        <v>674</v>
      </c>
      <c r="B196" s="28" t="s">
        <v>675</v>
      </c>
      <c r="C196" s="14">
        <v>0</v>
      </c>
      <c r="D196" s="14">
        <v>2</v>
      </c>
      <c r="E196" s="29">
        <v>-1</v>
      </c>
      <c r="F196" s="14">
        <v>0</v>
      </c>
      <c r="G196" s="14">
        <v>0</v>
      </c>
      <c r="H196" s="14">
        <v>1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2">
        <v>0</v>
      </c>
    </row>
    <row r="197" spans="1:16" x14ac:dyDescent="0.25">
      <c r="A197" s="28" t="s">
        <v>676</v>
      </c>
      <c r="B197" s="28" t="s">
        <v>677</v>
      </c>
      <c r="C197" s="14">
        <v>21</v>
      </c>
      <c r="D197" s="14">
        <v>36</v>
      </c>
      <c r="E197" s="29">
        <v>-0.41666666666666702</v>
      </c>
      <c r="F197" s="14">
        <v>0</v>
      </c>
      <c r="G197" s="14">
        <v>0</v>
      </c>
      <c r="H197" s="14">
        <v>2</v>
      </c>
      <c r="I197" s="14">
        <v>2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2">
        <v>0</v>
      </c>
    </row>
    <row r="198" spans="1:16" ht="22.5" x14ac:dyDescent="0.25">
      <c r="A198" s="28" t="s">
        <v>678</v>
      </c>
      <c r="B198" s="28" t="s">
        <v>679</v>
      </c>
      <c r="C198" s="14">
        <v>1</v>
      </c>
      <c r="D198" s="14">
        <v>1</v>
      </c>
      <c r="E198" s="29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2">
        <v>0</v>
      </c>
    </row>
    <row r="199" spans="1:16" x14ac:dyDescent="0.25">
      <c r="A199" s="28" t="s">
        <v>680</v>
      </c>
      <c r="B199" s="28" t="s">
        <v>681</v>
      </c>
      <c r="C199" s="14">
        <v>1</v>
      </c>
      <c r="D199" s="14">
        <v>4</v>
      </c>
      <c r="E199" s="29">
        <v>-0.75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2">
        <v>0</v>
      </c>
    </row>
    <row r="200" spans="1:16" ht="22.5" x14ac:dyDescent="0.25">
      <c r="A200" s="28" t="s">
        <v>682</v>
      </c>
      <c r="B200" s="28" t="s">
        <v>683</v>
      </c>
      <c r="C200" s="14">
        <v>0</v>
      </c>
      <c r="D200" s="14">
        <v>0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2">
        <v>1</v>
      </c>
    </row>
    <row r="201" spans="1:16" x14ac:dyDescent="0.25">
      <c r="A201" s="187" t="s">
        <v>684</v>
      </c>
      <c r="B201" s="188"/>
      <c r="C201" s="25">
        <v>16</v>
      </c>
      <c r="D201" s="25">
        <v>12</v>
      </c>
      <c r="E201" s="26">
        <v>0.33333333333333298</v>
      </c>
      <c r="F201" s="25">
        <v>0</v>
      </c>
      <c r="G201" s="25">
        <v>0</v>
      </c>
      <c r="H201" s="25">
        <v>1</v>
      </c>
      <c r="I201" s="25">
        <v>1</v>
      </c>
      <c r="J201" s="25">
        <v>0</v>
      </c>
      <c r="K201" s="25">
        <v>1</v>
      </c>
      <c r="L201" s="25">
        <v>0</v>
      </c>
      <c r="M201" s="25">
        <v>0</v>
      </c>
      <c r="N201" s="25">
        <v>12</v>
      </c>
      <c r="O201" s="25">
        <v>0</v>
      </c>
      <c r="P201" s="27">
        <v>0</v>
      </c>
    </row>
    <row r="202" spans="1:16" x14ac:dyDescent="0.25">
      <c r="A202" s="28" t="s">
        <v>685</v>
      </c>
      <c r="B202" s="28" t="s">
        <v>686</v>
      </c>
      <c r="C202" s="14">
        <v>3</v>
      </c>
      <c r="D202" s="14">
        <v>5</v>
      </c>
      <c r="E202" s="29">
        <v>-0.4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8</v>
      </c>
      <c r="O202" s="14">
        <v>0</v>
      </c>
      <c r="P202" s="22">
        <v>0</v>
      </c>
    </row>
    <row r="203" spans="1:16" x14ac:dyDescent="0.25">
      <c r="A203" s="28" t="s">
        <v>687</v>
      </c>
      <c r="B203" s="28" t="s">
        <v>688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2">
        <v>0</v>
      </c>
    </row>
    <row r="204" spans="1:16" x14ac:dyDescent="0.25">
      <c r="A204" s="28" t="s">
        <v>689</v>
      </c>
      <c r="B204" s="28" t="s">
        <v>690</v>
      </c>
      <c r="C204" s="14">
        <v>2</v>
      </c>
      <c r="D204" s="14">
        <v>1</v>
      </c>
      <c r="E204" s="29">
        <v>1</v>
      </c>
      <c r="F204" s="14">
        <v>0</v>
      </c>
      <c r="G204" s="14">
        <v>0</v>
      </c>
      <c r="H204" s="14">
        <v>0</v>
      </c>
      <c r="I204" s="14">
        <v>1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2">
        <v>0</v>
      </c>
    </row>
    <row r="205" spans="1:16" ht="22.5" x14ac:dyDescent="0.25">
      <c r="A205" s="28" t="s">
        <v>691</v>
      </c>
      <c r="B205" s="28" t="s">
        <v>692</v>
      </c>
      <c r="C205" s="14">
        <v>0</v>
      </c>
      <c r="D205" s="14">
        <v>0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2">
        <v>0</v>
      </c>
    </row>
    <row r="206" spans="1:16" ht="22.5" x14ac:dyDescent="0.25">
      <c r="A206" s="28" t="s">
        <v>693</v>
      </c>
      <c r="B206" s="28" t="s">
        <v>694</v>
      </c>
      <c r="C206" s="14">
        <v>4</v>
      </c>
      <c r="D206" s="14">
        <v>3</v>
      </c>
      <c r="E206" s="29">
        <v>0.33333333333333298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2">
        <v>0</v>
      </c>
    </row>
    <row r="207" spans="1:16" ht="22.5" x14ac:dyDescent="0.25">
      <c r="A207" s="28" t="s">
        <v>695</v>
      </c>
      <c r="B207" s="28" t="s">
        <v>696</v>
      </c>
      <c r="C207" s="14">
        <v>1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1</v>
      </c>
      <c r="O207" s="14">
        <v>0</v>
      </c>
      <c r="P207" s="22">
        <v>0</v>
      </c>
    </row>
    <row r="208" spans="1:16" ht="22.5" x14ac:dyDescent="0.25">
      <c r="A208" s="28" t="s">
        <v>697</v>
      </c>
      <c r="B208" s="28" t="s">
        <v>698</v>
      </c>
      <c r="C208" s="14">
        <v>0</v>
      </c>
      <c r="D208" s="14">
        <v>0</v>
      </c>
      <c r="E208" s="29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2">
        <v>0</v>
      </c>
    </row>
    <row r="209" spans="1:16" ht="22.5" x14ac:dyDescent="0.25">
      <c r="A209" s="28" t="s">
        <v>699</v>
      </c>
      <c r="B209" s="28" t="s">
        <v>700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2">
        <v>0</v>
      </c>
    </row>
    <row r="210" spans="1:16" ht="22.5" x14ac:dyDescent="0.25">
      <c r="A210" s="28" t="s">
        <v>701</v>
      </c>
      <c r="B210" s="28" t="s">
        <v>702</v>
      </c>
      <c r="C210" s="14">
        <v>0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2">
        <v>0</v>
      </c>
    </row>
    <row r="211" spans="1:16" ht="22.5" x14ac:dyDescent="0.25">
      <c r="A211" s="28" t="s">
        <v>703</v>
      </c>
      <c r="B211" s="28" t="s">
        <v>704</v>
      </c>
      <c r="C211" s="14">
        <v>0</v>
      </c>
      <c r="D211" s="14">
        <v>0</v>
      </c>
      <c r="E211" s="29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2">
        <v>0</v>
      </c>
    </row>
    <row r="212" spans="1:16" x14ac:dyDescent="0.25">
      <c r="A212" s="28" t="s">
        <v>705</v>
      </c>
      <c r="B212" s="28" t="s">
        <v>706</v>
      </c>
      <c r="C212" s="14">
        <v>6</v>
      </c>
      <c r="D212" s="14">
        <v>0</v>
      </c>
      <c r="E212" s="29">
        <v>0</v>
      </c>
      <c r="F212" s="14">
        <v>0</v>
      </c>
      <c r="G212" s="14">
        <v>0</v>
      </c>
      <c r="H212" s="14">
        <v>1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2">
        <v>0</v>
      </c>
    </row>
    <row r="213" spans="1:16" x14ac:dyDescent="0.25">
      <c r="A213" s="28" t="s">
        <v>707</v>
      </c>
      <c r="B213" s="28" t="s">
        <v>708</v>
      </c>
      <c r="C213" s="14">
        <v>0</v>
      </c>
      <c r="D213" s="14">
        <v>0</v>
      </c>
      <c r="E213" s="29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2">
        <v>0</v>
      </c>
    </row>
    <row r="214" spans="1:16" x14ac:dyDescent="0.25">
      <c r="A214" s="28" t="s">
        <v>709</v>
      </c>
      <c r="B214" s="28" t="s">
        <v>710</v>
      </c>
      <c r="C214" s="14">
        <v>0</v>
      </c>
      <c r="D214" s="14">
        <v>2</v>
      </c>
      <c r="E214" s="29">
        <v>-1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3</v>
      </c>
      <c r="O214" s="14">
        <v>0</v>
      </c>
      <c r="P214" s="22">
        <v>0</v>
      </c>
    </row>
    <row r="215" spans="1:16" ht="22.5" x14ac:dyDescent="0.25">
      <c r="A215" s="28" t="s">
        <v>711</v>
      </c>
      <c r="B215" s="28" t="s">
        <v>712</v>
      </c>
      <c r="C215" s="14">
        <v>0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2">
        <v>0</v>
      </c>
    </row>
    <row r="216" spans="1:16" x14ac:dyDescent="0.25">
      <c r="A216" s="28" t="s">
        <v>713</v>
      </c>
      <c r="B216" s="28" t="s">
        <v>714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2">
        <v>0</v>
      </c>
    </row>
    <row r="217" spans="1:16" ht="22.5" x14ac:dyDescent="0.25">
      <c r="A217" s="28" t="s">
        <v>715</v>
      </c>
      <c r="B217" s="28" t="s">
        <v>716</v>
      </c>
      <c r="C217" s="14">
        <v>0</v>
      </c>
      <c r="D217" s="14">
        <v>1</v>
      </c>
      <c r="E217" s="29">
        <v>-1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2">
        <v>0</v>
      </c>
    </row>
    <row r="218" spans="1:16" ht="33.75" x14ac:dyDescent="0.25">
      <c r="A218" s="28" t="s">
        <v>717</v>
      </c>
      <c r="B218" s="28" t="s">
        <v>718</v>
      </c>
      <c r="C218" s="14">
        <v>0</v>
      </c>
      <c r="D218" s="14">
        <v>0</v>
      </c>
      <c r="E218" s="29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2">
        <v>0</v>
      </c>
    </row>
    <row r="219" spans="1:16" ht="22.5" x14ac:dyDescent="0.25">
      <c r="A219" s="28" t="s">
        <v>719</v>
      </c>
      <c r="B219" s="28" t="s">
        <v>720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1</v>
      </c>
      <c r="L219" s="14">
        <v>0</v>
      </c>
      <c r="M219" s="14">
        <v>0</v>
      </c>
      <c r="N219" s="14">
        <v>0</v>
      </c>
      <c r="O219" s="14">
        <v>0</v>
      </c>
      <c r="P219" s="22">
        <v>0</v>
      </c>
    </row>
    <row r="220" spans="1:16" ht="33.75" x14ac:dyDescent="0.25">
      <c r="A220" s="28" t="s">
        <v>721</v>
      </c>
      <c r="B220" s="28" t="s">
        <v>722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2">
        <v>0</v>
      </c>
    </row>
    <row r="221" spans="1:16" ht="45" x14ac:dyDescent="0.25">
      <c r="A221" s="28" t="s">
        <v>723</v>
      </c>
      <c r="B221" s="28" t="s">
        <v>724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2">
        <v>0</v>
      </c>
    </row>
    <row r="222" spans="1:16" ht="45" x14ac:dyDescent="0.25">
      <c r="A222" s="28" t="s">
        <v>725</v>
      </c>
      <c r="B222" s="28" t="s">
        <v>726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2">
        <v>0</v>
      </c>
    </row>
    <row r="223" spans="1:16" x14ac:dyDescent="0.25">
      <c r="A223" s="187" t="s">
        <v>727</v>
      </c>
      <c r="B223" s="188"/>
      <c r="C223" s="25">
        <v>441</v>
      </c>
      <c r="D223" s="25">
        <v>370</v>
      </c>
      <c r="E223" s="26">
        <v>0.19189189189189201</v>
      </c>
      <c r="F223" s="25">
        <v>248</v>
      </c>
      <c r="G223" s="25">
        <v>160</v>
      </c>
      <c r="H223" s="25">
        <v>107</v>
      </c>
      <c r="I223" s="25">
        <v>105</v>
      </c>
      <c r="J223" s="25">
        <v>0</v>
      </c>
      <c r="K223" s="25">
        <v>1</v>
      </c>
      <c r="L223" s="25">
        <v>0</v>
      </c>
      <c r="M223" s="25">
        <v>0</v>
      </c>
      <c r="N223" s="25">
        <v>3</v>
      </c>
      <c r="O223" s="25">
        <v>21</v>
      </c>
      <c r="P223" s="27">
        <v>236</v>
      </c>
    </row>
    <row r="224" spans="1:16" x14ac:dyDescent="0.25">
      <c r="A224" s="28" t="s">
        <v>728</v>
      </c>
      <c r="B224" s="28" t="s">
        <v>729</v>
      </c>
      <c r="C224" s="14">
        <v>0</v>
      </c>
      <c r="D224" s="14">
        <v>0</v>
      </c>
      <c r="E224" s="29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1</v>
      </c>
      <c r="O224" s="14">
        <v>0</v>
      </c>
      <c r="P224" s="22">
        <v>0</v>
      </c>
    </row>
    <row r="225" spans="1:16" ht="22.5" x14ac:dyDescent="0.25">
      <c r="A225" s="28" t="s">
        <v>730</v>
      </c>
      <c r="B225" s="28" t="s">
        <v>731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2">
        <v>0</v>
      </c>
    </row>
    <row r="226" spans="1:16" ht="22.5" x14ac:dyDescent="0.25">
      <c r="A226" s="28" t="s">
        <v>732</v>
      </c>
      <c r="B226" s="28" t="s">
        <v>733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2">
        <v>0</v>
      </c>
    </row>
    <row r="227" spans="1:16" ht="22.5" x14ac:dyDescent="0.25">
      <c r="A227" s="28" t="s">
        <v>734</v>
      </c>
      <c r="B227" s="28" t="s">
        <v>735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2">
        <v>0</v>
      </c>
    </row>
    <row r="228" spans="1:16" ht="33.75" x14ac:dyDescent="0.25">
      <c r="A228" s="28" t="s">
        <v>736</v>
      </c>
      <c r="B228" s="28" t="s">
        <v>737</v>
      </c>
      <c r="C228" s="14">
        <v>0</v>
      </c>
      <c r="D228" s="14">
        <v>0</v>
      </c>
      <c r="E228" s="29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1</v>
      </c>
      <c r="O228" s="14">
        <v>0</v>
      </c>
      <c r="P228" s="22">
        <v>0</v>
      </c>
    </row>
    <row r="229" spans="1:16" x14ac:dyDescent="0.25">
      <c r="A229" s="28" t="s">
        <v>738</v>
      </c>
      <c r="B229" s="28" t="s">
        <v>739</v>
      </c>
      <c r="C229" s="14">
        <v>2</v>
      </c>
      <c r="D229" s="14">
        <v>0</v>
      </c>
      <c r="E229" s="29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2">
        <v>1</v>
      </c>
    </row>
    <row r="230" spans="1:16" ht="22.5" x14ac:dyDescent="0.25">
      <c r="A230" s="28" t="s">
        <v>740</v>
      </c>
      <c r="B230" s="28" t="s">
        <v>741</v>
      </c>
      <c r="C230" s="14">
        <v>4</v>
      </c>
      <c r="D230" s="14">
        <v>1</v>
      </c>
      <c r="E230" s="29">
        <v>3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2">
        <v>4</v>
      </c>
    </row>
    <row r="231" spans="1:16" x14ac:dyDescent="0.25">
      <c r="A231" s="28" t="s">
        <v>742</v>
      </c>
      <c r="B231" s="28" t="s">
        <v>743</v>
      </c>
      <c r="C231" s="14">
        <v>11</v>
      </c>
      <c r="D231" s="14">
        <v>4</v>
      </c>
      <c r="E231" s="29">
        <v>1.75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1</v>
      </c>
      <c r="O231" s="14">
        <v>0</v>
      </c>
      <c r="P231" s="22">
        <v>1</v>
      </c>
    </row>
    <row r="232" spans="1:16" x14ac:dyDescent="0.25">
      <c r="A232" s="28" t="s">
        <v>744</v>
      </c>
      <c r="B232" s="28" t="s">
        <v>745</v>
      </c>
      <c r="C232" s="14">
        <v>12</v>
      </c>
      <c r="D232" s="14">
        <v>15</v>
      </c>
      <c r="E232" s="29">
        <v>-0.2</v>
      </c>
      <c r="F232" s="14">
        <v>3</v>
      </c>
      <c r="G232" s="14">
        <v>2</v>
      </c>
      <c r="H232" s="14">
        <v>1</v>
      </c>
      <c r="I232" s="14">
        <v>1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2">
        <v>2</v>
      </c>
    </row>
    <row r="233" spans="1:16" x14ac:dyDescent="0.25">
      <c r="A233" s="28" t="s">
        <v>746</v>
      </c>
      <c r="B233" s="28" t="s">
        <v>747</v>
      </c>
      <c r="C233" s="14">
        <v>7</v>
      </c>
      <c r="D233" s="14">
        <v>14</v>
      </c>
      <c r="E233" s="29">
        <v>-0.5</v>
      </c>
      <c r="F233" s="14">
        <v>0</v>
      </c>
      <c r="G233" s="14">
        <v>0</v>
      </c>
      <c r="H233" s="14">
        <v>0</v>
      </c>
      <c r="I233" s="14">
        <v>1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2">
        <v>1</v>
      </c>
    </row>
    <row r="234" spans="1:16" ht="22.5" x14ac:dyDescent="0.25">
      <c r="A234" s="28" t="s">
        <v>748</v>
      </c>
      <c r="B234" s="28" t="s">
        <v>749</v>
      </c>
      <c r="C234" s="14">
        <v>20</v>
      </c>
      <c r="D234" s="14">
        <v>5</v>
      </c>
      <c r="E234" s="29">
        <v>3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2">
        <v>0</v>
      </c>
    </row>
    <row r="235" spans="1:16" ht="33.75" x14ac:dyDescent="0.25">
      <c r="A235" s="28" t="s">
        <v>750</v>
      </c>
      <c r="B235" s="28" t="s">
        <v>751</v>
      </c>
      <c r="C235" s="14">
        <v>0</v>
      </c>
      <c r="D235" s="14">
        <v>21</v>
      </c>
      <c r="E235" s="29">
        <v>-1</v>
      </c>
      <c r="F235" s="14">
        <v>1</v>
      </c>
      <c r="G235" s="14">
        <v>0</v>
      </c>
      <c r="H235" s="14">
        <v>2</v>
      </c>
      <c r="I235" s="14">
        <v>3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2">
        <v>3</v>
      </c>
    </row>
    <row r="236" spans="1:16" x14ac:dyDescent="0.25">
      <c r="A236" s="28" t="s">
        <v>752</v>
      </c>
      <c r="B236" s="28" t="s">
        <v>753</v>
      </c>
      <c r="C236" s="14">
        <v>3</v>
      </c>
      <c r="D236" s="14">
        <v>0</v>
      </c>
      <c r="E236" s="29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2">
        <v>0</v>
      </c>
    </row>
    <row r="237" spans="1:16" ht="22.5" x14ac:dyDescent="0.25">
      <c r="A237" s="28" t="s">
        <v>754</v>
      </c>
      <c r="B237" s="28" t="s">
        <v>755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2">
        <v>0</v>
      </c>
    </row>
    <row r="238" spans="1:16" ht="33.75" x14ac:dyDescent="0.25">
      <c r="A238" s="28" t="s">
        <v>756</v>
      </c>
      <c r="B238" s="28" t="s">
        <v>757</v>
      </c>
      <c r="C238" s="14">
        <v>382</v>
      </c>
      <c r="D238" s="14">
        <v>309</v>
      </c>
      <c r="E238" s="29">
        <v>0.23624595469255699</v>
      </c>
      <c r="F238" s="14">
        <v>244</v>
      </c>
      <c r="G238" s="14">
        <v>158</v>
      </c>
      <c r="H238" s="14">
        <v>104</v>
      </c>
      <c r="I238" s="14">
        <v>100</v>
      </c>
      <c r="J238" s="14">
        <v>0</v>
      </c>
      <c r="K238" s="14">
        <v>1</v>
      </c>
      <c r="L238" s="14">
        <v>0</v>
      </c>
      <c r="M238" s="14">
        <v>0</v>
      </c>
      <c r="N238" s="14">
        <v>0</v>
      </c>
      <c r="O238" s="14">
        <v>21</v>
      </c>
      <c r="P238" s="22">
        <v>224</v>
      </c>
    </row>
    <row r="239" spans="1:16" x14ac:dyDescent="0.25">
      <c r="A239" s="28" t="s">
        <v>758</v>
      </c>
      <c r="B239" s="28" t="s">
        <v>759</v>
      </c>
      <c r="C239" s="14">
        <v>0</v>
      </c>
      <c r="D239" s="14">
        <v>1</v>
      </c>
      <c r="E239" s="29">
        <v>-1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2">
        <v>0</v>
      </c>
    </row>
    <row r="240" spans="1:16" ht="22.5" x14ac:dyDescent="0.25">
      <c r="A240" s="28" t="s">
        <v>760</v>
      </c>
      <c r="B240" s="28" t="s">
        <v>761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2">
        <v>0</v>
      </c>
    </row>
    <row r="241" spans="1:16" ht="45" x14ac:dyDescent="0.25">
      <c r="A241" s="28" t="s">
        <v>762</v>
      </c>
      <c r="B241" s="28" t="s">
        <v>763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2">
        <v>0</v>
      </c>
    </row>
    <row r="242" spans="1:16" ht="45" x14ac:dyDescent="0.25">
      <c r="A242" s="28" t="s">
        <v>764</v>
      </c>
      <c r="B242" s="28" t="s">
        <v>765</v>
      </c>
      <c r="C242" s="14">
        <v>0</v>
      </c>
      <c r="D242" s="14">
        <v>0</v>
      </c>
      <c r="E242" s="29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2">
        <v>0</v>
      </c>
    </row>
    <row r="243" spans="1:16" ht="33.75" x14ac:dyDescent="0.25">
      <c r="A243" s="28" t="s">
        <v>766</v>
      </c>
      <c r="B243" s="28" t="s">
        <v>767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2">
        <v>0</v>
      </c>
    </row>
    <row r="244" spans="1:16" x14ac:dyDescent="0.25">
      <c r="A244" s="187" t="s">
        <v>768</v>
      </c>
      <c r="B244" s="188"/>
      <c r="C244" s="25">
        <v>6</v>
      </c>
      <c r="D244" s="25">
        <v>3</v>
      </c>
      <c r="E244" s="26">
        <v>1</v>
      </c>
      <c r="F244" s="25">
        <v>0</v>
      </c>
      <c r="G244" s="25">
        <v>0</v>
      </c>
      <c r="H244" s="25">
        <v>1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2</v>
      </c>
      <c r="O244" s="25">
        <v>0</v>
      </c>
      <c r="P244" s="27">
        <v>1</v>
      </c>
    </row>
    <row r="245" spans="1:16" x14ac:dyDescent="0.25">
      <c r="A245" s="28" t="s">
        <v>769</v>
      </c>
      <c r="B245" s="28" t="s">
        <v>770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2">
        <v>0</v>
      </c>
    </row>
    <row r="246" spans="1:16" x14ac:dyDescent="0.25">
      <c r="A246" s="28" t="s">
        <v>771</v>
      </c>
      <c r="B246" s="28" t="s">
        <v>772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2">
        <v>0</v>
      </c>
    </row>
    <row r="247" spans="1:16" ht="22.5" x14ac:dyDescent="0.25">
      <c r="A247" s="28" t="s">
        <v>773</v>
      </c>
      <c r="B247" s="28" t="s">
        <v>774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2">
        <v>0</v>
      </c>
    </row>
    <row r="248" spans="1:16" x14ac:dyDescent="0.25">
      <c r="A248" s="28" t="s">
        <v>775</v>
      </c>
      <c r="B248" s="28" t="s">
        <v>776</v>
      </c>
      <c r="C248" s="14">
        <v>0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2">
        <v>0</v>
      </c>
    </row>
    <row r="249" spans="1:16" x14ac:dyDescent="0.25">
      <c r="A249" s="28" t="s">
        <v>777</v>
      </c>
      <c r="B249" s="28" t="s">
        <v>778</v>
      </c>
      <c r="C249" s="14">
        <v>3</v>
      </c>
      <c r="D249" s="14">
        <v>1</v>
      </c>
      <c r="E249" s="29">
        <v>2</v>
      </c>
      <c r="F249" s="14">
        <v>0</v>
      </c>
      <c r="G249" s="14">
        <v>0</v>
      </c>
      <c r="H249" s="14">
        <v>1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1</v>
      </c>
      <c r="O249" s="14">
        <v>0</v>
      </c>
      <c r="P249" s="22">
        <v>1</v>
      </c>
    </row>
    <row r="250" spans="1:16" ht="22.5" x14ac:dyDescent="0.25">
      <c r="A250" s="28" t="s">
        <v>779</v>
      </c>
      <c r="B250" s="28" t="s">
        <v>780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2">
        <v>0</v>
      </c>
    </row>
    <row r="251" spans="1:16" ht="22.5" x14ac:dyDescent="0.25">
      <c r="A251" s="28" t="s">
        <v>781</v>
      </c>
      <c r="B251" s="28" t="s">
        <v>782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2">
        <v>0</v>
      </c>
    </row>
    <row r="252" spans="1:16" x14ac:dyDescent="0.25">
      <c r="A252" s="28" t="s">
        <v>783</v>
      </c>
      <c r="B252" s="28" t="s">
        <v>784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2">
        <v>0</v>
      </c>
    </row>
    <row r="253" spans="1:16" ht="22.5" x14ac:dyDescent="0.25">
      <c r="A253" s="28" t="s">
        <v>785</v>
      </c>
      <c r="B253" s="28" t="s">
        <v>786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2">
        <v>0</v>
      </c>
    </row>
    <row r="254" spans="1:16" ht="22.5" x14ac:dyDescent="0.25">
      <c r="A254" s="28" t="s">
        <v>787</v>
      </c>
      <c r="B254" s="28" t="s">
        <v>788</v>
      </c>
      <c r="C254" s="14">
        <v>1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2">
        <v>0</v>
      </c>
    </row>
    <row r="255" spans="1:16" ht="22.5" x14ac:dyDescent="0.25">
      <c r="A255" s="28" t="s">
        <v>789</v>
      </c>
      <c r="B255" s="28" t="s">
        <v>790</v>
      </c>
      <c r="C255" s="14">
        <v>0</v>
      </c>
      <c r="D255" s="14">
        <v>0</v>
      </c>
      <c r="E255" s="29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2">
        <v>0</v>
      </c>
    </row>
    <row r="256" spans="1:16" x14ac:dyDescent="0.25">
      <c r="A256" s="28" t="s">
        <v>791</v>
      </c>
      <c r="B256" s="28" t="s">
        <v>792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2">
        <v>0</v>
      </c>
    </row>
    <row r="257" spans="1:16" ht="33.75" x14ac:dyDescent="0.25">
      <c r="A257" s="28" t="s">
        <v>793</v>
      </c>
      <c r="B257" s="28" t="s">
        <v>794</v>
      </c>
      <c r="C257" s="14">
        <v>0</v>
      </c>
      <c r="D257" s="14">
        <v>1</v>
      </c>
      <c r="E257" s="29">
        <v>-1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2">
        <v>0</v>
      </c>
    </row>
    <row r="258" spans="1:16" ht="22.5" x14ac:dyDescent="0.25">
      <c r="A258" s="28" t="s">
        <v>795</v>
      </c>
      <c r="B258" s="28" t="s">
        <v>796</v>
      </c>
      <c r="C258" s="14">
        <v>1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2">
        <v>0</v>
      </c>
    </row>
    <row r="259" spans="1:16" ht="33.75" x14ac:dyDescent="0.25">
      <c r="A259" s="28" t="s">
        <v>797</v>
      </c>
      <c r="B259" s="28" t="s">
        <v>798</v>
      </c>
      <c r="C259" s="14">
        <v>0</v>
      </c>
      <c r="D259" s="14">
        <v>1</v>
      </c>
      <c r="E259" s="29">
        <v>-1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2">
        <v>0</v>
      </c>
    </row>
    <row r="260" spans="1:16" ht="22.5" x14ac:dyDescent="0.25">
      <c r="A260" s="28" t="s">
        <v>799</v>
      </c>
      <c r="B260" s="28" t="s">
        <v>800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2">
        <v>0</v>
      </c>
    </row>
    <row r="261" spans="1:16" ht="33.75" x14ac:dyDescent="0.25">
      <c r="A261" s="28" t="s">
        <v>801</v>
      </c>
      <c r="B261" s="28" t="s">
        <v>802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2">
        <v>0</v>
      </c>
    </row>
    <row r="262" spans="1:16" ht="33.75" x14ac:dyDescent="0.25">
      <c r="A262" s="28" t="s">
        <v>803</v>
      </c>
      <c r="B262" s="28" t="s">
        <v>804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2">
        <v>0</v>
      </c>
    </row>
    <row r="263" spans="1:16" ht="33.75" x14ac:dyDescent="0.25">
      <c r="A263" s="28" t="s">
        <v>805</v>
      </c>
      <c r="B263" s="28" t="s">
        <v>806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2">
        <v>0</v>
      </c>
    </row>
    <row r="264" spans="1:16" ht="22.5" x14ac:dyDescent="0.25">
      <c r="A264" s="28" t="s">
        <v>807</v>
      </c>
      <c r="B264" s="28" t="s">
        <v>808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2">
        <v>0</v>
      </c>
    </row>
    <row r="265" spans="1:16" x14ac:dyDescent="0.25">
      <c r="A265" s="28" t="s">
        <v>809</v>
      </c>
      <c r="B265" s="28" t="s">
        <v>810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2">
        <v>0</v>
      </c>
    </row>
    <row r="266" spans="1:16" ht="33.75" x14ac:dyDescent="0.25">
      <c r="A266" s="28" t="s">
        <v>811</v>
      </c>
      <c r="B266" s="28" t="s">
        <v>812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2">
        <v>0</v>
      </c>
    </row>
    <row r="267" spans="1:16" ht="22.5" x14ac:dyDescent="0.25">
      <c r="A267" s="28" t="s">
        <v>813</v>
      </c>
      <c r="B267" s="28" t="s">
        <v>814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2">
        <v>0</v>
      </c>
    </row>
    <row r="268" spans="1:16" x14ac:dyDescent="0.25">
      <c r="A268" s="28" t="s">
        <v>815</v>
      </c>
      <c r="B268" s="28" t="s">
        <v>816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2">
        <v>0</v>
      </c>
    </row>
    <row r="269" spans="1:16" ht="33.75" x14ac:dyDescent="0.25">
      <c r="A269" s="28" t="s">
        <v>817</v>
      </c>
      <c r="B269" s="28" t="s">
        <v>818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2">
        <v>0</v>
      </c>
    </row>
    <row r="270" spans="1:16" ht="22.5" x14ac:dyDescent="0.25">
      <c r="A270" s="28" t="s">
        <v>819</v>
      </c>
      <c r="B270" s="28" t="s">
        <v>820</v>
      </c>
      <c r="C270" s="14">
        <v>1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1</v>
      </c>
      <c r="O270" s="14">
        <v>0</v>
      </c>
      <c r="P270" s="22">
        <v>0</v>
      </c>
    </row>
    <row r="271" spans="1:16" x14ac:dyDescent="0.25">
      <c r="A271" s="187" t="s">
        <v>821</v>
      </c>
      <c r="B271" s="188"/>
      <c r="C271" s="25">
        <v>182</v>
      </c>
      <c r="D271" s="25">
        <v>222</v>
      </c>
      <c r="E271" s="26">
        <v>-0.18018018018018001</v>
      </c>
      <c r="F271" s="25">
        <v>35</v>
      </c>
      <c r="G271" s="25">
        <v>34</v>
      </c>
      <c r="H271" s="25">
        <v>107</v>
      </c>
      <c r="I271" s="25">
        <v>110</v>
      </c>
      <c r="J271" s="25">
        <v>2</v>
      </c>
      <c r="K271" s="25">
        <v>2</v>
      </c>
      <c r="L271" s="25">
        <v>0</v>
      </c>
      <c r="M271" s="25">
        <v>0</v>
      </c>
      <c r="N271" s="25">
        <v>1</v>
      </c>
      <c r="O271" s="25">
        <v>12</v>
      </c>
      <c r="P271" s="27">
        <v>106</v>
      </c>
    </row>
    <row r="272" spans="1:16" x14ac:dyDescent="0.25">
      <c r="A272" s="28" t="s">
        <v>822</v>
      </c>
      <c r="B272" s="28" t="s">
        <v>823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2">
        <v>0</v>
      </c>
    </row>
    <row r="273" spans="1:16" x14ac:dyDescent="0.25">
      <c r="A273" s="28" t="s">
        <v>824</v>
      </c>
      <c r="B273" s="28" t="s">
        <v>825</v>
      </c>
      <c r="C273" s="14">
        <v>94</v>
      </c>
      <c r="D273" s="14">
        <v>112</v>
      </c>
      <c r="E273" s="29">
        <v>-0.160714285714286</v>
      </c>
      <c r="F273" s="14">
        <v>17</v>
      </c>
      <c r="G273" s="14">
        <v>11</v>
      </c>
      <c r="H273" s="14">
        <v>60</v>
      </c>
      <c r="I273" s="14">
        <v>67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6</v>
      </c>
      <c r="P273" s="22">
        <v>44</v>
      </c>
    </row>
    <row r="274" spans="1:16" ht="33.75" x14ac:dyDescent="0.25">
      <c r="A274" s="28" t="s">
        <v>826</v>
      </c>
      <c r="B274" s="28" t="s">
        <v>827</v>
      </c>
      <c r="C274" s="14">
        <v>63</v>
      </c>
      <c r="D274" s="14">
        <v>84</v>
      </c>
      <c r="E274" s="29">
        <v>-0.25</v>
      </c>
      <c r="F274" s="14">
        <v>16</v>
      </c>
      <c r="G274" s="14">
        <v>21</v>
      </c>
      <c r="H274" s="14">
        <v>33</v>
      </c>
      <c r="I274" s="14">
        <v>33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1</v>
      </c>
      <c r="P274" s="22">
        <v>54</v>
      </c>
    </row>
    <row r="275" spans="1:16" ht="22.5" x14ac:dyDescent="0.25">
      <c r="A275" s="28" t="s">
        <v>828</v>
      </c>
      <c r="B275" s="28" t="s">
        <v>829</v>
      </c>
      <c r="C275" s="14">
        <v>0</v>
      </c>
      <c r="D275" s="14">
        <v>0</v>
      </c>
      <c r="E275" s="29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2">
        <v>0</v>
      </c>
    </row>
    <row r="276" spans="1:16" x14ac:dyDescent="0.25">
      <c r="A276" s="28" t="s">
        <v>830</v>
      </c>
      <c r="B276" s="28" t="s">
        <v>831</v>
      </c>
      <c r="C276" s="14">
        <v>9</v>
      </c>
      <c r="D276" s="14">
        <v>14</v>
      </c>
      <c r="E276" s="29">
        <v>-0.35714285714285698</v>
      </c>
      <c r="F276" s="14">
        <v>2</v>
      </c>
      <c r="G276" s="14">
        <v>2</v>
      </c>
      <c r="H276" s="14">
        <v>5</v>
      </c>
      <c r="I276" s="14">
        <v>4</v>
      </c>
      <c r="J276" s="14">
        <v>0</v>
      </c>
      <c r="K276" s="14">
        <v>0</v>
      </c>
      <c r="L276" s="14">
        <v>0</v>
      </c>
      <c r="M276" s="14">
        <v>0</v>
      </c>
      <c r="N276" s="14">
        <v>1</v>
      </c>
      <c r="O276" s="14">
        <v>0</v>
      </c>
      <c r="P276" s="22">
        <v>1</v>
      </c>
    </row>
    <row r="277" spans="1:16" ht="22.5" x14ac:dyDescent="0.25">
      <c r="A277" s="28" t="s">
        <v>832</v>
      </c>
      <c r="B277" s="28" t="s">
        <v>833</v>
      </c>
      <c r="C277" s="14">
        <v>0</v>
      </c>
      <c r="D277" s="14">
        <v>1</v>
      </c>
      <c r="E277" s="29">
        <v>-1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2">
        <v>0</v>
      </c>
    </row>
    <row r="278" spans="1:16" ht="22.5" x14ac:dyDescent="0.25">
      <c r="A278" s="28" t="s">
        <v>834</v>
      </c>
      <c r="B278" s="28" t="s">
        <v>835</v>
      </c>
      <c r="C278" s="14">
        <v>12</v>
      </c>
      <c r="D278" s="14">
        <v>7</v>
      </c>
      <c r="E278" s="29">
        <v>0.71428571428571397</v>
      </c>
      <c r="F278" s="14">
        <v>0</v>
      </c>
      <c r="G278" s="14">
        <v>0</v>
      </c>
      <c r="H278" s="14">
        <v>6</v>
      </c>
      <c r="I278" s="14">
        <v>1</v>
      </c>
      <c r="J278" s="14">
        <v>2</v>
      </c>
      <c r="K278" s="14">
        <v>2</v>
      </c>
      <c r="L278" s="14">
        <v>0</v>
      </c>
      <c r="M278" s="14">
        <v>0</v>
      </c>
      <c r="N278" s="14">
        <v>0</v>
      </c>
      <c r="O278" s="14">
        <v>3</v>
      </c>
      <c r="P278" s="22">
        <v>4</v>
      </c>
    </row>
    <row r="279" spans="1:16" ht="22.5" x14ac:dyDescent="0.25">
      <c r="A279" s="28" t="s">
        <v>836</v>
      </c>
      <c r="B279" s="28" t="s">
        <v>837</v>
      </c>
      <c r="C279" s="14">
        <v>1</v>
      </c>
      <c r="D279" s="14">
        <v>1</v>
      </c>
      <c r="E279" s="29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2">
        <v>0</v>
      </c>
    </row>
    <row r="280" spans="1:16" ht="22.5" x14ac:dyDescent="0.25">
      <c r="A280" s="28" t="s">
        <v>838</v>
      </c>
      <c r="B280" s="28" t="s">
        <v>839</v>
      </c>
      <c r="C280" s="14">
        <v>0</v>
      </c>
      <c r="D280" s="14">
        <v>0</v>
      </c>
      <c r="E280" s="29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2">
        <v>0</v>
      </c>
    </row>
    <row r="281" spans="1:16" ht="22.5" x14ac:dyDescent="0.25">
      <c r="A281" s="28" t="s">
        <v>840</v>
      </c>
      <c r="B281" s="28" t="s">
        <v>841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2">
        <v>0</v>
      </c>
    </row>
    <row r="282" spans="1:16" ht="22.5" x14ac:dyDescent="0.25">
      <c r="A282" s="28" t="s">
        <v>842</v>
      </c>
      <c r="B282" s="28" t="s">
        <v>843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2">
        <v>0</v>
      </c>
    </row>
    <row r="283" spans="1:16" ht="33.75" x14ac:dyDescent="0.25">
      <c r="A283" s="28" t="s">
        <v>844</v>
      </c>
      <c r="B283" s="28" t="s">
        <v>845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2">
        <v>0</v>
      </c>
    </row>
    <row r="284" spans="1:16" x14ac:dyDescent="0.25">
      <c r="A284" s="28" t="s">
        <v>846</v>
      </c>
      <c r="B284" s="28" t="s">
        <v>847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2">
        <v>0</v>
      </c>
    </row>
    <row r="285" spans="1:16" ht="22.5" x14ac:dyDescent="0.25">
      <c r="A285" s="28" t="s">
        <v>848</v>
      </c>
      <c r="B285" s="28" t="s">
        <v>849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2">
        <v>0</v>
      </c>
    </row>
    <row r="286" spans="1:16" x14ac:dyDescent="0.25">
      <c r="A286" s="28" t="s">
        <v>850</v>
      </c>
      <c r="B286" s="28" t="s">
        <v>851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2">
        <v>0</v>
      </c>
    </row>
    <row r="287" spans="1:16" ht="33.75" x14ac:dyDescent="0.25">
      <c r="A287" s="28" t="s">
        <v>852</v>
      </c>
      <c r="B287" s="28" t="s">
        <v>853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2">
        <v>0</v>
      </c>
    </row>
    <row r="288" spans="1:16" x14ac:dyDescent="0.25">
      <c r="A288" s="28" t="s">
        <v>854</v>
      </c>
      <c r="B288" s="28" t="s">
        <v>855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2">
        <v>0</v>
      </c>
    </row>
    <row r="289" spans="1:16" ht="22.5" x14ac:dyDescent="0.25">
      <c r="A289" s="28" t="s">
        <v>856</v>
      </c>
      <c r="B289" s="28" t="s">
        <v>857</v>
      </c>
      <c r="C289" s="14">
        <v>0</v>
      </c>
      <c r="D289" s="14">
        <v>0</v>
      </c>
      <c r="E289" s="29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2">
        <v>0</v>
      </c>
    </row>
    <row r="290" spans="1:16" ht="22.5" x14ac:dyDescent="0.25">
      <c r="A290" s="28" t="s">
        <v>858</v>
      </c>
      <c r="B290" s="28" t="s">
        <v>859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2">
        <v>0</v>
      </c>
    </row>
    <row r="291" spans="1:16" ht="22.5" x14ac:dyDescent="0.25">
      <c r="A291" s="28" t="s">
        <v>860</v>
      </c>
      <c r="B291" s="28" t="s">
        <v>861</v>
      </c>
      <c r="C291" s="14">
        <v>2</v>
      </c>
      <c r="D291" s="14">
        <v>3</v>
      </c>
      <c r="E291" s="29">
        <v>-0.33333333333333298</v>
      </c>
      <c r="F291" s="14">
        <v>0</v>
      </c>
      <c r="G291" s="14">
        <v>0</v>
      </c>
      <c r="H291" s="14">
        <v>3</v>
      </c>
      <c r="I291" s="14">
        <v>5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2</v>
      </c>
      <c r="P291" s="22">
        <v>3</v>
      </c>
    </row>
    <row r="292" spans="1:16" ht="22.5" x14ac:dyDescent="0.25">
      <c r="A292" s="28" t="s">
        <v>862</v>
      </c>
      <c r="B292" s="28" t="s">
        <v>863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2">
        <v>0</v>
      </c>
    </row>
    <row r="293" spans="1:16" x14ac:dyDescent="0.25">
      <c r="A293" s="28" t="s">
        <v>864</v>
      </c>
      <c r="B293" s="28" t="s">
        <v>865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2">
        <v>0</v>
      </c>
    </row>
    <row r="294" spans="1:16" ht="33.75" x14ac:dyDescent="0.25">
      <c r="A294" s="28" t="s">
        <v>866</v>
      </c>
      <c r="B294" s="28" t="s">
        <v>867</v>
      </c>
      <c r="C294" s="14">
        <v>1</v>
      </c>
      <c r="D294" s="14">
        <v>0</v>
      </c>
      <c r="E294" s="29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2">
        <v>0</v>
      </c>
    </row>
    <row r="295" spans="1:16" ht="22.5" x14ac:dyDescent="0.25">
      <c r="A295" s="28" t="s">
        <v>868</v>
      </c>
      <c r="B295" s="28" t="s">
        <v>869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2">
        <v>0</v>
      </c>
    </row>
    <row r="296" spans="1:16" ht="22.5" x14ac:dyDescent="0.25">
      <c r="A296" s="28" t="s">
        <v>870</v>
      </c>
      <c r="B296" s="28" t="s">
        <v>871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2">
        <v>0</v>
      </c>
    </row>
    <row r="297" spans="1:16" x14ac:dyDescent="0.25">
      <c r="A297" s="28" t="s">
        <v>872</v>
      </c>
      <c r="B297" s="28" t="s">
        <v>873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2">
        <v>0</v>
      </c>
    </row>
    <row r="298" spans="1:16" x14ac:dyDescent="0.25">
      <c r="A298" s="28" t="s">
        <v>874</v>
      </c>
      <c r="B298" s="28" t="s">
        <v>875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2">
        <v>0</v>
      </c>
    </row>
    <row r="299" spans="1:16" ht="22.5" x14ac:dyDescent="0.25">
      <c r="A299" s="28" t="s">
        <v>876</v>
      </c>
      <c r="B299" s="28" t="s">
        <v>877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2">
        <v>0</v>
      </c>
    </row>
    <row r="300" spans="1:16" ht="22.5" x14ac:dyDescent="0.25">
      <c r="A300" s="28" t="s">
        <v>878</v>
      </c>
      <c r="B300" s="28" t="s">
        <v>879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2">
        <v>0</v>
      </c>
    </row>
    <row r="301" spans="1:16" x14ac:dyDescent="0.25">
      <c r="A301" s="187" t="s">
        <v>880</v>
      </c>
      <c r="B301" s="188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25">
      <c r="A302" s="28" t="s">
        <v>881</v>
      </c>
      <c r="B302" s="28" t="s">
        <v>882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2">
        <v>0</v>
      </c>
    </row>
    <row r="303" spans="1:16" ht="22.5" x14ac:dyDescent="0.25">
      <c r="A303" s="28" t="s">
        <v>883</v>
      </c>
      <c r="B303" s="28" t="s">
        <v>884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2">
        <v>0</v>
      </c>
    </row>
    <row r="304" spans="1:16" ht="33.75" x14ac:dyDescent="0.25">
      <c r="A304" s="28" t="s">
        <v>885</v>
      </c>
      <c r="B304" s="28" t="s">
        <v>886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2">
        <v>0</v>
      </c>
    </row>
    <row r="305" spans="1:16" x14ac:dyDescent="0.25">
      <c r="A305" s="187" t="s">
        <v>887</v>
      </c>
      <c r="B305" s="188"/>
      <c r="C305" s="25">
        <v>0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25">
      <c r="A306" s="28" t="s">
        <v>888</v>
      </c>
      <c r="B306" s="28" t="s">
        <v>889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2">
        <v>0</v>
      </c>
    </row>
    <row r="307" spans="1:16" x14ac:dyDescent="0.25">
      <c r="A307" s="28" t="s">
        <v>890</v>
      </c>
      <c r="B307" s="28" t="s">
        <v>891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2">
        <v>0</v>
      </c>
    </row>
    <row r="308" spans="1:16" x14ac:dyDescent="0.25">
      <c r="A308" s="28" t="s">
        <v>892</v>
      </c>
      <c r="B308" s="28" t="s">
        <v>893</v>
      </c>
      <c r="C308" s="14">
        <v>0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2">
        <v>0</v>
      </c>
    </row>
    <row r="309" spans="1:16" ht="22.5" x14ac:dyDescent="0.25">
      <c r="A309" s="28" t="s">
        <v>894</v>
      </c>
      <c r="B309" s="28" t="s">
        <v>895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2">
        <v>0</v>
      </c>
    </row>
    <row r="310" spans="1:16" ht="22.5" x14ac:dyDescent="0.25">
      <c r="A310" s="28" t="s">
        <v>896</v>
      </c>
      <c r="B310" s="28" t="s">
        <v>897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2">
        <v>0</v>
      </c>
    </row>
    <row r="311" spans="1:16" x14ac:dyDescent="0.25">
      <c r="A311" s="28" t="s">
        <v>898</v>
      </c>
      <c r="B311" s="28" t="s">
        <v>899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2">
        <v>0</v>
      </c>
    </row>
    <row r="312" spans="1:16" x14ac:dyDescent="0.25">
      <c r="A312" s="187" t="s">
        <v>900</v>
      </c>
      <c r="B312" s="188"/>
      <c r="C312" s="25">
        <v>3</v>
      </c>
      <c r="D312" s="25">
        <v>6</v>
      </c>
      <c r="E312" s="26">
        <v>-0.5</v>
      </c>
      <c r="F312" s="25">
        <v>0</v>
      </c>
      <c r="G312" s="25">
        <v>0</v>
      </c>
      <c r="H312" s="25">
        <v>3</v>
      </c>
      <c r="I312" s="25">
        <v>2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1</v>
      </c>
      <c r="P312" s="27">
        <v>1</v>
      </c>
    </row>
    <row r="313" spans="1:16" x14ac:dyDescent="0.25">
      <c r="A313" s="28" t="s">
        <v>901</v>
      </c>
      <c r="B313" s="28" t="s">
        <v>902</v>
      </c>
      <c r="C313" s="14">
        <v>3</v>
      </c>
      <c r="D313" s="14">
        <v>6</v>
      </c>
      <c r="E313" s="29">
        <v>-0.5</v>
      </c>
      <c r="F313" s="14">
        <v>0</v>
      </c>
      <c r="G313" s="14">
        <v>0</v>
      </c>
      <c r="H313" s="14">
        <v>3</v>
      </c>
      <c r="I313" s="14">
        <v>2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1</v>
      </c>
      <c r="P313" s="22">
        <v>1</v>
      </c>
    </row>
    <row r="314" spans="1:16" ht="33.75" x14ac:dyDescent="0.25">
      <c r="A314" s="28" t="s">
        <v>903</v>
      </c>
      <c r="B314" s="28" t="s">
        <v>904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2">
        <v>0</v>
      </c>
    </row>
    <row r="315" spans="1:16" ht="22.5" x14ac:dyDescent="0.25">
      <c r="A315" s="28" t="s">
        <v>905</v>
      </c>
      <c r="B315" s="28" t="s">
        <v>906</v>
      </c>
      <c r="C315" s="14">
        <v>0</v>
      </c>
      <c r="D315" s="14">
        <v>0</v>
      </c>
      <c r="E315" s="29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2">
        <v>0</v>
      </c>
    </row>
    <row r="316" spans="1:16" ht="33.75" x14ac:dyDescent="0.25">
      <c r="A316" s="28" t="s">
        <v>907</v>
      </c>
      <c r="B316" s="28" t="s">
        <v>908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2">
        <v>0</v>
      </c>
    </row>
    <row r="317" spans="1:16" x14ac:dyDescent="0.25">
      <c r="A317" s="28" t="s">
        <v>909</v>
      </c>
      <c r="B317" s="28" t="s">
        <v>910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2">
        <v>0</v>
      </c>
    </row>
    <row r="318" spans="1:16" x14ac:dyDescent="0.25">
      <c r="A318" s="187" t="s">
        <v>911</v>
      </c>
      <c r="B318" s="188"/>
      <c r="C318" s="25">
        <v>1</v>
      </c>
      <c r="D318" s="25">
        <v>9</v>
      </c>
      <c r="E318" s="26">
        <v>-0.88888888888888895</v>
      </c>
      <c r="F318" s="25">
        <v>1</v>
      </c>
      <c r="G318" s="25">
        <v>1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7">
        <v>1</v>
      </c>
    </row>
    <row r="319" spans="1:16" x14ac:dyDescent="0.25">
      <c r="A319" s="28" t="s">
        <v>912</v>
      </c>
      <c r="B319" s="28" t="s">
        <v>913</v>
      </c>
      <c r="C319" s="14">
        <v>1</v>
      </c>
      <c r="D319" s="14">
        <v>9</v>
      </c>
      <c r="E319" s="29">
        <v>-0.88888888888888895</v>
      </c>
      <c r="F319" s="14">
        <v>1</v>
      </c>
      <c r="G319" s="14">
        <v>1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2">
        <v>1</v>
      </c>
    </row>
    <row r="320" spans="1:16" x14ac:dyDescent="0.25">
      <c r="A320" s="187" t="s">
        <v>914</v>
      </c>
      <c r="B320" s="188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2.5" x14ac:dyDescent="0.25">
      <c r="A321" s="28" t="s">
        <v>915</v>
      </c>
      <c r="B321" s="28" t="s">
        <v>916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2">
        <v>0</v>
      </c>
    </row>
    <row r="322" spans="1:16" ht="22.5" x14ac:dyDescent="0.25">
      <c r="A322" s="28" t="s">
        <v>917</v>
      </c>
      <c r="B322" s="28" t="s">
        <v>918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2">
        <v>0</v>
      </c>
    </row>
    <row r="323" spans="1:16" x14ac:dyDescent="0.25">
      <c r="A323" s="187" t="s">
        <v>919</v>
      </c>
      <c r="B323" s="188"/>
      <c r="C323" s="25">
        <v>2169</v>
      </c>
      <c r="D323" s="25">
        <v>3411</v>
      </c>
      <c r="E323" s="26">
        <v>-0.36411609498680703</v>
      </c>
      <c r="F323" s="25">
        <v>9</v>
      </c>
      <c r="G323" s="25">
        <v>0</v>
      </c>
      <c r="H323" s="25">
        <v>23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2</v>
      </c>
      <c r="O323" s="25">
        <v>0</v>
      </c>
      <c r="P323" s="27">
        <v>0</v>
      </c>
    </row>
    <row r="324" spans="1:16" x14ac:dyDescent="0.25">
      <c r="A324" s="28" t="s">
        <v>920</v>
      </c>
      <c r="B324" s="28" t="s">
        <v>921</v>
      </c>
      <c r="C324" s="14">
        <v>2169</v>
      </c>
      <c r="D324" s="14">
        <v>3411</v>
      </c>
      <c r="E324" s="29">
        <v>-0.36411609498680703</v>
      </c>
      <c r="F324" s="14">
        <v>9</v>
      </c>
      <c r="G324" s="14">
        <v>0</v>
      </c>
      <c r="H324" s="14">
        <v>23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2</v>
      </c>
      <c r="O324" s="14">
        <v>0</v>
      </c>
      <c r="P324" s="22">
        <v>0</v>
      </c>
    </row>
    <row r="325" spans="1:16" x14ac:dyDescent="0.25">
      <c r="A325" s="187" t="s">
        <v>922</v>
      </c>
      <c r="B325" s="188"/>
      <c r="C325" s="25">
        <v>0</v>
      </c>
      <c r="D325" s="25">
        <v>5</v>
      </c>
      <c r="E325" s="26">
        <v>-1</v>
      </c>
      <c r="F325" s="25">
        <v>0</v>
      </c>
      <c r="G325" s="25">
        <v>0</v>
      </c>
      <c r="H325" s="25">
        <v>1</v>
      </c>
      <c r="I325" s="25">
        <v>1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1</v>
      </c>
    </row>
    <row r="326" spans="1:16" ht="45" x14ac:dyDescent="0.25">
      <c r="A326" s="28" t="s">
        <v>923</v>
      </c>
      <c r="B326" s="28" t="s">
        <v>924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2">
        <v>0</v>
      </c>
    </row>
    <row r="327" spans="1:16" ht="56.25" x14ac:dyDescent="0.25">
      <c r="A327" s="28" t="s">
        <v>925</v>
      </c>
      <c r="B327" s="28" t="s">
        <v>926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2">
        <v>0</v>
      </c>
    </row>
    <row r="328" spans="1:16" ht="22.5" x14ac:dyDescent="0.25">
      <c r="A328" s="28" t="s">
        <v>927</v>
      </c>
      <c r="B328" s="28" t="s">
        <v>928</v>
      </c>
      <c r="C328" s="14">
        <v>0</v>
      </c>
      <c r="D328" s="14">
        <v>5</v>
      </c>
      <c r="E328" s="29">
        <v>-1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2">
        <v>0</v>
      </c>
    </row>
    <row r="329" spans="1:16" ht="33.75" x14ac:dyDescent="0.25">
      <c r="A329" s="28" t="s">
        <v>929</v>
      </c>
      <c r="B329" s="28" t="s">
        <v>930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2">
        <v>0</v>
      </c>
    </row>
    <row r="330" spans="1:16" ht="33.75" x14ac:dyDescent="0.25">
      <c r="A330" s="28" t="s">
        <v>931</v>
      </c>
      <c r="B330" s="28" t="s">
        <v>932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2">
        <v>0</v>
      </c>
    </row>
    <row r="331" spans="1:16" ht="45" x14ac:dyDescent="0.25">
      <c r="A331" s="28" t="s">
        <v>933</v>
      </c>
      <c r="B331" s="28" t="s">
        <v>934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2">
        <v>0</v>
      </c>
    </row>
    <row r="332" spans="1:16" ht="45" x14ac:dyDescent="0.25">
      <c r="A332" s="28" t="s">
        <v>935</v>
      </c>
      <c r="B332" s="28" t="s">
        <v>936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2">
        <v>0</v>
      </c>
    </row>
    <row r="333" spans="1:16" ht="45" x14ac:dyDescent="0.25">
      <c r="A333" s="28" t="s">
        <v>937</v>
      </c>
      <c r="B333" s="28" t="s">
        <v>938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2">
        <v>0</v>
      </c>
    </row>
    <row r="334" spans="1:16" ht="33.75" x14ac:dyDescent="0.25">
      <c r="A334" s="28" t="s">
        <v>939</v>
      </c>
      <c r="B334" s="28" t="s">
        <v>940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1</v>
      </c>
      <c r="I334" s="14">
        <v>1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2">
        <v>1</v>
      </c>
    </row>
    <row r="335" spans="1:16" ht="45" x14ac:dyDescent="0.25">
      <c r="A335" s="28" t="s">
        <v>941</v>
      </c>
      <c r="B335" s="28" t="s">
        <v>942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2">
        <v>0</v>
      </c>
    </row>
    <row r="336" spans="1:16" ht="22.5" x14ac:dyDescent="0.25">
      <c r="A336" s="28" t="s">
        <v>943</v>
      </c>
      <c r="B336" s="28" t="s">
        <v>944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2">
        <v>0</v>
      </c>
    </row>
    <row r="337" spans="1:16" x14ac:dyDescent="0.25">
      <c r="A337" s="187" t="s">
        <v>945</v>
      </c>
      <c r="B337" s="188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2.5" x14ac:dyDescent="0.25">
      <c r="A338" s="28" t="s">
        <v>946</v>
      </c>
      <c r="B338" s="28" t="s">
        <v>947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2">
        <v>0</v>
      </c>
    </row>
    <row r="339" spans="1:16" x14ac:dyDescent="0.25">
      <c r="A339" s="187" t="s">
        <v>948</v>
      </c>
      <c r="B339" s="188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3.75" x14ac:dyDescent="0.25">
      <c r="A340" s="28" t="s">
        <v>949</v>
      </c>
      <c r="B340" s="28" t="s">
        <v>950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2">
        <v>0</v>
      </c>
    </row>
    <row r="341" spans="1:16" x14ac:dyDescent="0.25">
      <c r="A341" s="189" t="s">
        <v>951</v>
      </c>
      <c r="B341" s="190"/>
      <c r="C341" s="30">
        <v>13598</v>
      </c>
      <c r="D341" s="30">
        <v>15940</v>
      </c>
      <c r="E341" s="31">
        <v>-0.146925972396487</v>
      </c>
      <c r="F341" s="30">
        <v>2852</v>
      </c>
      <c r="G341" s="30">
        <v>2033</v>
      </c>
      <c r="H341" s="30">
        <v>1499</v>
      </c>
      <c r="I341" s="30">
        <v>1510</v>
      </c>
      <c r="J341" s="30">
        <v>48</v>
      </c>
      <c r="K341" s="30">
        <v>31</v>
      </c>
      <c r="L341" s="30">
        <v>2</v>
      </c>
      <c r="M341" s="30">
        <v>2</v>
      </c>
      <c r="N341" s="30">
        <v>92</v>
      </c>
      <c r="O341" s="30">
        <v>248</v>
      </c>
      <c r="P341" s="30">
        <v>2954</v>
      </c>
    </row>
  </sheetData>
  <sheetProtection algorithmName="SHA-512" hashValue="vAygmvflNkbWtEC4JEhBftxLwfg6kqA9d5B75VyfxfoJM4fnM6by1xBYvlnz3/UuqqBNtwG2ubG6sHfFmDwhKw==" saltValue="rN1riRD/rwOzygyjvnyZQ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952</v>
      </c>
    </row>
    <row r="3" spans="1:3" x14ac:dyDescent="0.25">
      <c r="A3" s="8" t="s">
        <v>953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77" t="s">
        <v>954</v>
      </c>
      <c r="B5" s="13" t="s">
        <v>955</v>
      </c>
      <c r="C5" s="22">
        <v>0</v>
      </c>
    </row>
    <row r="6" spans="1:3" x14ac:dyDescent="0.25">
      <c r="A6" s="178"/>
      <c r="B6" s="13" t="s">
        <v>329</v>
      </c>
      <c r="C6" s="22">
        <v>23</v>
      </c>
    </row>
    <row r="7" spans="1:3" x14ac:dyDescent="0.25">
      <c r="A7" s="178"/>
      <c r="B7" s="13" t="s">
        <v>956</v>
      </c>
      <c r="C7" s="22">
        <v>6</v>
      </c>
    </row>
    <row r="8" spans="1:3" x14ac:dyDescent="0.25">
      <c r="A8" s="178"/>
      <c r="B8" s="13" t="s">
        <v>957</v>
      </c>
      <c r="C8" s="22">
        <v>16</v>
      </c>
    </row>
    <row r="9" spans="1:3" x14ac:dyDescent="0.25">
      <c r="A9" s="178"/>
      <c r="B9" s="13" t="s">
        <v>958</v>
      </c>
      <c r="C9" s="22">
        <v>19</v>
      </c>
    </row>
    <row r="10" spans="1:3" x14ac:dyDescent="0.25">
      <c r="A10" s="178"/>
      <c r="B10" s="13" t="s">
        <v>959</v>
      </c>
      <c r="C10" s="22">
        <v>26</v>
      </c>
    </row>
    <row r="11" spans="1:3" x14ac:dyDescent="0.25">
      <c r="A11" s="178"/>
      <c r="B11" s="13" t="s">
        <v>960</v>
      </c>
      <c r="C11" s="22">
        <v>5</v>
      </c>
    </row>
    <row r="12" spans="1:3" x14ac:dyDescent="0.25">
      <c r="A12" s="178"/>
      <c r="B12" s="13" t="s">
        <v>513</v>
      </c>
      <c r="C12" s="22">
        <v>17</v>
      </c>
    </row>
    <row r="13" spans="1:3" x14ac:dyDescent="0.25">
      <c r="A13" s="178"/>
      <c r="B13" s="13" t="s">
        <v>961</v>
      </c>
      <c r="C13" s="22">
        <v>2</v>
      </c>
    </row>
    <row r="14" spans="1:3" x14ac:dyDescent="0.25">
      <c r="A14" s="178"/>
      <c r="B14" s="13" t="s">
        <v>962</v>
      </c>
      <c r="C14" s="22">
        <v>0</v>
      </c>
    </row>
    <row r="15" spans="1:3" x14ac:dyDescent="0.25">
      <c r="A15" s="178"/>
      <c r="B15" s="13" t="s">
        <v>646</v>
      </c>
      <c r="C15" s="22">
        <v>0</v>
      </c>
    </row>
    <row r="16" spans="1:3" x14ac:dyDescent="0.25">
      <c r="A16" s="178"/>
      <c r="B16" s="13" t="s">
        <v>963</v>
      </c>
      <c r="C16" s="22">
        <v>14</v>
      </c>
    </row>
    <row r="17" spans="1:3" x14ac:dyDescent="0.25">
      <c r="A17" s="178"/>
      <c r="B17" s="13" t="s">
        <v>964</v>
      </c>
      <c r="C17" s="22">
        <v>12</v>
      </c>
    </row>
    <row r="18" spans="1:3" x14ac:dyDescent="0.25">
      <c r="A18" s="178"/>
      <c r="B18" s="13" t="s">
        <v>965</v>
      </c>
      <c r="C18" s="22">
        <v>5</v>
      </c>
    </row>
    <row r="19" spans="1:3" x14ac:dyDescent="0.25">
      <c r="A19" s="179"/>
      <c r="B19" s="13" t="s">
        <v>106</v>
      </c>
      <c r="C19" s="22">
        <v>48</v>
      </c>
    </row>
    <row r="20" spans="1:3" x14ac:dyDescent="0.25">
      <c r="A20" s="177" t="s">
        <v>966</v>
      </c>
      <c r="B20" s="13" t="s">
        <v>967</v>
      </c>
      <c r="C20" s="22">
        <v>21</v>
      </c>
    </row>
    <row r="21" spans="1:3" x14ac:dyDescent="0.25">
      <c r="A21" s="179"/>
      <c r="B21" s="13" t="s">
        <v>968</v>
      </c>
      <c r="C21" s="22">
        <v>2</v>
      </c>
    </row>
    <row r="22" spans="1:3" x14ac:dyDescent="0.25">
      <c r="A22" s="177" t="s">
        <v>969</v>
      </c>
      <c r="B22" s="13" t="s">
        <v>970</v>
      </c>
      <c r="C22" s="22">
        <v>66</v>
      </c>
    </row>
    <row r="23" spans="1:3" x14ac:dyDescent="0.25">
      <c r="A23" s="178"/>
      <c r="B23" s="13" t="s">
        <v>971</v>
      </c>
      <c r="C23" s="22">
        <v>58</v>
      </c>
    </row>
    <row r="24" spans="1:3" x14ac:dyDescent="0.25">
      <c r="A24" s="179"/>
      <c r="B24" s="13" t="s">
        <v>972</v>
      </c>
      <c r="C24" s="22">
        <v>0</v>
      </c>
    </row>
    <row r="25" spans="1:3" x14ac:dyDescent="0.25">
      <c r="A25" s="16"/>
    </row>
    <row r="26" spans="1:3" x14ac:dyDescent="0.25">
      <c r="A26" s="8" t="s">
        <v>973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974</v>
      </c>
      <c r="B28" s="17"/>
      <c r="C28" s="22">
        <v>188</v>
      </c>
    </row>
    <row r="29" spans="1:3" x14ac:dyDescent="0.25">
      <c r="A29" s="177" t="s">
        <v>975</v>
      </c>
      <c r="B29" s="13" t="s">
        <v>976</v>
      </c>
      <c r="C29" s="22">
        <v>9</v>
      </c>
    </row>
    <row r="30" spans="1:3" x14ac:dyDescent="0.25">
      <c r="A30" s="178"/>
      <c r="B30" s="13" t="s">
        <v>977</v>
      </c>
      <c r="C30" s="22">
        <v>20</v>
      </c>
    </row>
    <row r="31" spans="1:3" x14ac:dyDescent="0.25">
      <c r="A31" s="178"/>
      <c r="B31" s="13" t="s">
        <v>978</v>
      </c>
      <c r="C31" s="22">
        <v>0</v>
      </c>
    </row>
    <row r="32" spans="1:3" x14ac:dyDescent="0.25">
      <c r="A32" s="179"/>
      <c r="B32" s="13" t="s">
        <v>979</v>
      </c>
      <c r="C32" s="22">
        <v>0</v>
      </c>
    </row>
    <row r="33" spans="1:3" x14ac:dyDescent="0.25">
      <c r="A33" s="12" t="s">
        <v>980</v>
      </c>
      <c r="B33" s="17"/>
      <c r="C33" s="22">
        <v>0</v>
      </c>
    </row>
    <row r="34" spans="1:3" x14ac:dyDescent="0.25">
      <c r="A34" s="12" t="s">
        <v>981</v>
      </c>
      <c r="B34" s="17"/>
      <c r="C34" s="22">
        <v>83</v>
      </c>
    </row>
    <row r="35" spans="1:3" x14ac:dyDescent="0.25">
      <c r="A35" s="12" t="s">
        <v>982</v>
      </c>
      <c r="B35" s="17"/>
      <c r="C35" s="22">
        <v>30</v>
      </c>
    </row>
    <row r="36" spans="1:3" x14ac:dyDescent="0.25">
      <c r="A36" s="12" t="s">
        <v>983</v>
      </c>
      <c r="B36" s="17"/>
      <c r="C36" s="22">
        <v>0</v>
      </c>
    </row>
    <row r="37" spans="1:3" x14ac:dyDescent="0.25">
      <c r="A37" s="12" t="s">
        <v>984</v>
      </c>
      <c r="B37" s="17"/>
      <c r="C37" s="22">
        <v>0</v>
      </c>
    </row>
    <row r="38" spans="1:3" x14ac:dyDescent="0.25">
      <c r="A38" s="12" t="s">
        <v>985</v>
      </c>
      <c r="B38" s="17"/>
      <c r="C38" s="22">
        <v>0</v>
      </c>
    </row>
    <row r="39" spans="1:3" x14ac:dyDescent="0.25">
      <c r="A39" s="12" t="s">
        <v>972</v>
      </c>
      <c r="B39" s="17"/>
      <c r="C39" s="22">
        <v>46</v>
      </c>
    </row>
    <row r="40" spans="1:3" x14ac:dyDescent="0.25">
      <c r="A40" s="177" t="s">
        <v>986</v>
      </c>
      <c r="B40" s="13" t="s">
        <v>987</v>
      </c>
      <c r="C40" s="22">
        <v>11</v>
      </c>
    </row>
    <row r="41" spans="1:3" x14ac:dyDescent="0.25">
      <c r="A41" s="178"/>
      <c r="B41" s="13" t="s">
        <v>988</v>
      </c>
      <c r="C41" s="22">
        <v>2</v>
      </c>
    </row>
    <row r="42" spans="1:3" x14ac:dyDescent="0.25">
      <c r="A42" s="178"/>
      <c r="B42" s="13" t="s">
        <v>989</v>
      </c>
      <c r="C42" s="22">
        <v>4</v>
      </c>
    </row>
    <row r="43" spans="1:3" x14ac:dyDescent="0.25">
      <c r="A43" s="178"/>
      <c r="B43" s="13" t="s">
        <v>990</v>
      </c>
      <c r="C43" s="22">
        <v>0</v>
      </c>
    </row>
    <row r="44" spans="1:3" x14ac:dyDescent="0.25">
      <c r="A44" s="179"/>
      <c r="B44" s="13" t="s">
        <v>991</v>
      </c>
      <c r="C44" s="22">
        <v>0</v>
      </c>
    </row>
    <row r="45" spans="1:3" x14ac:dyDescent="0.25">
      <c r="A45" s="16"/>
    </row>
    <row r="46" spans="1:3" x14ac:dyDescent="0.25">
      <c r="A46" s="8" t="s">
        <v>992</v>
      </c>
    </row>
    <row r="47" spans="1:3" x14ac:dyDescent="0.25">
      <c r="A47" s="9" t="s">
        <v>9</v>
      </c>
      <c r="B47" s="9" t="s">
        <v>10</v>
      </c>
      <c r="C47" s="11" t="s">
        <v>2</v>
      </c>
    </row>
    <row r="48" spans="1:3" x14ac:dyDescent="0.25">
      <c r="A48" s="12" t="s">
        <v>77</v>
      </c>
      <c r="B48" s="17"/>
      <c r="C48" s="22">
        <v>7</v>
      </c>
    </row>
    <row r="49" spans="1:3" x14ac:dyDescent="0.25">
      <c r="A49" s="177" t="s">
        <v>76</v>
      </c>
      <c r="B49" s="13" t="s">
        <v>993</v>
      </c>
      <c r="C49" s="22">
        <v>37</v>
      </c>
    </row>
    <row r="50" spans="1:3" x14ac:dyDescent="0.25">
      <c r="A50" s="179"/>
      <c r="B50" s="13" t="s">
        <v>994</v>
      </c>
      <c r="C50" s="22">
        <v>122</v>
      </c>
    </row>
    <row r="51" spans="1:3" x14ac:dyDescent="0.25">
      <c r="A51" s="177" t="s">
        <v>995</v>
      </c>
      <c r="B51" s="13" t="s">
        <v>996</v>
      </c>
      <c r="C51" s="22">
        <v>1</v>
      </c>
    </row>
    <row r="52" spans="1:3" x14ac:dyDescent="0.25">
      <c r="A52" s="179"/>
      <c r="B52" s="13" t="s">
        <v>997</v>
      </c>
      <c r="C52" s="22">
        <v>0</v>
      </c>
    </row>
    <row r="53" spans="1:3" x14ac:dyDescent="0.25">
      <c r="A53" s="16"/>
    </row>
    <row r="54" spans="1:3" x14ac:dyDescent="0.25">
      <c r="A54" s="8" t="s">
        <v>998</v>
      </c>
    </row>
    <row r="55" spans="1:3" x14ac:dyDescent="0.25">
      <c r="A55" s="9" t="s">
        <v>9</v>
      </c>
      <c r="B55" s="9" t="s">
        <v>10</v>
      </c>
      <c r="C55" s="11" t="s">
        <v>2</v>
      </c>
    </row>
    <row r="56" spans="1:3" x14ac:dyDescent="0.25">
      <c r="A56" s="177" t="s">
        <v>240</v>
      </c>
      <c r="B56" s="13" t="s">
        <v>15</v>
      </c>
      <c r="C56" s="22">
        <v>592</v>
      </c>
    </row>
    <row r="57" spans="1:3" x14ac:dyDescent="0.25">
      <c r="A57" s="178"/>
      <c r="B57" s="13" t="s">
        <v>999</v>
      </c>
      <c r="C57" s="22">
        <v>112</v>
      </c>
    </row>
    <row r="58" spans="1:3" x14ac:dyDescent="0.25">
      <c r="A58" s="178"/>
      <c r="B58" s="13" t="s">
        <v>1000</v>
      </c>
      <c r="C58" s="22">
        <v>42</v>
      </c>
    </row>
    <row r="59" spans="1:3" x14ac:dyDescent="0.25">
      <c r="A59" s="178"/>
      <c r="B59" s="13" t="s">
        <v>1001</v>
      </c>
      <c r="C59" s="22">
        <v>102</v>
      </c>
    </row>
    <row r="60" spans="1:3" x14ac:dyDescent="0.25">
      <c r="A60" s="179"/>
      <c r="B60" s="13" t="s">
        <v>1002</v>
      </c>
      <c r="C60" s="22">
        <v>26</v>
      </c>
    </row>
    <row r="61" spans="1:3" x14ac:dyDescent="0.25">
      <c r="A61" s="177" t="s">
        <v>1003</v>
      </c>
      <c r="B61" s="13" t="s">
        <v>1004</v>
      </c>
      <c r="C61" s="22">
        <v>323</v>
      </c>
    </row>
    <row r="62" spans="1:3" x14ac:dyDescent="0.25">
      <c r="A62" s="178"/>
      <c r="B62" s="13" t="s">
        <v>1005</v>
      </c>
      <c r="C62" s="22">
        <v>94</v>
      </c>
    </row>
    <row r="63" spans="1:3" x14ac:dyDescent="0.25">
      <c r="A63" s="178"/>
      <c r="B63" s="13" t="s">
        <v>1006</v>
      </c>
      <c r="C63" s="22">
        <v>5</v>
      </c>
    </row>
    <row r="64" spans="1:3" x14ac:dyDescent="0.25">
      <c r="A64" s="178"/>
      <c r="B64" s="13" t="s">
        <v>1007</v>
      </c>
      <c r="C64" s="22">
        <v>176</v>
      </c>
    </row>
    <row r="65" spans="1:3" x14ac:dyDescent="0.25">
      <c r="A65" s="179"/>
      <c r="B65" s="13" t="s">
        <v>1002</v>
      </c>
      <c r="C65" s="22">
        <v>105</v>
      </c>
    </row>
    <row r="66" spans="1:3" x14ac:dyDescent="0.25">
      <c r="A66" s="16"/>
    </row>
    <row r="67" spans="1:3" x14ac:dyDescent="0.25">
      <c r="A67" s="8" t="s">
        <v>1008</v>
      </c>
    </row>
    <row r="68" spans="1:3" x14ac:dyDescent="0.25">
      <c r="A68" s="9" t="s">
        <v>9</v>
      </c>
      <c r="B68" s="9" t="s">
        <v>10</v>
      </c>
      <c r="C68" s="11" t="s">
        <v>2</v>
      </c>
    </row>
    <row r="69" spans="1:3" ht="22.5" x14ac:dyDescent="0.25">
      <c r="A69" s="12" t="s">
        <v>1009</v>
      </c>
      <c r="B69" s="17"/>
      <c r="C69" s="22">
        <v>445</v>
      </c>
    </row>
    <row r="70" spans="1:3" ht="22.5" x14ac:dyDescent="0.25">
      <c r="A70" s="12" t="s">
        <v>1010</v>
      </c>
      <c r="B70" s="17"/>
      <c r="C70" s="22">
        <v>6</v>
      </c>
    </row>
    <row r="71" spans="1:3" ht="22.5" x14ac:dyDescent="0.25">
      <c r="A71" s="12" t="s">
        <v>1011</v>
      </c>
      <c r="B71" s="17"/>
      <c r="C71" s="22">
        <v>444</v>
      </c>
    </row>
    <row r="72" spans="1:3" x14ac:dyDescent="0.25">
      <c r="A72" s="177" t="s">
        <v>1012</v>
      </c>
      <c r="B72" s="13" t="s">
        <v>1013</v>
      </c>
      <c r="C72" s="22">
        <v>0</v>
      </c>
    </row>
    <row r="73" spans="1:3" x14ac:dyDescent="0.25">
      <c r="A73" s="179"/>
      <c r="B73" s="13" t="s">
        <v>1014</v>
      </c>
      <c r="C73" s="22">
        <v>22</v>
      </c>
    </row>
    <row r="74" spans="1:3" x14ac:dyDescent="0.25">
      <c r="A74" s="12" t="s">
        <v>1015</v>
      </c>
      <c r="B74" s="17"/>
      <c r="C74" s="22">
        <v>0</v>
      </c>
    </row>
    <row r="75" spans="1:3" x14ac:dyDescent="0.25">
      <c r="A75" s="12" t="s">
        <v>1016</v>
      </c>
      <c r="B75" s="17"/>
      <c r="C75" s="22">
        <v>30</v>
      </c>
    </row>
    <row r="76" spans="1:3" ht="22.5" x14ac:dyDescent="0.25">
      <c r="A76" s="12" t="s">
        <v>1017</v>
      </c>
      <c r="B76" s="17"/>
      <c r="C76" s="22">
        <v>0</v>
      </c>
    </row>
    <row r="77" spans="1:3" x14ac:dyDescent="0.25">
      <c r="A77" s="12" t="s">
        <v>1018</v>
      </c>
      <c r="B77" s="17"/>
      <c r="C77" s="22">
        <v>23</v>
      </c>
    </row>
    <row r="78" spans="1:3" x14ac:dyDescent="0.25">
      <c r="A78" s="12" t="s">
        <v>1019</v>
      </c>
      <c r="B78" s="17"/>
      <c r="C78" s="22">
        <v>1</v>
      </c>
    </row>
    <row r="79" spans="1:3" x14ac:dyDescent="0.25">
      <c r="A79" s="12" t="s">
        <v>1020</v>
      </c>
      <c r="B79" s="17"/>
      <c r="C79" s="22">
        <v>0</v>
      </c>
    </row>
  </sheetData>
  <sheetProtection algorithmName="SHA-512" hashValue="QaL+kyYz7YUdX3YCV/lrlPaNGzr1xfhv15KJXm49JlzdEl4MuDhgRstAnVsKrgY+NWp2DKLoaD7kTaI99SyRNg==" saltValue="eGi9aOTNeM9oz76Kmzvs0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2" t="s">
        <v>1021</v>
      </c>
    </row>
    <row r="3" spans="1:3" x14ac:dyDescent="0.25">
      <c r="A3" s="33" t="s">
        <v>1022</v>
      </c>
    </row>
    <row r="4" spans="1:3" x14ac:dyDescent="0.25">
      <c r="A4" s="34" t="s">
        <v>9</v>
      </c>
      <c r="B4" s="34" t="s">
        <v>10</v>
      </c>
      <c r="C4" s="35" t="s">
        <v>2</v>
      </c>
    </row>
    <row r="5" spans="1:3" x14ac:dyDescent="0.25">
      <c r="A5" s="193" t="s">
        <v>1023</v>
      </c>
      <c r="B5" s="37" t="s">
        <v>1024</v>
      </c>
      <c r="C5" s="38">
        <v>122</v>
      </c>
    </row>
    <row r="6" spans="1:3" x14ac:dyDescent="0.25">
      <c r="A6" s="194"/>
      <c r="B6" s="37" t="s">
        <v>299</v>
      </c>
      <c r="C6" s="38">
        <v>270</v>
      </c>
    </row>
    <row r="7" spans="1:3" x14ac:dyDescent="0.25">
      <c r="A7" s="194"/>
      <c r="B7" s="37" t="s">
        <v>1025</v>
      </c>
      <c r="C7" s="38">
        <v>19</v>
      </c>
    </row>
    <row r="8" spans="1:3" x14ac:dyDescent="0.25">
      <c r="A8" s="194"/>
      <c r="B8" s="37" t="s">
        <v>1026</v>
      </c>
      <c r="C8" s="38">
        <v>3</v>
      </c>
    </row>
    <row r="9" spans="1:3" x14ac:dyDescent="0.25">
      <c r="A9" s="194"/>
      <c r="B9" s="37" t="s">
        <v>1027</v>
      </c>
      <c r="C9" s="38">
        <v>0</v>
      </c>
    </row>
    <row r="10" spans="1:3" x14ac:dyDescent="0.25">
      <c r="A10" s="194"/>
      <c r="B10" s="37" t="s">
        <v>1028</v>
      </c>
      <c r="C10" s="38">
        <v>0</v>
      </c>
    </row>
    <row r="11" spans="1:3" x14ac:dyDescent="0.25">
      <c r="A11" s="195"/>
      <c r="B11" s="37" t="s">
        <v>1029</v>
      </c>
      <c r="C11" s="38">
        <v>0</v>
      </c>
    </row>
    <row r="12" spans="1:3" x14ac:dyDescent="0.25">
      <c r="A12" s="193" t="s">
        <v>1030</v>
      </c>
      <c r="B12" s="37" t="s">
        <v>60</v>
      </c>
      <c r="C12" s="38">
        <v>45</v>
      </c>
    </row>
    <row r="13" spans="1:3" x14ac:dyDescent="0.25">
      <c r="A13" s="194"/>
      <c r="B13" s="37" t="s">
        <v>1031</v>
      </c>
      <c r="C13" s="38">
        <v>58</v>
      </c>
    </row>
    <row r="14" spans="1:3" x14ac:dyDescent="0.25">
      <c r="A14" s="194"/>
      <c r="B14" s="37" t="s">
        <v>1032</v>
      </c>
      <c r="C14" s="38">
        <v>50</v>
      </c>
    </row>
    <row r="15" spans="1:3" x14ac:dyDescent="0.25">
      <c r="A15" s="195"/>
      <c r="B15" s="37" t="s">
        <v>1033</v>
      </c>
      <c r="C15" s="38">
        <v>15</v>
      </c>
    </row>
    <row r="16" spans="1:3" x14ac:dyDescent="0.25">
      <c r="A16" s="16"/>
    </row>
    <row r="17" spans="1:3" x14ac:dyDescent="0.25">
      <c r="A17" s="33" t="s">
        <v>1034</v>
      </c>
    </row>
    <row r="18" spans="1:3" x14ac:dyDescent="0.25">
      <c r="A18" s="34" t="s">
        <v>9</v>
      </c>
      <c r="B18" s="34" t="s">
        <v>10</v>
      </c>
      <c r="C18" s="35" t="s">
        <v>2</v>
      </c>
    </row>
    <row r="19" spans="1:3" x14ac:dyDescent="0.25">
      <c r="A19" s="36" t="s">
        <v>1035</v>
      </c>
      <c r="B19" s="39"/>
      <c r="C19" s="38">
        <v>28</v>
      </c>
    </row>
    <row r="20" spans="1:3" x14ac:dyDescent="0.25">
      <c r="A20" s="36" t="s">
        <v>1036</v>
      </c>
      <c r="B20" s="39"/>
      <c r="C20" s="38">
        <v>3</v>
      </c>
    </row>
    <row r="21" spans="1:3" x14ac:dyDescent="0.25">
      <c r="A21" s="36" t="s">
        <v>1037</v>
      </c>
      <c r="B21" s="39"/>
      <c r="C21" s="38">
        <v>41</v>
      </c>
    </row>
    <row r="22" spans="1:3" x14ac:dyDescent="0.25">
      <c r="A22" s="36" t="s">
        <v>1038</v>
      </c>
      <c r="B22" s="39"/>
      <c r="C22" s="38">
        <v>54</v>
      </c>
    </row>
    <row r="23" spans="1:3" x14ac:dyDescent="0.25">
      <c r="A23" s="36" t="s">
        <v>1039</v>
      </c>
      <c r="B23" s="39"/>
      <c r="C23" s="38">
        <v>30</v>
      </c>
    </row>
    <row r="24" spans="1:3" x14ac:dyDescent="0.25">
      <c r="A24" s="36" t="s">
        <v>1040</v>
      </c>
      <c r="B24" s="39"/>
      <c r="C24" s="38">
        <v>25</v>
      </c>
    </row>
    <row r="25" spans="1:3" x14ac:dyDescent="0.25">
      <c r="A25" s="36" t="s">
        <v>1041</v>
      </c>
      <c r="B25" s="39"/>
      <c r="C25" s="38">
        <v>0</v>
      </c>
    </row>
    <row r="26" spans="1:3" x14ac:dyDescent="0.25">
      <c r="A26" s="36" t="s">
        <v>1042</v>
      </c>
      <c r="B26" s="39"/>
      <c r="C26" s="38">
        <v>0</v>
      </c>
    </row>
    <row r="27" spans="1:3" x14ac:dyDescent="0.25">
      <c r="A27" s="36" t="s">
        <v>1043</v>
      </c>
      <c r="B27" s="39"/>
      <c r="C27" s="38">
        <v>0</v>
      </c>
    </row>
    <row r="28" spans="1:3" x14ac:dyDescent="0.25">
      <c r="A28" s="36" t="s">
        <v>1044</v>
      </c>
      <c r="B28" s="39"/>
      <c r="C28" s="38">
        <v>10</v>
      </c>
    </row>
    <row r="29" spans="1:3" x14ac:dyDescent="0.25">
      <c r="A29" s="16"/>
    </row>
    <row r="30" spans="1:3" x14ac:dyDescent="0.25">
      <c r="A30" s="33" t="s">
        <v>1045</v>
      </c>
    </row>
    <row r="31" spans="1:3" x14ac:dyDescent="0.25">
      <c r="A31" s="34" t="s">
        <v>9</v>
      </c>
      <c r="B31" s="34" t="s">
        <v>10</v>
      </c>
      <c r="C31" s="35" t="s">
        <v>2</v>
      </c>
    </row>
    <row r="32" spans="1:3" x14ac:dyDescent="0.25">
      <c r="A32" s="36" t="s">
        <v>1046</v>
      </c>
      <c r="B32" s="39"/>
      <c r="C32" s="38">
        <v>8</v>
      </c>
    </row>
    <row r="33" spans="1:6" x14ac:dyDescent="0.25">
      <c r="A33" s="36" t="s">
        <v>1047</v>
      </c>
      <c r="B33" s="39"/>
      <c r="C33" s="38">
        <v>42</v>
      </c>
    </row>
    <row r="34" spans="1:6" x14ac:dyDescent="0.25">
      <c r="A34" s="36" t="s">
        <v>1048</v>
      </c>
      <c r="B34" s="39"/>
      <c r="C34" s="38">
        <v>36</v>
      </c>
    </row>
    <row r="35" spans="1:6" x14ac:dyDescent="0.25">
      <c r="A35" s="36" t="s">
        <v>1049</v>
      </c>
      <c r="B35" s="39"/>
      <c r="C35" s="38">
        <v>142</v>
      </c>
    </row>
    <row r="36" spans="1:6" x14ac:dyDescent="0.25">
      <c r="A36" s="36" t="s">
        <v>1050</v>
      </c>
      <c r="B36" s="39"/>
      <c r="C36" s="38">
        <v>64</v>
      </c>
    </row>
    <row r="37" spans="1:6" x14ac:dyDescent="0.25">
      <c r="A37" s="36" t="s">
        <v>1051</v>
      </c>
      <c r="B37" s="39"/>
      <c r="C37" s="38">
        <v>71</v>
      </c>
    </row>
    <row r="38" spans="1:6" x14ac:dyDescent="0.25">
      <c r="A38" s="36" t="s">
        <v>1052</v>
      </c>
      <c r="B38" s="39"/>
      <c r="C38" s="38">
        <v>7</v>
      </c>
    </row>
    <row r="39" spans="1:6" x14ac:dyDescent="0.25">
      <c r="A39" s="36" t="s">
        <v>1053</v>
      </c>
      <c r="B39" s="39"/>
      <c r="C39" s="38">
        <v>0</v>
      </c>
    </row>
    <row r="40" spans="1:6" x14ac:dyDescent="0.25">
      <c r="A40" s="16"/>
    </row>
    <row r="41" spans="1:6" x14ac:dyDescent="0.25">
      <c r="A41" s="33" t="s">
        <v>1054</v>
      </c>
    </row>
    <row r="42" spans="1:6" x14ac:dyDescent="0.25">
      <c r="A42" s="34" t="s">
        <v>9</v>
      </c>
      <c r="B42" s="34" t="s">
        <v>10</v>
      </c>
      <c r="C42" s="35" t="s">
        <v>2</v>
      </c>
    </row>
    <row r="43" spans="1:6" x14ac:dyDescent="0.25">
      <c r="A43" s="36" t="s">
        <v>99</v>
      </c>
      <c r="B43" s="39"/>
      <c r="C43" s="38">
        <v>2</v>
      </c>
    </row>
    <row r="44" spans="1:6" x14ac:dyDescent="0.25">
      <c r="A44" s="36" t="s">
        <v>109</v>
      </c>
      <c r="B44" s="39"/>
      <c r="C44" s="38">
        <v>2</v>
      </c>
    </row>
    <row r="45" spans="1:6" x14ac:dyDescent="0.25">
      <c r="A45" s="36" t="s">
        <v>1055</v>
      </c>
      <c r="B45" s="39"/>
      <c r="C45" s="38">
        <v>0</v>
      </c>
    </row>
    <row r="46" spans="1:6" x14ac:dyDescent="0.25">
      <c r="A46" s="33" t="s">
        <v>1056</v>
      </c>
    </row>
    <row r="47" spans="1:6" ht="45" x14ac:dyDescent="0.25">
      <c r="A47" s="34" t="s">
        <v>9</v>
      </c>
      <c r="B47" s="34" t="s">
        <v>10</v>
      </c>
      <c r="C47" s="40" t="s">
        <v>99</v>
      </c>
      <c r="D47" s="40" t="s">
        <v>1057</v>
      </c>
      <c r="E47" s="40" t="s">
        <v>1032</v>
      </c>
      <c r="F47" s="40" t="s">
        <v>1031</v>
      </c>
    </row>
    <row r="48" spans="1:6" x14ac:dyDescent="0.25">
      <c r="A48" s="196" t="s">
        <v>954</v>
      </c>
      <c r="B48" s="42" t="s">
        <v>1058</v>
      </c>
      <c r="C48" s="43">
        <v>0</v>
      </c>
      <c r="D48" s="43">
        <v>0</v>
      </c>
      <c r="E48" s="43">
        <v>0</v>
      </c>
      <c r="F48" s="38">
        <v>0</v>
      </c>
    </row>
    <row r="49" spans="1:6" x14ac:dyDescent="0.25">
      <c r="A49" s="197"/>
      <c r="B49" s="42" t="s">
        <v>1059</v>
      </c>
      <c r="C49" s="43">
        <v>0</v>
      </c>
      <c r="D49" s="43">
        <v>0</v>
      </c>
      <c r="E49" s="43">
        <v>0</v>
      </c>
      <c r="F49" s="38">
        <v>0</v>
      </c>
    </row>
    <row r="50" spans="1:6" x14ac:dyDescent="0.25">
      <c r="A50" s="197"/>
      <c r="B50" s="42" t="s">
        <v>1060</v>
      </c>
      <c r="C50" s="43">
        <v>1</v>
      </c>
      <c r="D50" s="43">
        <v>0</v>
      </c>
      <c r="E50" s="43">
        <v>0</v>
      </c>
      <c r="F50" s="38">
        <v>0</v>
      </c>
    </row>
    <row r="51" spans="1:6" x14ac:dyDescent="0.25">
      <c r="A51" s="197"/>
      <c r="B51" s="42" t="s">
        <v>1061</v>
      </c>
      <c r="C51" s="43">
        <v>0</v>
      </c>
      <c r="D51" s="43">
        <v>0</v>
      </c>
      <c r="E51" s="43">
        <v>0</v>
      </c>
      <c r="F51" s="38">
        <v>0</v>
      </c>
    </row>
    <row r="52" spans="1:6" x14ac:dyDescent="0.25">
      <c r="A52" s="197"/>
      <c r="B52" s="42" t="s">
        <v>329</v>
      </c>
      <c r="C52" s="43">
        <v>16</v>
      </c>
      <c r="D52" s="43">
        <v>6</v>
      </c>
      <c r="E52" s="43">
        <v>15</v>
      </c>
      <c r="F52" s="38">
        <v>14</v>
      </c>
    </row>
    <row r="53" spans="1:6" x14ac:dyDescent="0.25">
      <c r="A53" s="197"/>
      <c r="B53" s="42" t="s">
        <v>1062</v>
      </c>
      <c r="C53" s="43">
        <v>145</v>
      </c>
      <c r="D53" s="43">
        <v>36</v>
      </c>
      <c r="E53" s="43">
        <v>38</v>
      </c>
      <c r="F53" s="38">
        <v>33</v>
      </c>
    </row>
    <row r="54" spans="1:6" x14ac:dyDescent="0.25">
      <c r="A54" s="197"/>
      <c r="B54" s="42" t="s">
        <v>1063</v>
      </c>
      <c r="C54" s="43">
        <v>17</v>
      </c>
      <c r="D54" s="43">
        <v>2</v>
      </c>
      <c r="E54" s="43">
        <v>8</v>
      </c>
      <c r="F54" s="38">
        <v>5</v>
      </c>
    </row>
    <row r="55" spans="1:6" x14ac:dyDescent="0.25">
      <c r="A55" s="197"/>
      <c r="B55" s="42" t="s">
        <v>1064</v>
      </c>
      <c r="C55" s="43">
        <v>6</v>
      </c>
      <c r="D55" s="43">
        <v>3</v>
      </c>
      <c r="E55" s="43">
        <v>1</v>
      </c>
      <c r="F55" s="38">
        <v>0</v>
      </c>
    </row>
    <row r="56" spans="1:6" x14ac:dyDescent="0.25">
      <c r="A56" s="197"/>
      <c r="B56" s="42" t="s">
        <v>1065</v>
      </c>
      <c r="C56" s="43">
        <v>1</v>
      </c>
      <c r="D56" s="43">
        <v>0</v>
      </c>
      <c r="E56" s="43">
        <v>0</v>
      </c>
      <c r="F56" s="38">
        <v>0</v>
      </c>
    </row>
    <row r="57" spans="1:6" x14ac:dyDescent="0.25">
      <c r="A57" s="197"/>
      <c r="B57" s="42" t="s">
        <v>1066</v>
      </c>
      <c r="C57" s="43">
        <v>49</v>
      </c>
      <c r="D57" s="43">
        <v>10</v>
      </c>
      <c r="E57" s="43">
        <v>9</v>
      </c>
      <c r="F57" s="38">
        <v>12</v>
      </c>
    </row>
    <row r="58" spans="1:6" x14ac:dyDescent="0.25">
      <c r="A58" s="197"/>
      <c r="B58" s="42" t="s">
        <v>1067</v>
      </c>
      <c r="C58" s="43">
        <v>19</v>
      </c>
      <c r="D58" s="43">
        <v>3</v>
      </c>
      <c r="E58" s="43">
        <v>2</v>
      </c>
      <c r="F58" s="38">
        <v>1</v>
      </c>
    </row>
    <row r="59" spans="1:6" x14ac:dyDescent="0.25">
      <c r="A59" s="197"/>
      <c r="B59" s="42" t="s">
        <v>1068</v>
      </c>
      <c r="C59" s="43">
        <v>0</v>
      </c>
      <c r="D59" s="43">
        <v>0</v>
      </c>
      <c r="E59" s="43">
        <v>1</v>
      </c>
      <c r="F59" s="38">
        <v>0</v>
      </c>
    </row>
    <row r="60" spans="1:6" x14ac:dyDescent="0.25">
      <c r="A60" s="197"/>
      <c r="B60" s="42" t="s">
        <v>400</v>
      </c>
      <c r="C60" s="43">
        <v>0</v>
      </c>
      <c r="D60" s="43">
        <v>0</v>
      </c>
      <c r="E60" s="43">
        <v>0</v>
      </c>
      <c r="F60" s="38">
        <v>0</v>
      </c>
    </row>
    <row r="61" spans="1:6" x14ac:dyDescent="0.25">
      <c r="A61" s="197"/>
      <c r="B61" s="42" t="s">
        <v>1069</v>
      </c>
      <c r="C61" s="43">
        <v>3</v>
      </c>
      <c r="D61" s="43">
        <v>1</v>
      </c>
      <c r="E61" s="43">
        <v>3</v>
      </c>
      <c r="F61" s="38">
        <v>2</v>
      </c>
    </row>
    <row r="62" spans="1:6" x14ac:dyDescent="0.25">
      <c r="A62" s="197"/>
      <c r="B62" s="42" t="s">
        <v>1070</v>
      </c>
      <c r="C62" s="43">
        <v>4</v>
      </c>
      <c r="D62" s="43">
        <v>1</v>
      </c>
      <c r="E62" s="43">
        <v>1</v>
      </c>
      <c r="F62" s="38">
        <v>0</v>
      </c>
    </row>
    <row r="63" spans="1:6" x14ac:dyDescent="0.25">
      <c r="A63" s="197"/>
      <c r="B63" s="42" t="s">
        <v>1071</v>
      </c>
      <c r="C63" s="43">
        <v>1</v>
      </c>
      <c r="D63" s="43">
        <v>0</v>
      </c>
      <c r="E63" s="43">
        <v>0</v>
      </c>
      <c r="F63" s="38">
        <v>0</v>
      </c>
    </row>
    <row r="64" spans="1:6" x14ac:dyDescent="0.25">
      <c r="A64" s="197"/>
      <c r="B64" s="42" t="s">
        <v>1072</v>
      </c>
      <c r="C64" s="43">
        <v>52</v>
      </c>
      <c r="D64" s="43">
        <v>12</v>
      </c>
      <c r="E64" s="43">
        <v>12</v>
      </c>
      <c r="F64" s="38">
        <v>20</v>
      </c>
    </row>
    <row r="65" spans="1:6" x14ac:dyDescent="0.25">
      <c r="A65" s="197"/>
      <c r="B65" s="42" t="s">
        <v>1073</v>
      </c>
      <c r="C65" s="43">
        <v>2</v>
      </c>
      <c r="D65" s="43">
        <v>0</v>
      </c>
      <c r="E65" s="43">
        <v>0</v>
      </c>
      <c r="F65" s="38">
        <v>0</v>
      </c>
    </row>
    <row r="66" spans="1:6" x14ac:dyDescent="0.25">
      <c r="A66" s="198"/>
      <c r="B66" s="42" t="s">
        <v>1074</v>
      </c>
      <c r="C66" s="43">
        <v>2</v>
      </c>
      <c r="D66" s="43">
        <v>0</v>
      </c>
      <c r="E66" s="43">
        <v>0</v>
      </c>
      <c r="F66" s="38">
        <v>0</v>
      </c>
    </row>
    <row r="67" spans="1:6" x14ac:dyDescent="0.25">
      <c r="A67" s="191" t="s">
        <v>1075</v>
      </c>
      <c r="B67" s="192"/>
      <c r="C67" s="44">
        <v>318</v>
      </c>
      <c r="D67" s="44">
        <v>74</v>
      </c>
      <c r="E67" s="44">
        <v>90</v>
      </c>
      <c r="F67" s="44">
        <v>87</v>
      </c>
    </row>
    <row r="68" spans="1:6" x14ac:dyDescent="0.25">
      <c r="A68" s="196" t="s">
        <v>969</v>
      </c>
      <c r="B68" s="42" t="s">
        <v>1076</v>
      </c>
      <c r="C68" s="43">
        <v>4</v>
      </c>
      <c r="D68" s="43">
        <v>1</v>
      </c>
      <c r="E68" s="43">
        <v>1</v>
      </c>
      <c r="F68" s="38">
        <v>0</v>
      </c>
    </row>
    <row r="69" spans="1:6" x14ac:dyDescent="0.25">
      <c r="A69" s="197"/>
      <c r="B69" s="42" t="s">
        <v>1077</v>
      </c>
      <c r="C69" s="43">
        <v>2</v>
      </c>
      <c r="D69" s="43">
        <v>0</v>
      </c>
      <c r="E69" s="43">
        <v>0</v>
      </c>
      <c r="F69" s="38">
        <v>0</v>
      </c>
    </row>
    <row r="70" spans="1:6" x14ac:dyDescent="0.25">
      <c r="A70" s="198"/>
      <c r="B70" s="42" t="s">
        <v>106</v>
      </c>
      <c r="C70" s="43">
        <v>30</v>
      </c>
      <c r="D70" s="43">
        <v>5</v>
      </c>
      <c r="E70" s="43">
        <v>5</v>
      </c>
      <c r="F70" s="38">
        <v>3</v>
      </c>
    </row>
    <row r="71" spans="1:6" x14ac:dyDescent="0.25">
      <c r="A71" s="191" t="s">
        <v>1078</v>
      </c>
      <c r="B71" s="192"/>
      <c r="C71" s="44">
        <v>36</v>
      </c>
      <c r="D71" s="44">
        <v>6</v>
      </c>
      <c r="E71" s="44">
        <v>6</v>
      </c>
      <c r="F71" s="44">
        <v>3</v>
      </c>
    </row>
  </sheetData>
  <sheetProtection algorithmName="SHA-512" hashValue="YRNvoD+/8LD20LMlQyFJZo+poLGOyJUHJ/uxD0T0slKIkmZXMTxxAdMKVEd5F7ZT3t34od2Znns7KqWQBAm5JA==" saltValue="m9zhf7FH2XqaAZUlg2fIB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1079</v>
      </c>
    </row>
    <row r="3" spans="1:3" x14ac:dyDescent="0.25">
      <c r="A3" s="8" t="s">
        <v>1080</v>
      </c>
    </row>
    <row r="4" spans="1:3" x14ac:dyDescent="0.25">
      <c r="A4" s="9" t="s">
        <v>9</v>
      </c>
      <c r="B4" s="45" t="s">
        <v>10</v>
      </c>
      <c r="C4" s="11" t="s">
        <v>2</v>
      </c>
    </row>
    <row r="5" spans="1:3" x14ac:dyDescent="0.25">
      <c r="A5" s="184" t="s">
        <v>1081</v>
      </c>
      <c r="B5" s="13" t="s">
        <v>1082</v>
      </c>
      <c r="C5" s="22">
        <v>926</v>
      </c>
    </row>
    <row r="6" spans="1:3" x14ac:dyDescent="0.25">
      <c r="A6" s="185"/>
      <c r="B6" s="13" t="s">
        <v>1024</v>
      </c>
      <c r="C6" s="22">
        <v>0</v>
      </c>
    </row>
    <row r="7" spans="1:3" x14ac:dyDescent="0.25">
      <c r="A7" s="185"/>
      <c r="B7" s="13" t="s">
        <v>1083</v>
      </c>
      <c r="C7" s="22">
        <v>911</v>
      </c>
    </row>
    <row r="8" spans="1:3" x14ac:dyDescent="0.25">
      <c r="A8" s="185"/>
      <c r="B8" s="13" t="s">
        <v>1084</v>
      </c>
      <c r="C8" s="22">
        <v>172</v>
      </c>
    </row>
    <row r="9" spans="1:3" x14ac:dyDescent="0.25">
      <c r="A9" s="185"/>
      <c r="B9" s="13" t="s">
        <v>1026</v>
      </c>
      <c r="C9" s="22">
        <v>5</v>
      </c>
    </row>
    <row r="10" spans="1:3" x14ac:dyDescent="0.25">
      <c r="A10" s="185"/>
      <c r="B10" s="13" t="s">
        <v>1027</v>
      </c>
      <c r="C10" s="22">
        <v>0</v>
      </c>
    </row>
    <row r="11" spans="1:3" x14ac:dyDescent="0.25">
      <c r="A11" s="185"/>
      <c r="B11" s="13" t="s">
        <v>1085</v>
      </c>
      <c r="C11" s="22">
        <v>0</v>
      </c>
    </row>
    <row r="12" spans="1:3" x14ac:dyDescent="0.25">
      <c r="A12" s="186"/>
      <c r="B12" s="13" t="s">
        <v>1086</v>
      </c>
      <c r="C12" s="22">
        <v>0</v>
      </c>
    </row>
    <row r="13" spans="1:3" x14ac:dyDescent="0.25">
      <c r="A13" s="16"/>
    </row>
    <row r="14" spans="1:3" x14ac:dyDescent="0.25">
      <c r="A14" s="8" t="s">
        <v>1087</v>
      </c>
    </row>
    <row r="15" spans="1:3" x14ac:dyDescent="0.25">
      <c r="A15" s="9" t="s">
        <v>9</v>
      </c>
      <c r="B15" s="45" t="s">
        <v>10</v>
      </c>
      <c r="C15" s="11" t="s">
        <v>2</v>
      </c>
    </row>
    <row r="16" spans="1:3" x14ac:dyDescent="0.25">
      <c r="A16" s="21" t="s">
        <v>1088</v>
      </c>
      <c r="B16" s="17"/>
      <c r="C16" s="22">
        <v>617</v>
      </c>
    </row>
    <row r="17" spans="1:3" x14ac:dyDescent="0.25">
      <c r="A17" s="21" t="s">
        <v>1089</v>
      </c>
      <c r="B17" s="17"/>
      <c r="C17" s="22">
        <v>128</v>
      </c>
    </row>
    <row r="18" spans="1:3" x14ac:dyDescent="0.25">
      <c r="A18" s="21" t="s">
        <v>1090</v>
      </c>
      <c r="B18" s="17"/>
      <c r="C18" s="22">
        <v>386</v>
      </c>
    </row>
    <row r="19" spans="1:3" x14ac:dyDescent="0.25">
      <c r="A19" s="21" t="s">
        <v>1091</v>
      </c>
      <c r="B19" s="17"/>
      <c r="C19" s="22">
        <v>73</v>
      </c>
    </row>
    <row r="20" spans="1:3" x14ac:dyDescent="0.25">
      <c r="A20" s="16"/>
    </row>
    <row r="21" spans="1:3" x14ac:dyDescent="0.25">
      <c r="A21" s="8" t="s">
        <v>1092</v>
      </c>
    </row>
    <row r="22" spans="1:3" x14ac:dyDescent="0.25">
      <c r="A22" s="9" t="s">
        <v>9</v>
      </c>
      <c r="B22" s="45" t="s">
        <v>10</v>
      </c>
      <c r="C22" s="11" t="s">
        <v>2</v>
      </c>
    </row>
    <row r="23" spans="1:3" x14ac:dyDescent="0.25">
      <c r="A23" s="21" t="s">
        <v>1093</v>
      </c>
      <c r="B23" s="17"/>
      <c r="C23" s="22">
        <v>8</v>
      </c>
    </row>
    <row r="24" spans="1:3" x14ac:dyDescent="0.25">
      <c r="A24" s="21" t="s">
        <v>1094</v>
      </c>
      <c r="B24" s="17"/>
      <c r="C24" s="22">
        <v>82</v>
      </c>
    </row>
    <row r="25" spans="1:3" x14ac:dyDescent="0.25">
      <c r="A25" s="21" t="s">
        <v>1095</v>
      </c>
      <c r="B25" s="17"/>
      <c r="C25" s="22">
        <v>6</v>
      </c>
    </row>
    <row r="26" spans="1:3" x14ac:dyDescent="0.25">
      <c r="A26" s="21" t="s">
        <v>1096</v>
      </c>
      <c r="B26" s="17"/>
      <c r="C26" s="22">
        <v>0</v>
      </c>
    </row>
    <row r="27" spans="1:3" x14ac:dyDescent="0.25">
      <c r="A27" s="21" t="s">
        <v>1097</v>
      </c>
      <c r="B27" s="17"/>
      <c r="C27" s="22">
        <v>0</v>
      </c>
    </row>
    <row r="28" spans="1:3" x14ac:dyDescent="0.25">
      <c r="A28" s="21" t="s">
        <v>1098</v>
      </c>
      <c r="B28" s="17"/>
      <c r="C28" s="22">
        <v>574</v>
      </c>
    </row>
    <row r="29" spans="1:3" x14ac:dyDescent="0.25">
      <c r="A29" s="16"/>
    </row>
    <row r="30" spans="1:3" x14ac:dyDescent="0.25">
      <c r="A30" s="8" t="s">
        <v>1099</v>
      </c>
    </row>
    <row r="31" spans="1:3" x14ac:dyDescent="0.25">
      <c r="A31" s="9" t="s">
        <v>9</v>
      </c>
      <c r="B31" s="45" t="s">
        <v>10</v>
      </c>
      <c r="C31" s="11" t="s">
        <v>2</v>
      </c>
    </row>
    <row r="32" spans="1:3" x14ac:dyDescent="0.25">
      <c r="A32" s="21" t="s">
        <v>1100</v>
      </c>
      <c r="B32" s="17"/>
      <c r="C32" s="22">
        <v>0</v>
      </c>
    </row>
    <row r="33" spans="1:3" x14ac:dyDescent="0.25">
      <c r="A33" s="21" t="s">
        <v>1101</v>
      </c>
      <c r="B33" s="17"/>
      <c r="C33" s="22">
        <v>3</v>
      </c>
    </row>
    <row r="34" spans="1:3" x14ac:dyDescent="0.25">
      <c r="A34" s="16"/>
    </row>
    <row r="35" spans="1:3" x14ac:dyDescent="0.25">
      <c r="A35" s="8" t="s">
        <v>1045</v>
      </c>
    </row>
    <row r="36" spans="1:3" x14ac:dyDescent="0.25">
      <c r="A36" s="9" t="s">
        <v>9</v>
      </c>
      <c r="B36" s="45" t="s">
        <v>10</v>
      </c>
      <c r="C36" s="11" t="s">
        <v>2</v>
      </c>
    </row>
    <row r="37" spans="1:3" x14ac:dyDescent="0.25">
      <c r="A37" s="21" t="s">
        <v>1102</v>
      </c>
      <c r="B37" s="17"/>
      <c r="C37" s="22">
        <v>18</v>
      </c>
    </row>
    <row r="38" spans="1:3" x14ac:dyDescent="0.25">
      <c r="A38" s="21" t="s">
        <v>1103</v>
      </c>
      <c r="B38" s="17"/>
      <c r="C38" s="22">
        <v>57</v>
      </c>
    </row>
    <row r="39" spans="1:3" x14ac:dyDescent="0.25">
      <c r="A39" s="21" t="s">
        <v>1104</v>
      </c>
      <c r="B39" s="17"/>
      <c r="C39" s="22">
        <v>142</v>
      </c>
    </row>
    <row r="40" spans="1:3" x14ac:dyDescent="0.25">
      <c r="A40" s="21" t="s">
        <v>1105</v>
      </c>
      <c r="B40" s="17"/>
      <c r="C40" s="22">
        <v>126</v>
      </c>
    </row>
    <row r="41" spans="1:3" x14ac:dyDescent="0.25">
      <c r="A41" s="21" t="s">
        <v>1106</v>
      </c>
      <c r="B41" s="17"/>
      <c r="C41" s="22">
        <v>67</v>
      </c>
    </row>
    <row r="42" spans="1:3" x14ac:dyDescent="0.25">
      <c r="A42" s="21" t="s">
        <v>1107</v>
      </c>
      <c r="B42" s="17"/>
      <c r="C42" s="22">
        <v>75</v>
      </c>
    </row>
    <row r="43" spans="1:3" x14ac:dyDescent="0.25">
      <c r="A43" s="16"/>
    </row>
    <row r="44" spans="1:3" x14ac:dyDescent="0.25">
      <c r="A44" s="8" t="s">
        <v>1108</v>
      </c>
    </row>
    <row r="45" spans="1:3" x14ac:dyDescent="0.25">
      <c r="A45" s="9" t="s">
        <v>9</v>
      </c>
      <c r="B45" s="45" t="s">
        <v>10</v>
      </c>
      <c r="C45" s="11" t="s">
        <v>2</v>
      </c>
    </row>
    <row r="46" spans="1:3" x14ac:dyDescent="0.25">
      <c r="A46" s="21" t="s">
        <v>1109</v>
      </c>
      <c r="B46" s="17"/>
      <c r="C46" s="22">
        <v>0</v>
      </c>
    </row>
    <row r="47" spans="1:3" x14ac:dyDescent="0.25">
      <c r="A47" s="21" t="s">
        <v>1110</v>
      </c>
      <c r="B47" s="17"/>
      <c r="C47" s="22">
        <v>1</v>
      </c>
    </row>
    <row r="48" spans="1:3" x14ac:dyDescent="0.25">
      <c r="A48" s="16"/>
    </row>
    <row r="49" spans="1:6" x14ac:dyDescent="0.25">
      <c r="A49" s="8" t="s">
        <v>1111</v>
      </c>
    </row>
    <row r="50" spans="1:6" x14ac:dyDescent="0.25">
      <c r="A50" s="9" t="s">
        <v>9</v>
      </c>
      <c r="B50" s="45" t="s">
        <v>10</v>
      </c>
      <c r="C50" s="11" t="s">
        <v>2</v>
      </c>
    </row>
    <row r="51" spans="1:6" x14ac:dyDescent="0.25">
      <c r="A51" s="184" t="s">
        <v>1112</v>
      </c>
      <c r="B51" s="13" t="s">
        <v>1113</v>
      </c>
      <c r="C51" s="22">
        <v>112</v>
      </c>
    </row>
    <row r="52" spans="1:6" x14ac:dyDescent="0.25">
      <c r="A52" s="185"/>
      <c r="B52" s="13" t="s">
        <v>1114</v>
      </c>
      <c r="C52" s="22">
        <v>302</v>
      </c>
    </row>
    <row r="53" spans="1:6" x14ac:dyDescent="0.25">
      <c r="A53" s="185"/>
      <c r="B53" s="13" t="s">
        <v>1115</v>
      </c>
      <c r="C53" s="22">
        <v>71</v>
      </c>
    </row>
    <row r="54" spans="1:6" x14ac:dyDescent="0.25">
      <c r="A54" s="186"/>
      <c r="B54" s="13" t="s">
        <v>1116</v>
      </c>
      <c r="C54" s="22">
        <v>0</v>
      </c>
    </row>
    <row r="55" spans="1:6" x14ac:dyDescent="0.25">
      <c r="A55" s="16"/>
    </row>
    <row r="56" spans="1:6" x14ac:dyDescent="0.25">
      <c r="A56" s="8" t="s">
        <v>1054</v>
      </c>
    </row>
    <row r="57" spans="1:6" x14ac:dyDescent="0.25">
      <c r="A57" s="9" t="s">
        <v>9</v>
      </c>
      <c r="B57" s="45" t="s">
        <v>10</v>
      </c>
      <c r="C57" s="11" t="s">
        <v>2</v>
      </c>
    </row>
    <row r="58" spans="1:6" x14ac:dyDescent="0.25">
      <c r="A58" s="21" t="s">
        <v>99</v>
      </c>
      <c r="B58" s="17"/>
      <c r="C58" s="22">
        <v>4</v>
      </c>
    </row>
    <row r="59" spans="1:6" x14ac:dyDescent="0.25">
      <c r="A59" s="21" t="s">
        <v>109</v>
      </c>
      <c r="B59" s="17"/>
      <c r="C59" s="22">
        <v>3</v>
      </c>
    </row>
    <row r="60" spans="1:6" x14ac:dyDescent="0.25">
      <c r="A60" s="21" t="s">
        <v>1055</v>
      </c>
      <c r="B60" s="17"/>
      <c r="C60" s="22">
        <v>1</v>
      </c>
    </row>
    <row r="61" spans="1:6" x14ac:dyDescent="0.25">
      <c r="A61" s="8" t="s">
        <v>1056</v>
      </c>
    </row>
    <row r="62" spans="1:6" ht="33.75" x14ac:dyDescent="0.25">
      <c r="A62" s="9" t="s">
        <v>9</v>
      </c>
      <c r="B62" s="45" t="s">
        <v>10</v>
      </c>
      <c r="C62" s="24" t="s">
        <v>99</v>
      </c>
      <c r="D62" s="24" t="s">
        <v>1057</v>
      </c>
      <c r="E62" s="24" t="s">
        <v>1032</v>
      </c>
      <c r="F62" s="24" t="s">
        <v>1031</v>
      </c>
    </row>
    <row r="63" spans="1:6" x14ac:dyDescent="0.25">
      <c r="A63" s="184" t="s">
        <v>954</v>
      </c>
      <c r="B63" s="13" t="s">
        <v>1058</v>
      </c>
      <c r="C63" s="14">
        <v>1</v>
      </c>
      <c r="D63" s="14">
        <v>0</v>
      </c>
      <c r="E63" s="14">
        <v>0</v>
      </c>
      <c r="F63" s="22">
        <v>0</v>
      </c>
    </row>
    <row r="64" spans="1:6" x14ac:dyDescent="0.25">
      <c r="A64" s="185"/>
      <c r="B64" s="13" t="s">
        <v>1059</v>
      </c>
      <c r="C64" s="14">
        <v>0</v>
      </c>
      <c r="D64" s="14">
        <v>0</v>
      </c>
      <c r="E64" s="14">
        <v>0</v>
      </c>
      <c r="F64" s="22">
        <v>0</v>
      </c>
    </row>
    <row r="65" spans="1:6" x14ac:dyDescent="0.25">
      <c r="A65" s="185"/>
      <c r="B65" s="13" t="s">
        <v>1060</v>
      </c>
      <c r="C65" s="14">
        <v>0</v>
      </c>
      <c r="D65" s="14">
        <v>0</v>
      </c>
      <c r="E65" s="14">
        <v>0</v>
      </c>
      <c r="F65" s="22">
        <v>0</v>
      </c>
    </row>
    <row r="66" spans="1:6" x14ac:dyDescent="0.25">
      <c r="A66" s="185"/>
      <c r="B66" s="13" t="s">
        <v>1061</v>
      </c>
      <c r="C66" s="14">
        <v>1</v>
      </c>
      <c r="D66" s="14">
        <v>1</v>
      </c>
      <c r="E66" s="14">
        <v>0</v>
      </c>
      <c r="F66" s="22">
        <v>0</v>
      </c>
    </row>
    <row r="67" spans="1:6" x14ac:dyDescent="0.25">
      <c r="A67" s="185"/>
      <c r="B67" s="13" t="s">
        <v>329</v>
      </c>
      <c r="C67" s="14">
        <v>242</v>
      </c>
      <c r="D67" s="14">
        <v>59</v>
      </c>
      <c r="E67" s="14">
        <v>30</v>
      </c>
      <c r="F67" s="22">
        <v>19</v>
      </c>
    </row>
    <row r="68" spans="1:6" x14ac:dyDescent="0.25">
      <c r="A68" s="185"/>
      <c r="B68" s="13" t="s">
        <v>1117</v>
      </c>
      <c r="C68" s="14">
        <v>891</v>
      </c>
      <c r="D68" s="14">
        <v>258</v>
      </c>
      <c r="E68" s="14">
        <v>106</v>
      </c>
      <c r="F68" s="22">
        <v>144</v>
      </c>
    </row>
    <row r="69" spans="1:6" x14ac:dyDescent="0.25">
      <c r="A69" s="185"/>
      <c r="B69" s="13" t="s">
        <v>1118</v>
      </c>
      <c r="C69" s="14">
        <v>31</v>
      </c>
      <c r="D69" s="14">
        <v>15</v>
      </c>
      <c r="E69" s="14">
        <v>1</v>
      </c>
      <c r="F69" s="22">
        <v>7</v>
      </c>
    </row>
    <row r="70" spans="1:6" x14ac:dyDescent="0.25">
      <c r="A70" s="185"/>
      <c r="B70" s="13" t="s">
        <v>1064</v>
      </c>
      <c r="C70" s="14">
        <v>46</v>
      </c>
      <c r="D70" s="14">
        <v>32</v>
      </c>
      <c r="E70" s="14">
        <v>9</v>
      </c>
      <c r="F70" s="22">
        <v>10</v>
      </c>
    </row>
    <row r="71" spans="1:6" x14ac:dyDescent="0.25">
      <c r="A71" s="185"/>
      <c r="B71" s="13" t="s">
        <v>1119</v>
      </c>
      <c r="C71" s="14">
        <v>2</v>
      </c>
      <c r="D71" s="14">
        <v>0</v>
      </c>
      <c r="E71" s="14">
        <v>0</v>
      </c>
      <c r="F71" s="22">
        <v>0</v>
      </c>
    </row>
    <row r="72" spans="1:6" x14ac:dyDescent="0.25">
      <c r="A72" s="185"/>
      <c r="B72" s="13" t="s">
        <v>1120</v>
      </c>
      <c r="C72" s="14">
        <v>238</v>
      </c>
      <c r="D72" s="14">
        <v>117</v>
      </c>
      <c r="E72" s="14">
        <v>65</v>
      </c>
      <c r="F72" s="22">
        <v>51</v>
      </c>
    </row>
    <row r="73" spans="1:6" x14ac:dyDescent="0.25">
      <c r="A73" s="185"/>
      <c r="B73" s="13" t="s">
        <v>1121</v>
      </c>
      <c r="C73" s="14">
        <v>106</v>
      </c>
      <c r="D73" s="14">
        <v>27</v>
      </c>
      <c r="E73" s="14">
        <v>8</v>
      </c>
      <c r="F73" s="22">
        <v>16</v>
      </c>
    </row>
    <row r="74" spans="1:6" x14ac:dyDescent="0.25">
      <c r="A74" s="185"/>
      <c r="B74" s="13" t="s">
        <v>1068</v>
      </c>
      <c r="C74" s="14">
        <v>0</v>
      </c>
      <c r="D74" s="14">
        <v>0</v>
      </c>
      <c r="E74" s="14">
        <v>2</v>
      </c>
      <c r="F74" s="22">
        <v>2</v>
      </c>
    </row>
    <row r="75" spans="1:6" x14ac:dyDescent="0.25">
      <c r="A75" s="185"/>
      <c r="B75" s="13" t="s">
        <v>400</v>
      </c>
      <c r="C75" s="14">
        <v>0</v>
      </c>
      <c r="D75" s="14">
        <v>0</v>
      </c>
      <c r="E75" s="14">
        <v>0</v>
      </c>
      <c r="F75" s="22">
        <v>0</v>
      </c>
    </row>
    <row r="76" spans="1:6" x14ac:dyDescent="0.25">
      <c r="A76" s="185"/>
      <c r="B76" s="13" t="s">
        <v>1069</v>
      </c>
      <c r="C76" s="14">
        <v>19</v>
      </c>
      <c r="D76" s="14">
        <v>0</v>
      </c>
      <c r="E76" s="14">
        <v>0</v>
      </c>
      <c r="F76" s="22">
        <v>0</v>
      </c>
    </row>
    <row r="77" spans="1:6" x14ac:dyDescent="0.25">
      <c r="A77" s="185"/>
      <c r="B77" s="13" t="s">
        <v>1070</v>
      </c>
      <c r="C77" s="14">
        <v>31</v>
      </c>
      <c r="D77" s="14">
        <v>1</v>
      </c>
      <c r="E77" s="14">
        <v>0</v>
      </c>
      <c r="F77" s="22">
        <v>0</v>
      </c>
    </row>
    <row r="78" spans="1:6" x14ac:dyDescent="0.25">
      <c r="A78" s="185"/>
      <c r="B78" s="13" t="s">
        <v>1071</v>
      </c>
      <c r="C78" s="14">
        <v>5</v>
      </c>
      <c r="D78" s="14">
        <v>0</v>
      </c>
      <c r="E78" s="14">
        <v>0</v>
      </c>
      <c r="F78" s="22">
        <v>0</v>
      </c>
    </row>
    <row r="79" spans="1:6" x14ac:dyDescent="0.25">
      <c r="A79" s="185"/>
      <c r="B79" s="13" t="s">
        <v>1072</v>
      </c>
      <c r="C79" s="14">
        <v>333</v>
      </c>
      <c r="D79" s="14">
        <v>160</v>
      </c>
      <c r="E79" s="14">
        <v>120</v>
      </c>
      <c r="F79" s="22">
        <v>75</v>
      </c>
    </row>
    <row r="80" spans="1:6" x14ac:dyDescent="0.25">
      <c r="A80" s="185"/>
      <c r="B80" s="13" t="s">
        <v>1073</v>
      </c>
      <c r="C80" s="14">
        <v>12</v>
      </c>
      <c r="D80" s="14">
        <v>1</v>
      </c>
      <c r="E80" s="14">
        <v>0</v>
      </c>
      <c r="F80" s="22">
        <v>0</v>
      </c>
    </row>
    <row r="81" spans="1:6" x14ac:dyDescent="0.25">
      <c r="A81" s="186"/>
      <c r="B81" s="13" t="s">
        <v>1074</v>
      </c>
      <c r="C81" s="14">
        <v>6</v>
      </c>
      <c r="D81" s="14">
        <v>2</v>
      </c>
      <c r="E81" s="14">
        <v>7</v>
      </c>
      <c r="F81" s="22">
        <v>2</v>
      </c>
    </row>
    <row r="82" spans="1:6" x14ac:dyDescent="0.25">
      <c r="A82" s="199" t="s">
        <v>1075</v>
      </c>
      <c r="B82" s="200"/>
      <c r="C82" s="30">
        <v>1964</v>
      </c>
      <c r="D82" s="30">
        <v>673</v>
      </c>
      <c r="E82" s="30">
        <v>348</v>
      </c>
      <c r="F82" s="30">
        <v>326</v>
      </c>
    </row>
    <row r="83" spans="1:6" x14ac:dyDescent="0.25">
      <c r="A83" s="184" t="s">
        <v>1122</v>
      </c>
      <c r="B83" s="13" t="s">
        <v>1076</v>
      </c>
      <c r="C83" s="14">
        <v>10</v>
      </c>
      <c r="D83" s="14">
        <v>3</v>
      </c>
      <c r="E83" s="14">
        <v>2</v>
      </c>
      <c r="F83" s="22">
        <v>2</v>
      </c>
    </row>
    <row r="84" spans="1:6" x14ac:dyDescent="0.25">
      <c r="A84" s="185"/>
      <c r="B84" s="13" t="s">
        <v>1077</v>
      </c>
      <c r="C84" s="14">
        <v>5</v>
      </c>
      <c r="D84" s="14">
        <v>0</v>
      </c>
      <c r="E84" s="14">
        <v>0</v>
      </c>
      <c r="F84" s="22">
        <v>0</v>
      </c>
    </row>
    <row r="85" spans="1:6" x14ac:dyDescent="0.25">
      <c r="A85" s="186"/>
      <c r="B85" s="13" t="s">
        <v>106</v>
      </c>
      <c r="C85" s="14">
        <v>139</v>
      </c>
      <c r="D85" s="14">
        <v>27</v>
      </c>
      <c r="E85" s="14">
        <v>10</v>
      </c>
      <c r="F85" s="22">
        <v>15</v>
      </c>
    </row>
    <row r="86" spans="1:6" x14ac:dyDescent="0.25">
      <c r="A86" s="199" t="s">
        <v>1123</v>
      </c>
      <c r="B86" s="200"/>
      <c r="C86" s="30">
        <v>154</v>
      </c>
      <c r="D86" s="30">
        <v>30</v>
      </c>
      <c r="E86" s="30">
        <v>12</v>
      </c>
      <c r="F86" s="30">
        <v>17</v>
      </c>
    </row>
  </sheetData>
  <sheetProtection algorithmName="SHA-512" hashValue="9NM6bzuma1aju1YdvUuMcohETzwVHP2fb9ptfetbNBVmJF+JY/YJMYSqpLpoGtsslL5sY6YRZWYxP55SHLvKZw==" saltValue="JtxaGvUdIeXhha8ybg7qt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1124</v>
      </c>
    </row>
    <row r="3" spans="1:3" x14ac:dyDescent="0.25">
      <c r="A3" s="8" t="s">
        <v>1125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1126</v>
      </c>
      <c r="B5" s="17"/>
      <c r="C5" s="22">
        <v>4</v>
      </c>
    </row>
    <row r="6" spans="1:3" x14ac:dyDescent="0.25">
      <c r="A6" s="12" t="s">
        <v>1127</v>
      </c>
      <c r="B6" s="17"/>
      <c r="C6" s="22">
        <v>54</v>
      </c>
    </row>
    <row r="7" spans="1:3" x14ac:dyDescent="0.25">
      <c r="A7" s="12" t="s">
        <v>1128</v>
      </c>
      <c r="B7" s="17"/>
      <c r="C7" s="22">
        <v>1</v>
      </c>
    </row>
    <row r="8" spans="1:3" x14ac:dyDescent="0.25">
      <c r="A8" s="12" t="s">
        <v>1129</v>
      </c>
      <c r="B8" s="17"/>
      <c r="C8" s="22">
        <v>0</v>
      </c>
    </row>
    <row r="9" spans="1:3" x14ac:dyDescent="0.25">
      <c r="A9" s="12" t="s">
        <v>1130</v>
      </c>
      <c r="B9" s="17"/>
      <c r="C9" s="22">
        <v>0</v>
      </c>
    </row>
    <row r="10" spans="1:3" x14ac:dyDescent="0.25">
      <c r="A10" s="16"/>
    </row>
    <row r="11" spans="1:3" x14ac:dyDescent="0.25">
      <c r="A11" s="8" t="s">
        <v>1131</v>
      </c>
    </row>
    <row r="12" spans="1:3" x14ac:dyDescent="0.25">
      <c r="A12" s="9" t="s">
        <v>9</v>
      </c>
      <c r="B12" s="9" t="s">
        <v>10</v>
      </c>
      <c r="C12" s="11" t="s">
        <v>2</v>
      </c>
    </row>
    <row r="13" spans="1:3" x14ac:dyDescent="0.25">
      <c r="A13" s="12" t="s">
        <v>1126</v>
      </c>
      <c r="B13" s="17"/>
      <c r="C13" s="22">
        <v>1</v>
      </c>
    </row>
    <row r="14" spans="1:3" x14ac:dyDescent="0.25">
      <c r="A14" s="12" t="s">
        <v>1127</v>
      </c>
      <c r="B14" s="17"/>
      <c r="C14" s="22">
        <v>7</v>
      </c>
    </row>
    <row r="15" spans="1:3" x14ac:dyDescent="0.25">
      <c r="A15" s="12" t="s">
        <v>1132</v>
      </c>
      <c r="B15" s="17"/>
      <c r="C15" s="22">
        <v>0</v>
      </c>
    </row>
    <row r="16" spans="1:3" x14ac:dyDescent="0.25">
      <c r="A16" s="12" t="s">
        <v>1129</v>
      </c>
      <c r="B16" s="17"/>
      <c r="C16" s="22">
        <v>0</v>
      </c>
    </row>
    <row r="17" spans="1:3" x14ac:dyDescent="0.25">
      <c r="A17" s="12" t="s">
        <v>1130</v>
      </c>
      <c r="B17" s="17"/>
      <c r="C17" s="22">
        <v>0</v>
      </c>
    </row>
    <row r="18" spans="1:3" x14ac:dyDescent="0.25">
      <c r="A18" s="16"/>
    </row>
    <row r="19" spans="1:3" x14ac:dyDescent="0.25">
      <c r="A19" s="8" t="s">
        <v>1054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12" t="s">
        <v>1133</v>
      </c>
      <c r="B21" s="17"/>
      <c r="C21" s="22">
        <v>0</v>
      </c>
    </row>
    <row r="22" spans="1:3" x14ac:dyDescent="0.25">
      <c r="A22" s="12" t="s">
        <v>1134</v>
      </c>
      <c r="B22" s="17"/>
      <c r="C22" s="22">
        <v>0</v>
      </c>
    </row>
    <row r="23" spans="1:3" x14ac:dyDescent="0.25">
      <c r="A23" s="12" t="s">
        <v>1135</v>
      </c>
      <c r="B23" s="17"/>
      <c r="C23" s="22">
        <v>0</v>
      </c>
    </row>
    <row r="24" spans="1:3" x14ac:dyDescent="0.25">
      <c r="A24" s="12" t="s">
        <v>1136</v>
      </c>
      <c r="B24" s="17"/>
      <c r="C24" s="22">
        <v>0</v>
      </c>
    </row>
    <row r="25" spans="1:3" x14ac:dyDescent="0.25">
      <c r="A25" s="16"/>
    </row>
    <row r="26" spans="1:3" x14ac:dyDescent="0.25">
      <c r="A26" s="8" t="s">
        <v>1137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1138</v>
      </c>
      <c r="B28" s="17"/>
      <c r="C28" s="22">
        <v>9</v>
      </c>
    </row>
    <row r="29" spans="1:3" x14ac:dyDescent="0.25">
      <c r="A29" s="12" t="s">
        <v>1139</v>
      </c>
      <c r="B29" s="17"/>
      <c r="C29" s="22">
        <v>0</v>
      </c>
    </row>
    <row r="30" spans="1:3" x14ac:dyDescent="0.25">
      <c r="A30" s="12" t="s">
        <v>1140</v>
      </c>
      <c r="B30" s="17"/>
      <c r="C30" s="22">
        <v>4</v>
      </c>
    </row>
    <row r="31" spans="1:3" x14ac:dyDescent="0.25">
      <c r="A31" s="16"/>
    </row>
    <row r="32" spans="1:3" x14ac:dyDescent="0.25">
      <c r="A32" s="8" t="s">
        <v>1141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1142</v>
      </c>
      <c r="B34" s="17"/>
      <c r="C34" s="22">
        <v>0</v>
      </c>
    </row>
    <row r="35" spans="1:3" x14ac:dyDescent="0.25">
      <c r="A35" s="12" t="s">
        <v>1143</v>
      </c>
      <c r="B35" s="17"/>
      <c r="C35" s="22">
        <v>1</v>
      </c>
    </row>
    <row r="36" spans="1:3" x14ac:dyDescent="0.25">
      <c r="A36" s="12" t="s">
        <v>1144</v>
      </c>
      <c r="B36" s="17"/>
      <c r="C36" s="22">
        <v>0</v>
      </c>
    </row>
  </sheetData>
  <sheetProtection algorithmName="SHA-512" hashValue="tXQ9H8OE+Td9ucNNKsXnln9kHPMxIyoKvOB2WWMoQAnoOX0IU8NsDZ9Zy7s7CggtMo0zsDn2L4ZayblODqXA1w==" saltValue="MBRhNU11pP0FKyqtepHw9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1145</v>
      </c>
    </row>
    <row r="3" spans="1:3" x14ac:dyDescent="0.25">
      <c r="A3" s="8" t="s">
        <v>1146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1147</v>
      </c>
      <c r="B5" s="17"/>
      <c r="C5" s="22">
        <v>19</v>
      </c>
    </row>
    <row r="6" spans="1:3" x14ac:dyDescent="0.25">
      <c r="A6" s="12" t="s">
        <v>1148</v>
      </c>
      <c r="B6" s="17"/>
      <c r="C6" s="22">
        <v>25</v>
      </c>
    </row>
    <row r="7" spans="1:3" x14ac:dyDescent="0.25">
      <c r="A7" s="12" t="s">
        <v>1149</v>
      </c>
      <c r="B7" s="17"/>
      <c r="C7" s="22">
        <v>4</v>
      </c>
    </row>
    <row r="8" spans="1:3" x14ac:dyDescent="0.25">
      <c r="A8" s="12" t="s">
        <v>1150</v>
      </c>
      <c r="B8" s="17"/>
      <c r="C8" s="22">
        <v>15</v>
      </c>
    </row>
    <row r="9" spans="1:3" x14ac:dyDescent="0.25">
      <c r="A9" s="12" t="s">
        <v>1151</v>
      </c>
      <c r="B9" s="17"/>
      <c r="C9" s="22">
        <v>0</v>
      </c>
    </row>
    <row r="10" spans="1:3" x14ac:dyDescent="0.25">
      <c r="A10" s="12" t="s">
        <v>1152</v>
      </c>
      <c r="B10" s="17"/>
      <c r="C10" s="22">
        <v>5</v>
      </c>
    </row>
    <row r="11" spans="1:3" x14ac:dyDescent="0.25">
      <c r="A11" s="16"/>
    </row>
    <row r="12" spans="1:3" x14ac:dyDescent="0.25">
      <c r="A12" s="8" t="s">
        <v>1153</v>
      </c>
    </row>
    <row r="13" spans="1:3" x14ac:dyDescent="0.25">
      <c r="A13" s="9" t="s">
        <v>9</v>
      </c>
      <c r="B13" s="9" t="s">
        <v>10</v>
      </c>
      <c r="C13" s="11" t="s">
        <v>2</v>
      </c>
    </row>
    <row r="14" spans="1:3" x14ac:dyDescent="0.25">
      <c r="A14" s="12" t="s">
        <v>1154</v>
      </c>
      <c r="B14" s="17"/>
      <c r="C14" s="22">
        <v>5</v>
      </c>
    </row>
    <row r="15" spans="1:3" x14ac:dyDescent="0.25">
      <c r="A15" s="12" t="s">
        <v>1155</v>
      </c>
      <c r="B15" s="17"/>
      <c r="C15" s="22">
        <v>2</v>
      </c>
    </row>
    <row r="16" spans="1:3" x14ac:dyDescent="0.25">
      <c r="A16" s="12" t="s">
        <v>1156</v>
      </c>
      <c r="B16" s="17"/>
      <c r="C16" s="22">
        <v>0</v>
      </c>
    </row>
    <row r="17" spans="1:3" x14ac:dyDescent="0.25">
      <c r="A17" s="16"/>
    </row>
    <row r="18" spans="1:3" x14ac:dyDescent="0.25">
      <c r="A18" s="8" t="s">
        <v>1157</v>
      </c>
    </row>
    <row r="19" spans="1:3" x14ac:dyDescent="0.25">
      <c r="A19" s="9" t="s">
        <v>9</v>
      </c>
      <c r="B19" s="9" t="s">
        <v>10</v>
      </c>
      <c r="C19" s="11" t="s">
        <v>2</v>
      </c>
    </row>
    <row r="20" spans="1:3" x14ac:dyDescent="0.25">
      <c r="A20" s="12" t="s">
        <v>1158</v>
      </c>
      <c r="B20" s="17"/>
      <c r="C20" s="22">
        <v>7</v>
      </c>
    </row>
    <row r="21" spans="1:3" x14ac:dyDescent="0.25">
      <c r="A21" s="12" t="s">
        <v>1159</v>
      </c>
      <c r="B21" s="17"/>
      <c r="C21" s="22">
        <v>41</v>
      </c>
    </row>
    <row r="22" spans="1:3" x14ac:dyDescent="0.25">
      <c r="A22" s="12" t="s">
        <v>1160</v>
      </c>
      <c r="B22" s="17"/>
      <c r="C22" s="22">
        <v>59</v>
      </c>
    </row>
    <row r="23" spans="1:3" x14ac:dyDescent="0.25">
      <c r="A23" s="16"/>
    </row>
    <row r="24" spans="1:3" x14ac:dyDescent="0.25">
      <c r="A24" s="8" t="s">
        <v>1161</v>
      </c>
    </row>
    <row r="25" spans="1:3" x14ac:dyDescent="0.25">
      <c r="A25" s="9" t="s">
        <v>9</v>
      </c>
      <c r="B25" s="9" t="s">
        <v>10</v>
      </c>
      <c r="C25" s="11" t="s">
        <v>2</v>
      </c>
    </row>
    <row r="26" spans="1:3" x14ac:dyDescent="0.25">
      <c r="A26" s="12" t="s">
        <v>1162</v>
      </c>
      <c r="B26" s="17"/>
      <c r="C26" s="22">
        <v>0</v>
      </c>
    </row>
    <row r="27" spans="1:3" x14ac:dyDescent="0.25">
      <c r="A27" s="12" t="s">
        <v>1163</v>
      </c>
      <c r="B27" s="17"/>
      <c r="C27" s="22">
        <v>0</v>
      </c>
    </row>
    <row r="28" spans="1:3" x14ac:dyDescent="0.25">
      <c r="A28" s="12" t="s">
        <v>1164</v>
      </c>
      <c r="B28" s="17"/>
      <c r="C28" s="22">
        <v>0</v>
      </c>
    </row>
    <row r="29" spans="1:3" x14ac:dyDescent="0.25">
      <c r="A29" s="12" t="s">
        <v>1165</v>
      </c>
      <c r="B29" s="17"/>
      <c r="C29" s="22">
        <v>0</v>
      </c>
    </row>
    <row r="30" spans="1:3" x14ac:dyDescent="0.25">
      <c r="A30" s="12" t="s">
        <v>1166</v>
      </c>
      <c r="B30" s="17"/>
      <c r="C30" s="22">
        <v>0</v>
      </c>
    </row>
    <row r="31" spans="1:3" x14ac:dyDescent="0.25">
      <c r="A31" s="16"/>
    </row>
    <row r="32" spans="1:3" x14ac:dyDescent="0.25">
      <c r="A32" s="8" t="s">
        <v>1167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1168</v>
      </c>
      <c r="B34" s="17"/>
      <c r="C34" s="22">
        <v>0</v>
      </c>
    </row>
    <row r="35" spans="1:3" x14ac:dyDescent="0.25">
      <c r="A35" s="12" t="s">
        <v>1169</v>
      </c>
      <c r="B35" s="17"/>
      <c r="C35" s="22">
        <v>0</v>
      </c>
    </row>
    <row r="36" spans="1:3" x14ac:dyDescent="0.25">
      <c r="A36" s="12" t="s">
        <v>1170</v>
      </c>
      <c r="B36" s="17"/>
      <c r="C36" s="22">
        <v>0</v>
      </c>
    </row>
    <row r="37" spans="1:3" x14ac:dyDescent="0.25">
      <c r="A37" s="12" t="s">
        <v>1088</v>
      </c>
      <c r="B37" s="17"/>
      <c r="C37" s="22">
        <v>1</v>
      </c>
    </row>
    <row r="38" spans="1:3" x14ac:dyDescent="0.25">
      <c r="A38" s="12" t="s">
        <v>1171</v>
      </c>
      <c r="B38" s="17"/>
      <c r="C38" s="22">
        <v>1</v>
      </c>
    </row>
    <row r="39" spans="1:3" x14ac:dyDescent="0.25">
      <c r="A39" s="12" t="s">
        <v>1172</v>
      </c>
      <c r="B39" s="17"/>
      <c r="C39" s="22">
        <v>1</v>
      </c>
    </row>
    <row r="40" spans="1:3" x14ac:dyDescent="0.25">
      <c r="A40" s="16"/>
    </row>
    <row r="41" spans="1:3" x14ac:dyDescent="0.25">
      <c r="A41" s="8" t="s">
        <v>1173</v>
      </c>
    </row>
    <row r="42" spans="1:3" x14ac:dyDescent="0.25">
      <c r="A42" s="9" t="s">
        <v>9</v>
      </c>
      <c r="B42" s="9" t="s">
        <v>10</v>
      </c>
      <c r="C42" s="11" t="s">
        <v>2</v>
      </c>
    </row>
    <row r="43" spans="1:3" x14ac:dyDescent="0.25">
      <c r="A43" s="12" t="s">
        <v>1168</v>
      </c>
      <c r="B43" s="17"/>
      <c r="C43" s="22">
        <v>0</v>
      </c>
    </row>
    <row r="44" spans="1:3" x14ac:dyDescent="0.25">
      <c r="A44" s="12" t="s">
        <v>1169</v>
      </c>
      <c r="B44" s="17"/>
      <c r="C44" s="22">
        <v>0</v>
      </c>
    </row>
    <row r="45" spans="1:3" x14ac:dyDescent="0.25">
      <c r="A45" s="12" t="s">
        <v>1170</v>
      </c>
      <c r="B45" s="17"/>
      <c r="C45" s="22">
        <v>12</v>
      </c>
    </row>
    <row r="46" spans="1:3" x14ac:dyDescent="0.25">
      <c r="A46" s="12" t="s">
        <v>1088</v>
      </c>
      <c r="B46" s="17"/>
      <c r="C46" s="22">
        <v>1</v>
      </c>
    </row>
    <row r="47" spans="1:3" x14ac:dyDescent="0.25">
      <c r="A47" s="12" t="s">
        <v>1171</v>
      </c>
      <c r="B47" s="17"/>
      <c r="C47" s="22">
        <v>1</v>
      </c>
    </row>
    <row r="48" spans="1:3" x14ac:dyDescent="0.25">
      <c r="A48" s="16"/>
    </row>
    <row r="49" spans="1:3" x14ac:dyDescent="0.25">
      <c r="A49" s="8" t="s">
        <v>1174</v>
      </c>
    </row>
    <row r="50" spans="1:3" x14ac:dyDescent="0.25">
      <c r="A50" s="9" t="s">
        <v>9</v>
      </c>
      <c r="B50" s="9" t="s">
        <v>10</v>
      </c>
      <c r="C50" s="11" t="s">
        <v>2</v>
      </c>
    </row>
    <row r="51" spans="1:3" x14ac:dyDescent="0.25">
      <c r="A51" s="12" t="s">
        <v>1168</v>
      </c>
      <c r="B51" s="17"/>
      <c r="C51" s="22">
        <v>0</v>
      </c>
    </row>
    <row r="52" spans="1:3" x14ac:dyDescent="0.25">
      <c r="A52" s="12" t="s">
        <v>1169</v>
      </c>
      <c r="B52" s="17"/>
      <c r="C52" s="22">
        <v>0</v>
      </c>
    </row>
    <row r="53" spans="1:3" x14ac:dyDescent="0.25">
      <c r="A53" s="12" t="s">
        <v>1170</v>
      </c>
      <c r="B53" s="17"/>
      <c r="C53" s="22">
        <v>1</v>
      </c>
    </row>
    <row r="54" spans="1:3" x14ac:dyDescent="0.25">
      <c r="A54" s="12" t="s">
        <v>1088</v>
      </c>
      <c r="B54" s="17"/>
      <c r="C54" s="22">
        <v>0</v>
      </c>
    </row>
    <row r="55" spans="1:3" x14ac:dyDescent="0.25">
      <c r="A55" s="12" t="s">
        <v>1171</v>
      </c>
      <c r="B55" s="17"/>
      <c r="C55" s="22">
        <v>0</v>
      </c>
    </row>
    <row r="56" spans="1:3" x14ac:dyDescent="0.25">
      <c r="A56" s="16"/>
    </row>
    <row r="57" spans="1:3" x14ac:dyDescent="0.25">
      <c r="A57" s="8" t="s">
        <v>1175</v>
      </c>
    </row>
    <row r="58" spans="1:3" x14ac:dyDescent="0.25">
      <c r="A58" s="9" t="s">
        <v>9</v>
      </c>
      <c r="B58" s="9" t="s">
        <v>10</v>
      </c>
      <c r="C58" s="11" t="s">
        <v>2</v>
      </c>
    </row>
    <row r="59" spans="1:3" x14ac:dyDescent="0.25">
      <c r="A59" s="12" t="s">
        <v>1168</v>
      </c>
      <c r="B59" s="17"/>
      <c r="C59" s="22">
        <v>0</v>
      </c>
    </row>
    <row r="60" spans="1:3" x14ac:dyDescent="0.25">
      <c r="A60" s="12" t="s">
        <v>1169</v>
      </c>
      <c r="B60" s="17"/>
      <c r="C60" s="22">
        <v>0</v>
      </c>
    </row>
    <row r="61" spans="1:3" x14ac:dyDescent="0.25">
      <c r="A61" s="12" t="s">
        <v>1170</v>
      </c>
      <c r="B61" s="17"/>
      <c r="C61" s="22">
        <v>0</v>
      </c>
    </row>
    <row r="62" spans="1:3" x14ac:dyDescent="0.25">
      <c r="A62" s="12" t="s">
        <v>1088</v>
      </c>
      <c r="B62" s="17"/>
      <c r="C62" s="22">
        <v>0</v>
      </c>
    </row>
    <row r="63" spans="1:3" x14ac:dyDescent="0.25">
      <c r="A63" s="12" t="s">
        <v>1171</v>
      </c>
      <c r="B63" s="17"/>
      <c r="C63" s="22">
        <v>0</v>
      </c>
    </row>
  </sheetData>
  <sheetProtection algorithmName="SHA-512" hashValue="8YR+Cop+OONJ6LptLFuUjDWwcrmvladgb+jX3yssk4L4imJSbcbxyObb3T3eJtuTW3H0AC0tereu6QUrDw61Tg==" saltValue="uNipE0G8X3EQg8NbX82h/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1176</v>
      </c>
    </row>
    <row r="3" spans="1:16" ht="45" x14ac:dyDescent="0.25">
      <c r="A3" s="9" t="s">
        <v>298</v>
      </c>
      <c r="B3" s="9" t="s">
        <v>10</v>
      </c>
      <c r="C3" s="24" t="s">
        <v>299</v>
      </c>
      <c r="D3" s="24" t="s">
        <v>300</v>
      </c>
      <c r="E3" s="24" t="s">
        <v>301</v>
      </c>
      <c r="F3" s="24" t="s">
        <v>302</v>
      </c>
      <c r="G3" s="24" t="s">
        <v>303</v>
      </c>
      <c r="H3" s="24" t="s">
        <v>304</v>
      </c>
      <c r="I3" s="24" t="s">
        <v>305</v>
      </c>
      <c r="J3" s="24" t="s">
        <v>306</v>
      </c>
      <c r="K3" s="24" t="s">
        <v>307</v>
      </c>
      <c r="L3" s="24" t="s">
        <v>308</v>
      </c>
      <c r="M3" s="24" t="s">
        <v>309</v>
      </c>
      <c r="N3" s="24" t="s">
        <v>310</v>
      </c>
      <c r="O3" s="24" t="s">
        <v>311</v>
      </c>
      <c r="P3" s="24" t="s">
        <v>312</v>
      </c>
    </row>
    <row r="4" spans="1:16" x14ac:dyDescent="0.25">
      <c r="A4" s="201" t="s">
        <v>640</v>
      </c>
      <c r="B4" s="202"/>
      <c r="C4" s="30">
        <v>457</v>
      </c>
      <c r="D4" s="30">
        <v>462</v>
      </c>
      <c r="E4" s="31">
        <v>-1</v>
      </c>
      <c r="F4" s="30">
        <v>1407</v>
      </c>
      <c r="G4" s="30">
        <v>1330</v>
      </c>
      <c r="H4" s="30">
        <v>129</v>
      </c>
      <c r="I4" s="30">
        <v>149</v>
      </c>
      <c r="J4" s="30">
        <v>0</v>
      </c>
      <c r="K4" s="30">
        <v>0</v>
      </c>
      <c r="L4" s="30">
        <v>0</v>
      </c>
      <c r="M4" s="30">
        <v>0</v>
      </c>
      <c r="N4" s="30">
        <v>3</v>
      </c>
      <c r="O4" s="30">
        <v>1</v>
      </c>
      <c r="P4" s="30">
        <v>1412</v>
      </c>
    </row>
    <row r="5" spans="1:16" ht="45" x14ac:dyDescent="0.25">
      <c r="A5" s="46" t="s">
        <v>641</v>
      </c>
      <c r="B5" s="46" t="s">
        <v>642</v>
      </c>
      <c r="C5" s="14">
        <v>17</v>
      </c>
      <c r="D5" s="14">
        <v>28</v>
      </c>
      <c r="E5" s="29">
        <v>-1</v>
      </c>
      <c r="F5" s="14">
        <v>28</v>
      </c>
      <c r="G5" s="14">
        <v>22</v>
      </c>
      <c r="H5" s="14">
        <v>6</v>
      </c>
      <c r="I5" s="14">
        <v>5</v>
      </c>
      <c r="J5" s="14">
        <v>0</v>
      </c>
      <c r="K5" s="14">
        <v>0</v>
      </c>
      <c r="L5" s="14">
        <v>0</v>
      </c>
      <c r="M5" s="14">
        <v>0</v>
      </c>
      <c r="N5" s="14">
        <v>1</v>
      </c>
      <c r="O5" s="14">
        <v>0</v>
      </c>
      <c r="P5" s="22">
        <v>28</v>
      </c>
    </row>
    <row r="6" spans="1:16" ht="33.75" x14ac:dyDescent="0.25">
      <c r="A6" s="46" t="s">
        <v>643</v>
      </c>
      <c r="B6" s="46" t="s">
        <v>644</v>
      </c>
      <c r="C6" s="14">
        <v>214</v>
      </c>
      <c r="D6" s="14">
        <v>205</v>
      </c>
      <c r="E6" s="29">
        <v>0</v>
      </c>
      <c r="F6" s="14">
        <v>759</v>
      </c>
      <c r="G6" s="14">
        <v>730</v>
      </c>
      <c r="H6" s="14">
        <v>46</v>
      </c>
      <c r="I6" s="14">
        <v>62</v>
      </c>
      <c r="J6" s="14">
        <v>0</v>
      </c>
      <c r="K6" s="14">
        <v>0</v>
      </c>
      <c r="L6" s="14">
        <v>0</v>
      </c>
      <c r="M6" s="14">
        <v>0</v>
      </c>
      <c r="N6" s="14">
        <v>1</v>
      </c>
      <c r="O6" s="14">
        <v>0</v>
      </c>
      <c r="P6" s="22">
        <v>767</v>
      </c>
    </row>
    <row r="7" spans="1:16" ht="22.5" x14ac:dyDescent="0.25">
      <c r="A7" s="46" t="s">
        <v>645</v>
      </c>
      <c r="B7" s="46" t="s">
        <v>646</v>
      </c>
      <c r="C7" s="14">
        <v>66</v>
      </c>
      <c r="D7" s="14">
        <v>49</v>
      </c>
      <c r="E7" s="29">
        <v>0</v>
      </c>
      <c r="F7" s="14">
        <v>21</v>
      </c>
      <c r="G7" s="14">
        <v>17</v>
      </c>
      <c r="H7" s="14">
        <v>15</v>
      </c>
      <c r="I7" s="14">
        <v>14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1</v>
      </c>
      <c r="P7" s="22">
        <v>24</v>
      </c>
    </row>
    <row r="8" spans="1:16" ht="33.75" x14ac:dyDescent="0.25">
      <c r="A8" s="46" t="s">
        <v>647</v>
      </c>
      <c r="B8" s="46" t="s">
        <v>648</v>
      </c>
      <c r="C8" s="14">
        <v>7</v>
      </c>
      <c r="D8" s="14">
        <v>17</v>
      </c>
      <c r="E8" s="29">
        <v>-1</v>
      </c>
      <c r="F8" s="14">
        <v>3</v>
      </c>
      <c r="G8" s="14">
        <v>2</v>
      </c>
      <c r="H8" s="14">
        <v>2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4</v>
      </c>
    </row>
    <row r="9" spans="1:16" ht="45" x14ac:dyDescent="0.25">
      <c r="A9" s="46" t="s">
        <v>649</v>
      </c>
      <c r="B9" s="46" t="s">
        <v>650</v>
      </c>
      <c r="C9" s="14">
        <v>31</v>
      </c>
      <c r="D9" s="14">
        <v>35</v>
      </c>
      <c r="E9" s="29">
        <v>-1</v>
      </c>
      <c r="F9" s="14">
        <v>81</v>
      </c>
      <c r="G9" s="14">
        <v>81</v>
      </c>
      <c r="H9" s="14">
        <v>19</v>
      </c>
      <c r="I9" s="14">
        <v>18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87</v>
      </c>
    </row>
    <row r="10" spans="1:16" ht="33.75" x14ac:dyDescent="0.25">
      <c r="A10" s="46" t="s">
        <v>651</v>
      </c>
      <c r="B10" s="46" t="s">
        <v>652</v>
      </c>
      <c r="C10" s="14">
        <v>121</v>
      </c>
      <c r="D10" s="14">
        <v>126</v>
      </c>
      <c r="E10" s="29">
        <v>-1</v>
      </c>
      <c r="F10" s="14">
        <v>515</v>
      </c>
      <c r="G10" s="14">
        <v>478</v>
      </c>
      <c r="H10" s="14">
        <v>40</v>
      </c>
      <c r="I10" s="14">
        <v>49</v>
      </c>
      <c r="J10" s="14">
        <v>0</v>
      </c>
      <c r="K10" s="14">
        <v>0</v>
      </c>
      <c r="L10" s="14">
        <v>0</v>
      </c>
      <c r="M10" s="14">
        <v>0</v>
      </c>
      <c r="N10" s="14">
        <v>1</v>
      </c>
      <c r="O10" s="14">
        <v>0</v>
      </c>
      <c r="P10" s="22">
        <v>502</v>
      </c>
    </row>
    <row r="11" spans="1:16" ht="45" x14ac:dyDescent="0.25">
      <c r="A11" s="46" t="s">
        <v>653</v>
      </c>
      <c r="B11" s="46" t="s">
        <v>654</v>
      </c>
      <c r="C11" s="14">
        <v>1</v>
      </c>
      <c r="D11" s="14">
        <v>2</v>
      </c>
      <c r="E11" s="29">
        <v>-1</v>
      </c>
      <c r="F11" s="14">
        <v>0</v>
      </c>
      <c r="G11" s="14">
        <v>0</v>
      </c>
      <c r="H11" s="14">
        <v>1</v>
      </c>
      <c r="I11" s="14">
        <v>1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</sheetData>
  <sheetProtection algorithmName="SHA-512" hashValue="OX+W65CGcQKevAGCFHeCGC2lUCnD9UxCIA2GzrzHyd3vZW2IznxMvElLu1UFdrA0MJnSdWXFW0WSN2u8LmEjvw==" saltValue="2CX6JGRcQDeFJK82bNzUWw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7CF04D-ECE6-4ECC-901B-4B646EE048DE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2.xml><?xml version="1.0" encoding="utf-8"?>
<ds:datastoreItem xmlns:ds="http://schemas.openxmlformats.org/officeDocument/2006/customXml" ds:itemID="{152DB46C-4098-4D96-A902-76A86AFF1E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FA25FA-A932-439A-96B4-FCEF5FB0A2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2023-04-13T08:18:38Z</dcterms:created>
  <dcterms:modified xsi:type="dcterms:W3CDTF">2023-05-30T09:38:11Z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