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6" documentId="13_ncr:1_{6C478D98-F419-4C28-BCC6-377493C6456E}" xr6:coauthVersionLast="47" xr6:coauthVersionMax="47" xr10:uidLastSave="{084DEA27-D344-4068-91E2-8A47DD2BD237}"/>
  <workbookProtection workbookAlgorithmName="SHA-512" workbookHashValue="UWqQwjileqwQmWgI9ovX6EpP7chlRCp7ntSALKtTYTJEAZRjf6CUKol5YE2f4yA8fRYHa2o54U37CP6cu9oRwg==" workbookSaltValue="EGeHA4Kl+YFUgDXvbibjc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  <c r="V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F36BD9D-4DA9-4A84-8FD6-9494DD6EE5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699E9B2-A9B8-48C5-9A5D-47655AB51B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F062D05-5C9F-4D3B-8D35-FE264921B5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1400B53-A65A-4753-B879-E592C2651D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88F49A6-B457-4E26-B920-9F3DADA8A0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23F715B-E936-4F27-9702-13A166DF85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EAA2171-96E2-4ED5-B9F6-265CF88F72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E76F029-E0EE-4AD0-AF01-79AEA42960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0774DD3-1027-4E8C-AE1F-A0DE1E70B4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38A0E18-7257-4C4E-80C5-341C4A3DBD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0C1C1B6-84C5-4F30-8687-5855361772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47A296B-5B42-4F36-9E24-4BD78F826C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6BEAB9C-AC9D-490D-A1F3-5EBD166362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66D15C-AEE2-4C9C-94EE-29EDDFE9B3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74BA674-051E-407F-A22F-432A72E9D4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88A6784-0290-4872-80F7-B03484AF3F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ABF0629-5217-49BF-B80D-ECC46D86C4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F36A0B3-A4CB-4C63-B421-D9A5039138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5BB3310-8538-48D0-A796-177E65C5F2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9C6B940-E033-4987-869C-C70B525F17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F1C530A-3A3D-481F-9369-E476233871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199FF32-5991-4318-ABF6-9EF5CD8C27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2CDC35E-28D3-45C6-8504-D60DE7D543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871E26C-E28C-4348-857C-79E2AFA712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233C440-79AC-4CF1-A97C-009914746A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2ACF7BE-5D90-4DED-BA02-44140C090E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5EAA4B7-E0FE-4C54-98F2-D40E373684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4953A13-49C5-43CC-A77A-7BFDCCE454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8152F69-D759-4322-A88F-E898285AFC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9C0DABC-B2A1-4672-9D44-2E55A9C8A6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A1A9D0D-F6E1-4624-A82C-AB487A1BDA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EF40DB5-30F6-4E2A-BB47-297F18B343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<sst xmlns="http://schemas.openxmlformats.org/spreadsheetml/2006/main" count="2850" uniqueCount="1831">
  <si>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</si>
  <si>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</si>
  <si>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</si>
  <si>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</si>
  <si>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</si>
  <si>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</si>
  <si>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Huesca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</si>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</sst>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78A872D-6EF0-4655-B1B3-04963046DB1D}"/>
    <cellStyle name="Normal" xfId="0" builtinId="0"/>
    <cellStyle name="Normal 2" xfId="1" xr:uid="{1B012562-A120-41CF-9745-5FF8DD729CBB}"/>
    <cellStyle name="Normal 3" xfId="3" xr:uid="{474816CF-CF79-4409-A761-5D7AA54F28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33-42A2-BB6C-77325F1878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33-42A2-BB6C-77325F187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1328</c:v>
                </c:pt>
                <c:pt idx="1">
                  <c:v>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3-42A2-BB6C-77325F18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66-47FC-B9BE-EC0A938B49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66-47FC-B9BE-EC0A938B49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66-47FC-B9BE-EC0A938B49B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363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66-47FC-B9BE-EC0A938B4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C2-4510-AD7F-A6D83B8D23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C2-4510-AD7F-A6D83B8D23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C2-4510-AD7F-A6D83B8D2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38</c:v>
                </c:pt>
                <c:pt idx="1">
                  <c:v>82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2-4510-AD7F-A6D83B8D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DC-4CD2-B21A-0E8ED731CD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DC-4CD2-B21A-0E8ED731CD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DC-4CD2-B21A-0E8ED731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5F-4FE7-835C-EA9F5165F1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5F-4FE7-835C-EA9F5165F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1669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F-4FE7-835C-EA9F5165F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461</c:v>
              </c:pt>
              <c:pt idx="1">
                <c:v>668</c:v>
              </c:pt>
              <c:pt idx="2">
                <c:v>13</c:v>
              </c:pt>
              <c:pt idx="3">
                <c:v>1</c:v>
              </c:pt>
              <c:pt idx="4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DA6F-4BF1-89E6-B08FC18B8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515</c:v>
              </c:pt>
              <c:pt idx="1">
                <c:v>587</c:v>
              </c:pt>
              <c:pt idx="2">
                <c:v>30</c:v>
              </c:pt>
              <c:pt idx="3">
                <c:v>13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6E-452B-98BC-753D8EF8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</c:v>
              </c:pt>
              <c:pt idx="2">
                <c:v>3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116-479A-B826-7A53158C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81E9-41F1-9872-DC15E387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773</c:v>
              </c:pt>
              <c:pt idx="1">
                <c:v>17</c:v>
              </c:pt>
              <c:pt idx="2">
                <c:v>400</c:v>
              </c:pt>
              <c:pt idx="3">
                <c:v>18</c:v>
              </c:pt>
              <c:pt idx="4">
                <c:v>14</c:v>
              </c:pt>
              <c:pt idx="5">
                <c:v>24</c:v>
              </c:pt>
              <c:pt idx="6">
                <c:v>21</c:v>
              </c:pt>
              <c:pt idx="7">
                <c:v>54</c:v>
              </c:pt>
              <c:pt idx="8">
                <c:v>97</c:v>
              </c:pt>
              <c:pt idx="9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EA51-4517-A5A1-BAAFB0C6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34</c:v>
              </c:pt>
              <c:pt idx="2">
                <c:v>18</c:v>
              </c:pt>
              <c:pt idx="3">
                <c:v>49</c:v>
              </c:pt>
              <c:pt idx="4">
                <c:v>68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8E2A-40D0-A59E-2D4753B08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6D-40C6-9127-9E876317E7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6D-40C6-9127-9E876317E7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6D-40C6-9127-9E876317E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113</c:v>
                </c:pt>
                <c:pt idx="1">
                  <c:v>195</c:v>
                </c:pt>
                <c:pt idx="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D-40C6-9127-9E876317E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2306</c:v>
              </c:pt>
              <c:pt idx="1">
                <c:v>385</c:v>
              </c:pt>
              <c:pt idx="2">
                <c:v>307</c:v>
              </c:pt>
              <c:pt idx="3">
                <c:v>122</c:v>
              </c:pt>
              <c:pt idx="4">
                <c:v>1157</c:v>
              </c:pt>
              <c:pt idx="5">
                <c:v>111</c:v>
              </c:pt>
              <c:pt idx="6">
                <c:v>118</c:v>
              </c:pt>
              <c:pt idx="7">
                <c:v>108</c:v>
              </c:pt>
              <c:pt idx="8">
                <c:v>200</c:v>
              </c:pt>
              <c:pt idx="9">
                <c:v>2657</c:v>
              </c:pt>
              <c:pt idx="10">
                <c:v>311</c:v>
              </c:pt>
            </c:numLit>
          </c:val>
          <c:extLst>
            <c:ext xmlns:c16="http://schemas.microsoft.com/office/drawing/2014/chart" uri="{C3380CC4-5D6E-409C-BE32-E72D297353CC}">
              <c16:uniqueId val="{00000000-6DAA-472E-8905-CBEDEAF5E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292</c:v>
              </c:pt>
              <c:pt idx="1">
                <c:v>391</c:v>
              </c:pt>
              <c:pt idx="2">
                <c:v>90</c:v>
              </c:pt>
              <c:pt idx="3">
                <c:v>128</c:v>
              </c:pt>
              <c:pt idx="4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EB35-45EF-8C02-55D2CD343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109</c:v>
              </c:pt>
              <c:pt idx="1">
                <c:v>15</c:v>
              </c:pt>
              <c:pt idx="2">
                <c:v>12</c:v>
              </c:pt>
              <c:pt idx="3">
                <c:v>27</c:v>
              </c:pt>
              <c:pt idx="4">
                <c:v>298</c:v>
              </c:pt>
              <c:pt idx="5">
                <c:v>41</c:v>
              </c:pt>
              <c:pt idx="6">
                <c:v>49</c:v>
              </c:pt>
              <c:pt idx="7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8D21-414A-8F31-0A9B83739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Orden público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82</c:v>
              </c:pt>
              <c:pt idx="1">
                <c:v>121</c:v>
              </c:pt>
              <c:pt idx="2">
                <c:v>313</c:v>
              </c:pt>
              <c:pt idx="3">
                <c:v>59</c:v>
              </c:pt>
              <c:pt idx="4">
                <c:v>56</c:v>
              </c:pt>
              <c:pt idx="5">
                <c:v>117</c:v>
              </c:pt>
              <c:pt idx="6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3D4F-4DEE-AF1E-58F37BA7D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Orden público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71</c:v>
              </c:pt>
              <c:pt idx="1">
                <c:v>57</c:v>
              </c:pt>
              <c:pt idx="2">
                <c:v>156</c:v>
              </c:pt>
              <c:pt idx="3">
                <c:v>51</c:v>
              </c:pt>
              <c:pt idx="4">
                <c:v>89</c:v>
              </c:pt>
              <c:pt idx="5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0027-4339-A28F-9BF145582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773-4E8C-824E-6983F052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870-49F3-A767-4698E6E3C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28-4A58-A1E0-8B90E74CF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B2-4892-A7EF-D89AFA23A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153-4140-A3FC-2AFE12BE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FA-4AE8-83CB-06745F6189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FA-4AE8-83CB-06745F618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457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A-4AE8-83CB-06745F61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3</c:v>
              </c:pt>
              <c:pt idx="2">
                <c:v>19</c:v>
              </c:pt>
              <c:pt idx="3">
                <c:v>3</c:v>
              </c:pt>
              <c:pt idx="4">
                <c:v>19</c:v>
              </c:pt>
              <c:pt idx="5">
                <c:v>16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7B-4AB3-936E-AF5A08E5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142</c:v>
              </c:pt>
              <c:pt idx="2">
                <c:v>94</c:v>
              </c:pt>
              <c:pt idx="3">
                <c:v>321</c:v>
              </c:pt>
              <c:pt idx="4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B73B-4E9F-AC46-66C60907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52-41F7-A915-B442EBBE22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52-41F7-A915-B442EBBE22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52-41F7-A915-B442EBBE22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52-41F7-A915-B442EBBE22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52-41F7-A915-B442EBBE22E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2-41F7-A915-B442EBBE22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2-41F7-A915-B442EBBE22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2-41F7-A915-B442EBBE2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52-41F7-A915-B442EBBE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A-43A4-AA46-D221C16F85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0A-43A4-AA46-D221C16F85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0A-43A4-AA46-D221C16F85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0A-43A4-AA46-D221C16F85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50A-43A4-AA46-D221C16F85E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A-43A4-AA46-D221C16F85E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0A-43A4-AA46-D221C16F85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A-43A4-AA46-D221C16F85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0A-43A4-AA46-D221C16F8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A-43A4-AA46-D221C16F8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91767283294298"/>
          <c:y val="0.28439032980302381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</c:v>
              </c:pt>
              <c:pt idx="1">
                <c:v>74</c:v>
              </c:pt>
              <c:pt idx="2">
                <c:v>30</c:v>
              </c:pt>
              <c:pt idx="3">
                <c:v>102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E555-4639-8809-1A7393749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19</c:v>
              </c:pt>
              <c:pt idx="2">
                <c:v>3</c:v>
              </c:pt>
              <c:pt idx="3">
                <c:v>62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0830-4693-BB0C-42E10251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46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34F1-4993-BD32-A5BF7E52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</c:v>
              </c:pt>
              <c:pt idx="1">
                <c:v>1</c:v>
              </c:pt>
              <c:pt idx="2">
                <c:v>1</c:v>
              </c:pt>
              <c:pt idx="3">
                <c:v>23</c:v>
              </c:pt>
              <c:pt idx="4">
                <c:v>19</c:v>
              </c:pt>
              <c:pt idx="5">
                <c:v>1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E67-40A1-A3FD-044E2B2F6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</c:v>
              </c:pt>
              <c:pt idx="1">
                <c:v>13</c:v>
              </c:pt>
              <c:pt idx="2">
                <c:v>12</c:v>
              </c:pt>
              <c:pt idx="3">
                <c:v>18</c:v>
              </c:pt>
              <c:pt idx="4">
                <c:v>3</c:v>
              </c:pt>
              <c:pt idx="5">
                <c:v>9</c:v>
              </c:pt>
              <c:pt idx="6">
                <c:v>8</c:v>
              </c:pt>
              <c:pt idx="7">
                <c:v>3</c:v>
              </c:pt>
              <c:pt idx="8">
                <c:v>1</c:v>
              </c:pt>
              <c:pt idx="9">
                <c:v>9</c:v>
              </c:pt>
              <c:pt idx="10">
                <c:v>15</c:v>
              </c:pt>
              <c:pt idx="11">
                <c:v>4</c:v>
              </c:pt>
              <c:pt idx="12">
                <c:v>37</c:v>
              </c:pt>
              <c:pt idx="1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CCA-470E-9B23-4873C04F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</c:v>
              </c:pt>
              <c:pt idx="1">
                <c:v>54</c:v>
              </c:pt>
              <c:pt idx="2">
                <c:v>29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A33-4A53-9934-A0DC9088B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CA-4C06-8B06-7A600ABF9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CA-4C06-8B06-7A600ABF99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513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A-4C06-8B06-7A600ABF9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A-4C19-9844-5B52CFDD66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6A-4C19-9844-5B52CFDD66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A-4C19-9844-5B52CFDD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4B-49D9-9A7C-8E87670CDE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4B-49D9-9A7C-8E87670CDE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4B-49D9-9A7C-8E87670CDE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4B-49D9-9A7C-8E87670CDEE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B-49D9-9A7C-8E87670CDEE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</c:v>
                </c:pt>
                <c:pt idx="1">
                  <c:v>35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4B-49D9-9A7C-8E87670CDE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60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E611-4595-96DF-335997B5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67C-41A2-A56D-8CD89D2AB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8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23A-4DA5-BAEE-890B10332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21-4957-A2E7-4AD2449CBC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21-4957-A2E7-4AD2449CBC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46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21-4957-A2E7-4AD2449C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F3-48BD-9F1D-CCF9F4F5A5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F3-48BD-9F1D-CCF9F4F5A5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F3-48BD-9F1D-CCF9F4F5A5D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F3-48BD-9F1D-CCF9F4F5A5D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F3-48BD-9F1D-CCF9F4F5A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</c:v>
                </c:pt>
                <c:pt idx="1">
                  <c:v>63</c:v>
                </c:pt>
                <c:pt idx="2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3-48BD-9F1D-CCF9F4F5A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393</c:v>
              </c:pt>
              <c:pt idx="1">
                <c:v>320</c:v>
              </c:pt>
            </c:numLit>
          </c:val>
          <c:extLst>
            <c:ext xmlns:c16="http://schemas.microsoft.com/office/drawing/2014/chart" uri="{C3380CC4-5D6E-409C-BE32-E72D297353CC}">
              <c16:uniqueId val="{00000000-D2F3-4329-9BEB-B4B657F6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132</c:v>
              </c:pt>
              <c:pt idx="1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4B44-4C80-BE5D-54B2AAABF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DE-4850-AB90-E86B84EB1B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DE-4850-AB90-E86B84EB1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190</c:v>
                </c:pt>
                <c:pt idx="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DE-4850-AB90-E86B84EB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12B-4EB1-9256-12695EC7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DE-4ED0-AAAA-EF0EDB469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AF-4C63-A87B-58552B7E5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BFD-4D74-BCEC-AD9D3221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81C-43B4-B6A9-3427FD78A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40</c:v>
              </c:pt>
              <c:pt idx="2">
                <c:v>3</c:v>
              </c:pt>
              <c:pt idx="3">
                <c:v>1</c:v>
              </c:pt>
              <c:pt idx="4">
                <c:v>6</c:v>
              </c:pt>
              <c:pt idx="5">
                <c:v>63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D13-42DC-9063-8AF7AB98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235</c:v>
              </c:pt>
              <c:pt idx="2">
                <c:v>2</c:v>
              </c:pt>
              <c:pt idx="3">
                <c:v>13</c:v>
              </c:pt>
              <c:pt idx="4">
                <c:v>137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C4-4914-9F94-3CDD59CBE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195</c:v>
              </c:pt>
              <c:pt idx="2">
                <c:v>2</c:v>
              </c:pt>
              <c:pt idx="3">
                <c:v>8</c:v>
              </c:pt>
              <c:pt idx="4">
                <c:v>89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16-4C8C-88D4-D33772E44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25</c:v>
              </c:pt>
              <c:pt idx="2">
                <c:v>1</c:v>
              </c:pt>
              <c:pt idx="3">
                <c:v>2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6FDE-4CB5-813C-6AC8DD748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39-4108-BC12-893144EFDF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39-4108-BC12-893144EFDF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9-4108-BC12-893144EFD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</c:v>
              </c:pt>
              <c:pt idx="2">
                <c:v>1</c:v>
              </c:pt>
              <c:pt idx="3">
                <c:v>1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BBAA-4EE4-81CF-5828E515A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190</c:v>
              </c:pt>
              <c:pt idx="2">
                <c:v>3</c:v>
              </c:pt>
              <c:pt idx="3">
                <c:v>10</c:v>
              </c:pt>
              <c:pt idx="4">
                <c:v>114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AD2-4893-875D-EEC0B734E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6F9-4D52-B011-4A71580D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8E3-4BDA-9530-4D7351E7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D995-41D9-8481-29F956D8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8-463D-98C0-7E9C8B8931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18-463D-98C0-7E9C8B8931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18-463D-98C0-7E9C8B89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7F-4D7A-B6D6-9002C23238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7F-4D7A-B6D6-9002C23238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7F-4D7A-B6D6-9002C232387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70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F-4D7A-B6D6-9002C2323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33-4A2D-8152-82AD45EA22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33-4A2D-8152-82AD45EA22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101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3-4A2D-8152-82AD45EA2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DDDA306-4897-CC80-37F2-8E5EEAFE2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00F0B16-1F05-B187-6539-71F37E7BC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AA96AD9-82B5-E9FB-E49E-A8C331F3C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95DDA5E-C000-1CEC-2D9E-D8D1DC792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A546E9A-625B-8016-EE1E-545EEC2CB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976AFF5-05C1-BE91-D92E-B254A8772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D70BAF8-4FC3-D96E-FAF3-02CADCFF1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F162314-56CA-94B5-4F7F-001DAB1E5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82C2D66-F462-FD06-D67D-1F5DE6929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D2F0D3C-2957-18A2-9A9E-E29025115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7BD84B8-0216-7CCE-8F9E-6440F8D0C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4AE27B8-8541-D7B8-1FB7-8BAC93B8E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E4CB9B-D0FD-4522-9BC5-B874046EF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098EF5-0AEB-474B-B231-503376C96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F728892-61B8-C0FD-A8F6-2843CDE37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2C0F78F-2751-59DB-91F2-F3CFBF5AB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4E58B8D-041E-07B1-966A-4374552A9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8DC9DE12-5B1F-EFEA-0209-6441F2D64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7A0D4ED1-4D98-C70E-DDF0-F6B8BB750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934B271-ACE8-DC67-A8E8-8AFA5DE12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E5BCA3F-9981-42DD-9C2E-BAAB39A5F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5C84EEF-06E8-4E20-8B80-9186E684B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5EF0EF3-6E4A-4DB6-B68D-56872C008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A65368E-1D11-4919-A018-067F22362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2C7B398-3438-4D38-A1F9-238F42B10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A9EBCB6-9774-4361-9C6D-5B54CCC3D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D1CAC91-3008-470C-8A59-EBC7A1FFA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866C9AF-47A3-43C0-A510-8BF45B9DC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A99C06A-F690-4139-A4E1-6B097E3FE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807E991-AF30-438C-AEE3-76AA882A2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492473E-8F31-4D2E-BD43-1C0D3F2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659E466-3646-4289-A4B8-F24B8E973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8F066D6-6497-4E10-8A05-04D55E57F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F450FEB-BB22-E830-5CFA-4A7E5A346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332740</xdr:colOff>
      <xdr:row>7</xdr:row>
      <xdr:rowOff>62865</xdr:rowOff>
    </xdr:from>
    <xdr:to>
      <xdr:col>21</xdr:col>
      <xdr:colOff>777240</xdr:colOff>
      <xdr:row>19</xdr:row>
      <xdr:rowOff>7620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95FA468-FCD6-A2E5-B758-2DE65853A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9EEA0D0-E537-E505-8F39-E889F7A36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C56263D-580E-AA75-EF4C-EFF3B8F73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F6CF17B-9787-7BDC-B2D3-5F34D5CDD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0454986-3470-9443-6314-3197A8E43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3FA1125-73B8-4ECB-A07C-B4D3017E9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5DB9019-2910-4D74-8696-088A89B4A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D67C1B9-4CDD-9437-7FCC-8826806C9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D399FC6-CC56-48E5-F970-83C910ECE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4D83108-0206-011A-873B-946E09EF9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5B0FDC7-733A-48A9-8826-BBDBABBBE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BE73498-DF24-4C25-BA69-1F622FB4B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3F4F740-8B97-B631-0B56-D2B1B8B04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39D941C-CE28-9690-617B-B2F61E248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84E3E32-6441-41C2-9385-6C27CE773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F33A0A-1912-46CC-B980-335A64258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475DDDB-7EA5-A8A7-7E66-13F50A7F3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EEB4DD3-2B82-8AFD-0208-1A289AE6C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904535E-EB7C-BC53-89E2-7A0FFE5DA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667B4CE-BE53-AD63-2FE3-AB3C5A5DA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6F3A42E-55D3-6467-83E9-653B06DAC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CB9D3BD-9677-D38E-922D-085C7E378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7C61B99-28E8-3204-3B93-131F0A1B7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F21CDC0-4D51-5D85-2BD9-75286B44C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B70FB0C-1E1F-C863-338D-650A06E5A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988F0DE-5683-D6A7-A0ED-3516758DD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1386BBC-5344-6F1E-81D3-813FB2DAA8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71F3140-7FD2-1B02-579E-6159E1783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70CD0AC-7698-475C-BDF4-200169124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70B0960-97DF-6676-7C1D-8479A0563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ECpB0hmHfB/f396uB81bglpMVeGOhz5OytHNou+lraqL1CJw1BAG9btLJ3LHmpK4yM/1YLDX61kIyOQdLfpUiQ==" saltValue="E4KT2JOV0s8REDPKXn4C8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1" t="s">
        <v>1179</v>
      </c>
      <c r="B5" s="17"/>
      <c r="C5" s="14">
        <v>4</v>
      </c>
      <c r="D5" s="14">
        <v>3</v>
      </c>
      <c r="E5" s="22">
        <v>1</v>
      </c>
    </row>
    <row r="6" spans="1:5" x14ac:dyDescent="0.3">
      <c r="A6" s="21" t="s">
        <v>1180</v>
      </c>
      <c r="B6" s="17"/>
      <c r="C6" s="14">
        <v>0</v>
      </c>
      <c r="D6" s="14">
        <v>0</v>
      </c>
      <c r="E6" s="22">
        <v>0</v>
      </c>
    </row>
    <row r="7" spans="1:5" x14ac:dyDescent="0.3">
      <c r="A7" s="21" t="s">
        <v>1181</v>
      </c>
      <c r="B7" s="17"/>
      <c r="C7" s="14">
        <v>1</v>
      </c>
      <c r="D7" s="14">
        <v>1</v>
      </c>
      <c r="E7" s="22">
        <v>0</v>
      </c>
    </row>
    <row r="8" spans="1:5" x14ac:dyDescent="0.3">
      <c r="A8" s="21" t="s">
        <v>1182</v>
      </c>
      <c r="B8" s="17"/>
      <c r="C8" s="14">
        <v>1</v>
      </c>
      <c r="D8" s="14">
        <v>1</v>
      </c>
      <c r="E8" s="22">
        <v>0</v>
      </c>
    </row>
    <row r="9" spans="1:5" x14ac:dyDescent="0.3">
      <c r="A9" s="21" t="s">
        <v>610</v>
      </c>
      <c r="B9" s="17"/>
      <c r="C9" s="14">
        <v>0</v>
      </c>
      <c r="D9" s="14">
        <v>0</v>
      </c>
      <c r="E9" s="22">
        <v>0</v>
      </c>
    </row>
    <row r="10" spans="1:5" x14ac:dyDescent="0.3">
      <c r="A10" s="21" t="s">
        <v>1183</v>
      </c>
      <c r="B10" s="17"/>
      <c r="C10" s="14">
        <v>2</v>
      </c>
      <c r="D10" s="14">
        <v>0</v>
      </c>
      <c r="E10" s="22">
        <v>2</v>
      </c>
    </row>
    <row r="11" spans="1:5" x14ac:dyDescent="0.3">
      <c r="A11" s="202" t="s">
        <v>951</v>
      </c>
      <c r="B11" s="203"/>
      <c r="C11" s="30">
        <v>8</v>
      </c>
      <c r="D11" s="30">
        <v>5</v>
      </c>
      <c r="E11" s="30">
        <v>3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1" t="s">
        <v>1185</v>
      </c>
      <c r="B14" s="17"/>
      <c r="C14" s="22">
        <v>0</v>
      </c>
    </row>
    <row r="15" spans="1:5" x14ac:dyDescent="0.3">
      <c r="A15" s="21" t="s">
        <v>1186</v>
      </c>
      <c r="B15" s="17"/>
      <c r="C15" s="22">
        <v>0</v>
      </c>
    </row>
    <row r="16" spans="1:5" x14ac:dyDescent="0.3">
      <c r="A16" s="21" t="s">
        <v>1187</v>
      </c>
      <c r="B16" s="17"/>
      <c r="C16" s="22">
        <v>0</v>
      </c>
    </row>
    <row r="17" spans="1:3" x14ac:dyDescent="0.3">
      <c r="A17" s="202" t="s">
        <v>951</v>
      </c>
      <c r="B17" s="203"/>
      <c r="C17" s="30">
        <v>0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1" t="s">
        <v>1179</v>
      </c>
      <c r="B21" s="17"/>
      <c r="C21" s="22">
        <v>2</v>
      </c>
    </row>
    <row r="22" spans="1:3" x14ac:dyDescent="0.3">
      <c r="A22" s="21" t="s">
        <v>1180</v>
      </c>
      <c r="B22" s="17"/>
      <c r="C22" s="22">
        <v>1</v>
      </c>
    </row>
    <row r="23" spans="1:3" x14ac:dyDescent="0.3">
      <c r="A23" s="21" t="s">
        <v>1181</v>
      </c>
      <c r="B23" s="17"/>
      <c r="C23" s="22">
        <v>1</v>
      </c>
    </row>
    <row r="24" spans="1:3" x14ac:dyDescent="0.3">
      <c r="A24" s="21" t="s">
        <v>1182</v>
      </c>
      <c r="B24" s="17"/>
      <c r="C24" s="22">
        <v>2</v>
      </c>
    </row>
    <row r="25" spans="1:3" x14ac:dyDescent="0.3">
      <c r="A25" s="21" t="s">
        <v>610</v>
      </c>
      <c r="B25" s="17"/>
      <c r="C25" s="22">
        <v>0</v>
      </c>
    </row>
    <row r="26" spans="1:3" x14ac:dyDescent="0.3">
      <c r="A26" s="21" t="s">
        <v>1183</v>
      </c>
      <c r="B26" s="17"/>
      <c r="C26" s="22">
        <v>3</v>
      </c>
    </row>
    <row r="27" spans="1:3" x14ac:dyDescent="0.3">
      <c r="A27" s="202" t="s">
        <v>951</v>
      </c>
      <c r="B27" s="203"/>
      <c r="C27" s="30">
        <v>9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1" t="s">
        <v>1082</v>
      </c>
      <c r="B31" s="17"/>
      <c r="C31" s="22">
        <v>1</v>
      </c>
    </row>
    <row r="32" spans="1:3" x14ac:dyDescent="0.3">
      <c r="A32" s="21" t="s">
        <v>1024</v>
      </c>
      <c r="B32" s="17"/>
      <c r="C32" s="22">
        <v>1</v>
      </c>
    </row>
    <row r="33" spans="1:3" x14ac:dyDescent="0.3">
      <c r="A33" s="21" t="s">
        <v>1189</v>
      </c>
      <c r="B33" s="17"/>
      <c r="C33" s="22">
        <v>4</v>
      </c>
    </row>
    <row r="34" spans="1:3" x14ac:dyDescent="0.3">
      <c r="A34" s="21" t="s">
        <v>1122</v>
      </c>
      <c r="B34" s="17"/>
      <c r="C34" s="22">
        <v>0</v>
      </c>
    </row>
    <row r="35" spans="1:3" x14ac:dyDescent="0.3">
      <c r="A35" s="21" t="s">
        <v>1190</v>
      </c>
      <c r="B35" s="17"/>
      <c r="C35" s="22">
        <v>4</v>
      </c>
    </row>
    <row r="36" spans="1:3" x14ac:dyDescent="0.3">
      <c r="A36" s="21" t="s">
        <v>1026</v>
      </c>
      <c r="B36" s="17"/>
      <c r="C36" s="22">
        <v>0</v>
      </c>
    </row>
    <row r="37" spans="1:3" x14ac:dyDescent="0.3">
      <c r="A37" s="21" t="s">
        <v>1027</v>
      </c>
      <c r="B37" s="17"/>
      <c r="C37" s="22">
        <v>0</v>
      </c>
    </row>
    <row r="38" spans="1:3" x14ac:dyDescent="0.3">
      <c r="A38" s="21" t="s">
        <v>1085</v>
      </c>
      <c r="B38" s="17"/>
      <c r="C38" s="22">
        <v>0</v>
      </c>
    </row>
    <row r="39" spans="1:3" x14ac:dyDescent="0.3">
      <c r="A39" s="21" t="s">
        <v>1086</v>
      </c>
      <c r="B39" s="17"/>
      <c r="C39" s="22">
        <v>0</v>
      </c>
    </row>
    <row r="40" spans="1:3" x14ac:dyDescent="0.3">
      <c r="A40" s="202" t="s">
        <v>951</v>
      </c>
      <c r="B40" s="203"/>
      <c r="C40" s="30">
        <v>10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1" t="s">
        <v>1179</v>
      </c>
      <c r="B44" s="17"/>
      <c r="C44" s="22">
        <v>0</v>
      </c>
    </row>
    <row r="45" spans="1:3" x14ac:dyDescent="0.3">
      <c r="A45" s="21" t="s">
        <v>1180</v>
      </c>
      <c r="B45" s="17"/>
      <c r="C45" s="22">
        <v>0</v>
      </c>
    </row>
    <row r="46" spans="1:3" x14ac:dyDescent="0.3">
      <c r="A46" s="21" t="s">
        <v>1181</v>
      </c>
      <c r="B46" s="17"/>
      <c r="C46" s="22">
        <v>0</v>
      </c>
    </row>
    <row r="47" spans="1:3" x14ac:dyDescent="0.3">
      <c r="A47" s="21" t="s">
        <v>1182</v>
      </c>
      <c r="B47" s="17"/>
      <c r="C47" s="22">
        <v>3</v>
      </c>
    </row>
    <row r="48" spans="1:3" x14ac:dyDescent="0.3">
      <c r="A48" s="21" t="s">
        <v>610</v>
      </c>
      <c r="B48" s="17"/>
      <c r="C48" s="22">
        <v>1</v>
      </c>
    </row>
    <row r="49" spans="1:3" x14ac:dyDescent="0.3">
      <c r="A49" s="21" t="s">
        <v>1183</v>
      </c>
      <c r="B49" s="17"/>
      <c r="C49" s="22">
        <v>2</v>
      </c>
    </row>
    <row r="50" spans="1:3" x14ac:dyDescent="0.3">
      <c r="A50" s="202" t="s">
        <v>951</v>
      </c>
      <c r="B50" s="203"/>
      <c r="C50" s="30">
        <v>6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2">
        <v>10</v>
      </c>
    </row>
    <row r="54" spans="1:3" x14ac:dyDescent="0.3">
      <c r="A54" s="187"/>
      <c r="B54" s="13" t="s">
        <v>77</v>
      </c>
      <c r="C54" s="46"/>
    </row>
    <row r="55" spans="1:3" x14ac:dyDescent="0.3">
      <c r="A55" s="185" t="s">
        <v>1180</v>
      </c>
      <c r="B55" s="13" t="s">
        <v>76</v>
      </c>
      <c r="C55" s="46"/>
    </row>
    <row r="56" spans="1:3" x14ac:dyDescent="0.3">
      <c r="A56" s="187"/>
      <c r="B56" s="13" t="s">
        <v>77</v>
      </c>
      <c r="C56" s="46"/>
    </row>
    <row r="57" spans="1:3" x14ac:dyDescent="0.3">
      <c r="A57" s="185" t="s">
        <v>1181</v>
      </c>
      <c r="B57" s="13" t="s">
        <v>76</v>
      </c>
      <c r="C57" s="46"/>
    </row>
    <row r="58" spans="1:3" x14ac:dyDescent="0.3">
      <c r="A58" s="187"/>
      <c r="B58" s="13" t="s">
        <v>77</v>
      </c>
      <c r="C58" s="46"/>
    </row>
    <row r="59" spans="1:3" x14ac:dyDescent="0.3">
      <c r="A59" s="185" t="s">
        <v>1182</v>
      </c>
      <c r="B59" s="13" t="s">
        <v>76</v>
      </c>
      <c r="C59" s="46"/>
    </row>
    <row r="60" spans="1:3" x14ac:dyDescent="0.3">
      <c r="A60" s="187"/>
      <c r="B60" s="13" t="s">
        <v>77</v>
      </c>
      <c r="C60" s="46"/>
    </row>
    <row r="61" spans="1:3" x14ac:dyDescent="0.3">
      <c r="A61" s="185" t="s">
        <v>610</v>
      </c>
      <c r="B61" s="13" t="s">
        <v>76</v>
      </c>
      <c r="C61" s="46"/>
    </row>
    <row r="62" spans="1:3" x14ac:dyDescent="0.3">
      <c r="A62" s="187"/>
      <c r="B62" s="13" t="s">
        <v>77</v>
      </c>
      <c r="C62" s="46"/>
    </row>
    <row r="63" spans="1:3" x14ac:dyDescent="0.3">
      <c r="A63" s="185" t="s">
        <v>1183</v>
      </c>
      <c r="B63" s="13" t="s">
        <v>76</v>
      </c>
      <c r="C63" s="46"/>
    </row>
    <row r="64" spans="1:3" x14ac:dyDescent="0.3">
      <c r="A64" s="187"/>
      <c r="B64" s="13" t="s">
        <v>77</v>
      </c>
      <c r="C64" s="46"/>
    </row>
    <row r="65" spans="1:3" x14ac:dyDescent="0.3">
      <c r="A65" s="202" t="s">
        <v>951</v>
      </c>
      <c r="B65" s="203"/>
      <c r="C65" s="30">
        <v>10</v>
      </c>
    </row>
  </sheetData>
  <sheetProtection algorithmName="SHA-512" hashValue="SYudftBCv4CK7YG4cRkQdj4cbRiWLdTLL7RcDh+iEZBG3tiPHwIxzxs1rXZAeWqk1zd05/s/szxJT7M5KZ5R1g==" saltValue="w1Bhf28XzhWZd2b6+UKwo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2" t="s">
        <v>1193</v>
      </c>
    </row>
    <row r="3" spans="1:6" x14ac:dyDescent="0.3">
      <c r="A3" s="33" t="s">
        <v>1194</v>
      </c>
    </row>
    <row r="4" spans="1:6" ht="30.6" x14ac:dyDescent="0.3">
      <c r="A4" s="34" t="s">
        <v>9</v>
      </c>
      <c r="B4" s="34" t="s">
        <v>10</v>
      </c>
      <c r="C4" s="40" t="s">
        <v>1195</v>
      </c>
      <c r="D4" s="40" t="s">
        <v>60</v>
      </c>
      <c r="E4" s="40" t="s">
        <v>1032</v>
      </c>
      <c r="F4" s="40" t="s">
        <v>1196</v>
      </c>
    </row>
    <row r="5" spans="1:6" ht="20.399999999999999" x14ac:dyDescent="0.3">
      <c r="A5" s="194" t="s">
        <v>1197</v>
      </c>
      <c r="B5" s="37" t="s">
        <v>1198</v>
      </c>
      <c r="C5" s="43">
        <v>8</v>
      </c>
      <c r="D5" s="43">
        <v>1</v>
      </c>
      <c r="E5" s="43">
        <v>2</v>
      </c>
      <c r="F5" s="38">
        <v>2</v>
      </c>
    </row>
    <row r="6" spans="1:6" x14ac:dyDescent="0.3">
      <c r="A6" s="196"/>
      <c r="B6" s="37" t="s">
        <v>1199</v>
      </c>
      <c r="C6" s="43">
        <v>4</v>
      </c>
      <c r="D6" s="43">
        <v>2</v>
      </c>
      <c r="E6" s="43">
        <v>1</v>
      </c>
      <c r="F6" s="38">
        <v>0</v>
      </c>
    </row>
    <row r="7" spans="1:6" x14ac:dyDescent="0.3">
      <c r="A7" s="36" t="s">
        <v>1200</v>
      </c>
      <c r="B7" s="37" t="s">
        <v>1201</v>
      </c>
      <c r="C7" s="43">
        <v>0</v>
      </c>
      <c r="D7" s="43">
        <v>0</v>
      </c>
      <c r="E7" s="43">
        <v>0</v>
      </c>
      <c r="F7" s="38">
        <v>0</v>
      </c>
    </row>
    <row r="8" spans="1:6" ht="20.399999999999999" x14ac:dyDescent="0.3">
      <c r="A8" s="194" t="s">
        <v>1202</v>
      </c>
      <c r="B8" s="37" t="s">
        <v>1203</v>
      </c>
      <c r="C8" s="43">
        <v>4</v>
      </c>
      <c r="D8" s="43">
        <v>0</v>
      </c>
      <c r="E8" s="43">
        <v>3</v>
      </c>
      <c r="F8" s="38">
        <v>0</v>
      </c>
    </row>
    <row r="9" spans="1:6" x14ac:dyDescent="0.3">
      <c r="A9" s="195"/>
      <c r="B9" s="37" t="s">
        <v>1204</v>
      </c>
      <c r="C9" s="43">
        <v>0</v>
      </c>
      <c r="D9" s="43">
        <v>0</v>
      </c>
      <c r="E9" s="43">
        <v>0</v>
      </c>
      <c r="F9" s="38">
        <v>0</v>
      </c>
    </row>
    <row r="10" spans="1:6" ht="20.399999999999999" x14ac:dyDescent="0.3">
      <c r="A10" s="196"/>
      <c r="B10" s="37" t="s">
        <v>1205</v>
      </c>
      <c r="C10" s="43">
        <v>1</v>
      </c>
      <c r="D10" s="43">
        <v>0</v>
      </c>
      <c r="E10" s="43">
        <v>0</v>
      </c>
      <c r="F10" s="38">
        <v>0</v>
      </c>
    </row>
    <row r="11" spans="1:6" ht="20.399999999999999" x14ac:dyDescent="0.3">
      <c r="A11" s="194" t="s">
        <v>1206</v>
      </c>
      <c r="B11" s="37" t="s">
        <v>1207</v>
      </c>
      <c r="C11" s="43">
        <v>0</v>
      </c>
      <c r="D11" s="43">
        <v>0</v>
      </c>
      <c r="E11" s="43">
        <v>0</v>
      </c>
      <c r="F11" s="38">
        <v>0</v>
      </c>
    </row>
    <row r="12" spans="1:6" x14ac:dyDescent="0.3">
      <c r="A12" s="195"/>
      <c r="B12" s="37" t="s">
        <v>1208</v>
      </c>
      <c r="C12" s="43">
        <v>0</v>
      </c>
      <c r="D12" s="43">
        <v>0</v>
      </c>
      <c r="E12" s="43">
        <v>0</v>
      </c>
      <c r="F12" s="38">
        <v>0</v>
      </c>
    </row>
    <row r="13" spans="1:6" ht="20.399999999999999" x14ac:dyDescent="0.3">
      <c r="A13" s="196"/>
      <c r="B13" s="37" t="s">
        <v>1209</v>
      </c>
      <c r="C13" s="43">
        <v>0</v>
      </c>
      <c r="D13" s="43">
        <v>0</v>
      </c>
      <c r="E13" s="43">
        <v>0</v>
      </c>
      <c r="F13" s="38">
        <v>0</v>
      </c>
    </row>
    <row r="14" spans="1:6" ht="20.399999999999999" x14ac:dyDescent="0.3">
      <c r="A14" s="36" t="s">
        <v>1210</v>
      </c>
      <c r="B14" s="37" t="s">
        <v>1211</v>
      </c>
      <c r="C14" s="43">
        <v>0</v>
      </c>
      <c r="D14" s="43">
        <v>0</v>
      </c>
      <c r="E14" s="43">
        <v>0</v>
      </c>
      <c r="F14" s="38">
        <v>0</v>
      </c>
    </row>
    <row r="15" spans="1:6" x14ac:dyDescent="0.3">
      <c r="A15" s="194" t="s">
        <v>1212</v>
      </c>
      <c r="B15" s="37" t="s">
        <v>1213</v>
      </c>
      <c r="C15" s="43">
        <v>320</v>
      </c>
      <c r="D15" s="43">
        <v>7</v>
      </c>
      <c r="E15" s="43">
        <v>21</v>
      </c>
      <c r="F15" s="38">
        <v>0</v>
      </c>
    </row>
    <row r="16" spans="1:6" x14ac:dyDescent="0.3">
      <c r="A16" s="195"/>
      <c r="B16" s="37" t="s">
        <v>1214</v>
      </c>
      <c r="C16" s="43">
        <v>0</v>
      </c>
      <c r="D16" s="43">
        <v>0</v>
      </c>
      <c r="E16" s="43">
        <v>0</v>
      </c>
      <c r="F16" s="38">
        <v>0</v>
      </c>
    </row>
    <row r="17" spans="1:6" ht="20.399999999999999" x14ac:dyDescent="0.3">
      <c r="A17" s="195"/>
      <c r="B17" s="37" t="s">
        <v>1215</v>
      </c>
      <c r="C17" s="43">
        <v>0</v>
      </c>
      <c r="D17" s="43">
        <v>0</v>
      </c>
      <c r="E17" s="43">
        <v>0</v>
      </c>
      <c r="F17" s="38">
        <v>0</v>
      </c>
    </row>
    <row r="18" spans="1:6" x14ac:dyDescent="0.3">
      <c r="A18" s="195"/>
      <c r="B18" s="37" t="s">
        <v>1216</v>
      </c>
      <c r="C18" s="43">
        <v>0</v>
      </c>
      <c r="D18" s="43">
        <v>0</v>
      </c>
      <c r="E18" s="43">
        <v>0</v>
      </c>
      <c r="F18" s="38">
        <v>0</v>
      </c>
    </row>
    <row r="19" spans="1:6" ht="20.399999999999999" x14ac:dyDescent="0.3">
      <c r="A19" s="196"/>
      <c r="B19" s="37" t="s">
        <v>1217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3">
      <c r="A20" s="36" t="s">
        <v>1218</v>
      </c>
      <c r="B20" s="37" t="s">
        <v>1219</v>
      </c>
      <c r="C20" s="43">
        <v>0</v>
      </c>
      <c r="D20" s="43">
        <v>0</v>
      </c>
      <c r="E20" s="43">
        <v>0</v>
      </c>
      <c r="F20" s="38">
        <v>0</v>
      </c>
    </row>
    <row r="21" spans="1:6" ht="20.399999999999999" x14ac:dyDescent="0.3">
      <c r="A21" s="36" t="s">
        <v>1220</v>
      </c>
      <c r="B21" s="37" t="s">
        <v>1221</v>
      </c>
      <c r="C21" s="43">
        <v>0</v>
      </c>
      <c r="D21" s="43">
        <v>1</v>
      </c>
      <c r="E21" s="43">
        <v>0</v>
      </c>
      <c r="F21" s="38">
        <v>0</v>
      </c>
    </row>
    <row r="22" spans="1:6" x14ac:dyDescent="0.3">
      <c r="A22" s="192" t="s">
        <v>951</v>
      </c>
      <c r="B22" s="193"/>
      <c r="C22" s="44">
        <v>337</v>
      </c>
      <c r="D22" s="44">
        <v>11</v>
      </c>
      <c r="E22" s="44">
        <v>27</v>
      </c>
      <c r="F22" s="44">
        <v>2</v>
      </c>
    </row>
    <row r="23" spans="1:6" x14ac:dyDescent="0.3">
      <c r="A23" s="33" t="s">
        <v>1054</v>
      </c>
    </row>
    <row r="24" spans="1:6" x14ac:dyDescent="0.3">
      <c r="A24" s="34" t="s">
        <v>9</v>
      </c>
      <c r="B24" s="34" t="s">
        <v>10</v>
      </c>
      <c r="C24" s="35" t="s">
        <v>2</v>
      </c>
    </row>
    <row r="25" spans="1:6" x14ac:dyDescent="0.3">
      <c r="A25" s="41" t="s">
        <v>99</v>
      </c>
      <c r="B25" s="17"/>
      <c r="C25" s="38">
        <v>0</v>
      </c>
    </row>
    <row r="26" spans="1:6" x14ac:dyDescent="0.3">
      <c r="A26" s="41" t="s">
        <v>109</v>
      </c>
      <c r="B26" s="17"/>
      <c r="C26" s="38">
        <v>0</v>
      </c>
    </row>
    <row r="27" spans="1:6" x14ac:dyDescent="0.3">
      <c r="A27" s="41" t="s">
        <v>1055</v>
      </c>
      <c r="B27" s="17"/>
      <c r="C27" s="38">
        <v>0</v>
      </c>
    </row>
    <row r="28" spans="1:6" x14ac:dyDescent="0.3">
      <c r="A28" s="192" t="s">
        <v>951</v>
      </c>
      <c r="B28" s="193"/>
      <c r="C28" s="44">
        <v>0</v>
      </c>
    </row>
    <row r="29" spans="1:6" x14ac:dyDescent="0.3">
      <c r="A29" s="16"/>
    </row>
    <row r="30" spans="1:6" x14ac:dyDescent="0.3">
      <c r="A30" s="33" t="s">
        <v>1222</v>
      </c>
    </row>
    <row r="31" spans="1:6" x14ac:dyDescent="0.3">
      <c r="A31" s="34" t="s">
        <v>9</v>
      </c>
      <c r="B31" s="34" t="s">
        <v>10</v>
      </c>
      <c r="C31" s="35" t="s">
        <v>2</v>
      </c>
    </row>
    <row r="32" spans="1:6" x14ac:dyDescent="0.3">
      <c r="A32" s="41" t="s">
        <v>1223</v>
      </c>
      <c r="B32" s="17"/>
      <c r="C32" s="38">
        <v>14</v>
      </c>
    </row>
    <row r="33" spans="1:3" x14ac:dyDescent="0.3">
      <c r="A33" s="41" t="s">
        <v>1224</v>
      </c>
      <c r="B33" s="17"/>
      <c r="C33" s="38">
        <v>10</v>
      </c>
    </row>
    <row r="34" spans="1:3" x14ac:dyDescent="0.3">
      <c r="A34" s="41" t="s">
        <v>77</v>
      </c>
      <c r="B34" s="17"/>
      <c r="C34" s="38">
        <v>3</v>
      </c>
    </row>
    <row r="35" spans="1:3" x14ac:dyDescent="0.3">
      <c r="A35" s="192" t="s">
        <v>951</v>
      </c>
      <c r="B35" s="193"/>
      <c r="C35" s="44">
        <v>27</v>
      </c>
    </row>
    <row r="36" spans="1:3" x14ac:dyDescent="0.3">
      <c r="A36" s="16"/>
    </row>
    <row r="37" spans="1:3" x14ac:dyDescent="0.3">
      <c r="A37" s="33" t="s">
        <v>1225</v>
      </c>
    </row>
    <row r="38" spans="1:3" x14ac:dyDescent="0.3">
      <c r="A38" s="34" t="s">
        <v>9</v>
      </c>
      <c r="B38" s="34" t="s">
        <v>10</v>
      </c>
      <c r="C38" s="35" t="s">
        <v>2</v>
      </c>
    </row>
    <row r="39" spans="1:3" x14ac:dyDescent="0.3">
      <c r="A39" s="41" t="s">
        <v>1226</v>
      </c>
      <c r="B39" s="17"/>
      <c r="C39" s="38">
        <v>32</v>
      </c>
    </row>
    <row r="40" spans="1:3" x14ac:dyDescent="0.3">
      <c r="A40" s="41" t="s">
        <v>1227</v>
      </c>
      <c r="B40" s="17"/>
      <c r="C40" s="38">
        <v>26</v>
      </c>
    </row>
    <row r="41" spans="1:3" x14ac:dyDescent="0.3">
      <c r="A41" s="192" t="s">
        <v>951</v>
      </c>
      <c r="B41" s="193"/>
      <c r="C41" s="44">
        <v>58</v>
      </c>
    </row>
    <row r="42" spans="1:3" ht="15.9" customHeight="1" x14ac:dyDescent="0.3"/>
  </sheetData>
  <sheetProtection algorithmName="SHA-512" hashValue="AGzWzNfsGbnM8iL6sAJD3UNfnT843QA+h3rit69XJeTWLp35xAn0kxHNt5arJxtbGU6I38Q93CjR2+C22oDulg==" saltValue="UY+08KG7su+G+8fhrls0k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8" t="s">
        <v>1229</v>
      </c>
    </row>
    <row r="4" spans="1:5" x14ac:dyDescent="0.3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1230</v>
      </c>
      <c r="B5" s="13" t="s">
        <v>1231</v>
      </c>
      <c r="C5" s="14">
        <v>307</v>
      </c>
      <c r="D5" s="14">
        <v>304</v>
      </c>
      <c r="E5" s="15">
        <v>9.8684210526315801E-3</v>
      </c>
    </row>
    <row r="6" spans="1:5" x14ac:dyDescent="0.3">
      <c r="A6" s="179"/>
      <c r="B6" s="13" t="s">
        <v>1232</v>
      </c>
      <c r="C6" s="14">
        <v>45</v>
      </c>
      <c r="D6" s="14">
        <v>65</v>
      </c>
      <c r="E6" s="15">
        <v>-0.30769230769230799</v>
      </c>
    </row>
    <row r="7" spans="1:5" x14ac:dyDescent="0.3">
      <c r="A7" s="180"/>
      <c r="B7" s="13" t="s">
        <v>1233</v>
      </c>
      <c r="C7" s="14">
        <v>68</v>
      </c>
      <c r="D7" s="14">
        <v>86</v>
      </c>
      <c r="E7" s="15">
        <v>-0.209302325581395</v>
      </c>
    </row>
    <row r="8" spans="1:5" x14ac:dyDescent="0.3">
      <c r="A8" s="16"/>
    </row>
    <row r="9" spans="1:5" x14ac:dyDescent="0.3">
      <c r="A9" s="48" t="s">
        <v>1234</v>
      </c>
    </row>
    <row r="10" spans="1:5" x14ac:dyDescent="0.3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3">
      <c r="A11" s="178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3">
      <c r="A12" s="179"/>
      <c r="B12" s="13" t="s">
        <v>1237</v>
      </c>
      <c r="C12" s="14">
        <v>54</v>
      </c>
      <c r="D12" s="14">
        <v>9</v>
      </c>
      <c r="E12" s="15">
        <v>5</v>
      </c>
    </row>
    <row r="13" spans="1:5" x14ac:dyDescent="0.3">
      <c r="A13" s="179"/>
      <c r="B13" s="13" t="s">
        <v>1238</v>
      </c>
      <c r="C13" s="14">
        <v>29</v>
      </c>
      <c r="D13" s="14">
        <v>28</v>
      </c>
      <c r="E13" s="15">
        <v>3.5714285714285698E-2</v>
      </c>
    </row>
    <row r="14" spans="1:5" x14ac:dyDescent="0.3">
      <c r="A14" s="179"/>
      <c r="B14" s="13" t="s">
        <v>1239</v>
      </c>
      <c r="C14" s="14">
        <v>40</v>
      </c>
      <c r="D14" s="14">
        <v>33</v>
      </c>
      <c r="E14" s="15">
        <v>0.21212121212121199</v>
      </c>
    </row>
    <row r="15" spans="1:5" x14ac:dyDescent="0.3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9"/>
      <c r="B16" s="13" t="s">
        <v>1241</v>
      </c>
      <c r="C16" s="14">
        <v>4</v>
      </c>
      <c r="D16" s="14">
        <v>1</v>
      </c>
      <c r="E16" s="15">
        <v>3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8" t="s">
        <v>1245</v>
      </c>
    </row>
    <row r="22" spans="1:5" x14ac:dyDescent="0.3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3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8" t="s">
        <v>1250</v>
      </c>
    </row>
    <row r="29" spans="1:5" x14ac:dyDescent="0.3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3">
      <c r="A30" s="178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3">
      <c r="A31" s="179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3">
      <c r="A32" s="180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Zl3pDYE0BRJ80LNxsVw9FoYEs7xKtTYR+qh03P7NJyyFqF8DFFTTs1Foa/hdlA2bq9dJ+zYV1YQbCXCnx1mO6A==" saltValue="Oa1U96CU3fS3KEcgnZV3g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8" t="s">
        <v>1256</v>
      </c>
    </row>
    <row r="4" spans="1:5" x14ac:dyDescent="0.3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2</v>
      </c>
      <c r="D7" s="14">
        <v>0</v>
      </c>
      <c r="E7" s="15">
        <v>2</v>
      </c>
    </row>
    <row r="8" spans="1:5" x14ac:dyDescent="0.3">
      <c r="A8" s="179"/>
      <c r="B8" s="13" t="s">
        <v>1261</v>
      </c>
      <c r="C8" s="14">
        <v>6</v>
      </c>
      <c r="D8" s="14">
        <v>3</v>
      </c>
      <c r="E8" s="15">
        <v>1</v>
      </c>
    </row>
    <row r="9" spans="1:5" x14ac:dyDescent="0.3">
      <c r="A9" s="179"/>
      <c r="B9" s="13" t="s">
        <v>1262</v>
      </c>
      <c r="C9" s="14">
        <v>0</v>
      </c>
      <c r="D9" s="14">
        <v>2</v>
      </c>
      <c r="E9" s="15">
        <v>-1</v>
      </c>
    </row>
    <row r="10" spans="1:5" x14ac:dyDescent="0.3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9"/>
      <c r="B11" s="13" t="s">
        <v>1264</v>
      </c>
      <c r="C11" s="14">
        <v>0</v>
      </c>
      <c r="D11" s="14">
        <v>0</v>
      </c>
      <c r="E11" s="15">
        <v>0</v>
      </c>
    </row>
    <row r="12" spans="1:5" x14ac:dyDescent="0.3">
      <c r="A12" s="179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79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79"/>
      <c r="B14" s="13" t="s">
        <v>1267</v>
      </c>
      <c r="C14" s="14">
        <v>1</v>
      </c>
      <c r="D14" s="14">
        <v>0</v>
      </c>
      <c r="E14" s="15">
        <v>1</v>
      </c>
    </row>
    <row r="15" spans="1:5" x14ac:dyDescent="0.3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106</v>
      </c>
      <c r="C16" s="14">
        <v>0</v>
      </c>
      <c r="D16" s="14">
        <v>2</v>
      </c>
      <c r="E16" s="15">
        <v>-1</v>
      </c>
    </row>
  </sheetData>
  <sheetProtection algorithmName="SHA-512" hashValue="orxScbQCk74WiPJ8t6/FJi+XIc2FG+iPzYsADTVlfAlZwjGp3yz1QloV/vl9IbYowcJ+rvXP9CfQojzXUFVLQw==" saltValue="pkfB2976Nr+Zd3kKA37iQ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1" t="s">
        <v>1281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179"/>
      <c r="B5" s="51" t="s">
        <v>1023</v>
      </c>
      <c r="C5" s="52">
        <v>7</v>
      </c>
      <c r="D5" s="52">
        <v>0</v>
      </c>
      <c r="E5" s="52">
        <v>1</v>
      </c>
      <c r="F5" s="52">
        <v>0</v>
      </c>
      <c r="G5" s="52">
        <v>0</v>
      </c>
      <c r="H5" s="52">
        <v>3</v>
      </c>
      <c r="I5" s="52">
        <v>0</v>
      </c>
      <c r="J5" s="52">
        <v>0</v>
      </c>
      <c r="K5" s="52">
        <v>0</v>
      </c>
      <c r="L5" s="53">
        <v>0</v>
      </c>
    </row>
    <row r="6" spans="1:12" x14ac:dyDescent="0.3">
      <c r="A6" s="179"/>
      <c r="B6" s="51" t="s">
        <v>1282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3">
      <c r="A7" s="180"/>
      <c r="B7" s="51" t="s">
        <v>1283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178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179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179"/>
      <c r="B10" s="51" t="s">
        <v>1287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1</v>
      </c>
      <c r="I10" s="52">
        <v>0</v>
      </c>
      <c r="J10" s="52">
        <v>0</v>
      </c>
      <c r="K10" s="52">
        <v>0</v>
      </c>
      <c r="L10" s="53">
        <v>0</v>
      </c>
    </row>
    <row r="11" spans="1:12" x14ac:dyDescent="0.3">
      <c r="A11" s="179"/>
      <c r="B11" s="51" t="s">
        <v>1288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179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179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179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179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179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179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179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179"/>
      <c r="B19" s="51" t="s">
        <v>1296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179"/>
      <c r="B20" s="51" t="s">
        <v>1297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179"/>
      <c r="B21" s="51" t="s">
        <v>1298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179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179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179"/>
      <c r="B24" s="51" t="s">
        <v>1301</v>
      </c>
      <c r="C24" s="52">
        <v>3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3">
      <c r="A25" s="179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179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179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179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179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179"/>
      <c r="B30" s="51" t="s">
        <v>1307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3">
      <c r="A31" s="179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179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179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179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179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179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179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179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179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179"/>
      <c r="B40" s="51" t="s">
        <v>1317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179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179"/>
      <c r="B42" s="51" t="s">
        <v>1319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179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179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179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179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179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179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179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179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179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179"/>
      <c r="B52" s="51" t="s">
        <v>1329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179"/>
      <c r="B53" s="51" t="s">
        <v>1330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179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179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179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179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179"/>
      <c r="B58" s="51" t="s">
        <v>1335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3">
      <c r="A59" s="179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179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179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179"/>
      <c r="B62" s="51" t="s">
        <v>1339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3">
      <c r="A63" s="179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179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179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179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179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179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179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179"/>
      <c r="B70" s="51" t="s">
        <v>1347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179"/>
      <c r="B71" s="51" t="s">
        <v>1348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179"/>
      <c r="B72" s="51" t="s">
        <v>1349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3">
      <c r="A73" s="179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179"/>
      <c r="B74" s="51" t="s">
        <v>1351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179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179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179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179"/>
      <c r="B78" s="51" t="s">
        <v>1355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179"/>
      <c r="B79" s="51" t="s">
        <v>1356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179"/>
      <c r="B80" s="51" t="s">
        <v>1357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1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3">
      <c r="A81" s="179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179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179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179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179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179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179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179"/>
      <c r="B88" s="51" t="s">
        <v>1365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179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179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179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179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179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179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179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179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179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179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179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179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179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179"/>
      <c r="B102" s="51" t="s">
        <v>1379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179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179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179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179"/>
      <c r="B106" s="51" t="s">
        <v>1383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179"/>
      <c r="B107" s="51" t="s">
        <v>1384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179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179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179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179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179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179"/>
      <c r="B113" s="51" t="s">
        <v>1390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179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179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179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179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179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179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179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179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179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179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179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179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179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179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179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179"/>
      <c r="B129" s="51" t="s">
        <v>1406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3">
      <c r="A130" s="179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179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179"/>
      <c r="B132" s="51" t="s">
        <v>1409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179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179"/>
      <c r="B134" s="51" t="s">
        <v>1411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179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179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179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179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179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179"/>
      <c r="B140" s="51" t="s">
        <v>1417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179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179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179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179"/>
      <c r="B144" s="51" t="s">
        <v>1421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179"/>
      <c r="B145" s="51" t="s">
        <v>1422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179"/>
      <c r="B146" s="51" t="s">
        <v>1423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3">
      <c r="A147" s="179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179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179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179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179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179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179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179"/>
      <c r="B154" s="51" t="s">
        <v>1431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179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179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179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179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179"/>
      <c r="B159" s="51" t="s">
        <v>1436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179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179"/>
      <c r="B161" s="51" t="s">
        <v>1438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179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179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179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179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179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179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179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179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179"/>
      <c r="B170" s="51" t="s">
        <v>1447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179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179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179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179"/>
      <c r="B174" s="51" t="s">
        <v>1451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3">
      <c r="A175" s="179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179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179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179"/>
      <c r="B178" s="51" t="s">
        <v>1455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3">
      <c r="A179" s="179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179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179"/>
      <c r="B181" s="51" t="s">
        <v>1458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179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179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179"/>
      <c r="B184" s="51" t="s">
        <v>1461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3">
      <c r="A185" s="179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179"/>
      <c r="B186" s="51" t="s">
        <v>1463</v>
      </c>
      <c r="C186" s="52">
        <v>0</v>
      </c>
      <c r="D186" s="52">
        <v>0</v>
      </c>
      <c r="E186" s="52">
        <v>0</v>
      </c>
      <c r="F186" s="52">
        <v>0</v>
      </c>
      <c r="G186" s="52">
        <v>0</v>
      </c>
      <c r="H186" s="52">
        <v>0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3">
      <c r="A187" s="179"/>
      <c r="B187" s="51" t="s">
        <v>1464</v>
      </c>
      <c r="C187" s="52">
        <v>2</v>
      </c>
      <c r="D187" s="52">
        <v>0</v>
      </c>
      <c r="E187" s="52">
        <v>0</v>
      </c>
      <c r="F187" s="52">
        <v>0</v>
      </c>
      <c r="G187" s="52">
        <v>0</v>
      </c>
      <c r="H187" s="52">
        <v>1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3">
      <c r="A188" s="179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179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179"/>
      <c r="B190" s="51" t="s">
        <v>1467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3">
      <c r="A191" s="179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179"/>
      <c r="B192" s="51" t="s">
        <v>1469</v>
      </c>
      <c r="C192" s="52">
        <v>1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179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179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179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179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179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179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179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179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179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179"/>
      <c r="B202" s="51" t="s">
        <v>1479</v>
      </c>
      <c r="C202" s="52">
        <v>1</v>
      </c>
      <c r="D202" s="52">
        <v>0</v>
      </c>
      <c r="E202" s="52">
        <v>1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3">
      <c r="A203" s="179"/>
      <c r="B203" s="51" t="s">
        <v>1480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179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179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179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179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179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179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179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179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179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179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179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179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179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179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179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179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179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179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179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179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179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179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179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179"/>
      <c r="B227" s="51" t="s">
        <v>1504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179"/>
      <c r="B228" s="51" t="s">
        <v>1505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179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179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179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179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179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179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179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179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179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179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179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179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179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179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179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179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179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179"/>
      <c r="B246" s="51" t="s">
        <v>1523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179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179"/>
      <c r="B248" s="51" t="s">
        <v>1525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179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179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179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179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179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179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179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179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179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179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180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178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179"/>
      <c r="B261" s="51" t="s">
        <v>1539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3">
      <c r="A262" s="179"/>
      <c r="B262" s="51" t="s">
        <v>1540</v>
      </c>
      <c r="C262" s="52">
        <v>7</v>
      </c>
      <c r="D262" s="52">
        <v>0</v>
      </c>
      <c r="E262" s="52">
        <v>0</v>
      </c>
      <c r="F262" s="52">
        <v>7</v>
      </c>
      <c r="G262" s="52">
        <v>0</v>
      </c>
      <c r="H262" s="52">
        <v>1</v>
      </c>
      <c r="I262" s="52">
        <v>0</v>
      </c>
      <c r="J262" s="52">
        <v>0</v>
      </c>
      <c r="K262" s="52">
        <v>0</v>
      </c>
      <c r="L262" s="53">
        <v>0</v>
      </c>
    </row>
    <row r="263" spans="1:12" x14ac:dyDescent="0.3">
      <c r="A263" s="179"/>
      <c r="B263" s="51" t="s">
        <v>1541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3">
      <c r="A264" s="179"/>
      <c r="B264" s="51" t="s">
        <v>1542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179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179"/>
      <c r="B266" s="51" t="s">
        <v>1544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179"/>
      <c r="B267" s="51" t="s">
        <v>1545</v>
      </c>
      <c r="C267" s="52">
        <v>0</v>
      </c>
      <c r="D267" s="52">
        <v>0</v>
      </c>
      <c r="E267" s="52">
        <v>1</v>
      </c>
      <c r="F267" s="52">
        <v>0</v>
      </c>
      <c r="G267" s="52">
        <v>0</v>
      </c>
      <c r="H267" s="52">
        <v>0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3">
      <c r="A268" s="179"/>
      <c r="B268" s="51" t="s">
        <v>1546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179"/>
      <c r="B269" s="51" t="s">
        <v>1547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179"/>
      <c r="B270" s="51" t="s">
        <v>1548</v>
      </c>
      <c r="C270" s="52">
        <v>0</v>
      </c>
      <c r="D270" s="52">
        <v>0</v>
      </c>
      <c r="E270" s="52">
        <v>0</v>
      </c>
      <c r="F270" s="52">
        <v>0</v>
      </c>
      <c r="G270" s="52">
        <v>0</v>
      </c>
      <c r="H270" s="52">
        <v>0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3">
      <c r="A271" s="179"/>
      <c r="B271" s="51" t="s">
        <v>961</v>
      </c>
      <c r="C271" s="52">
        <v>0</v>
      </c>
      <c r="D271" s="52">
        <v>0</v>
      </c>
      <c r="E271" s="52">
        <v>0</v>
      </c>
      <c r="F271" s="52">
        <v>0</v>
      </c>
      <c r="G271" s="52">
        <v>0</v>
      </c>
      <c r="H271" s="52">
        <v>1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3">
      <c r="A272" s="179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179"/>
      <c r="B273" s="51" t="s">
        <v>1550</v>
      </c>
      <c r="C273" s="52">
        <v>0</v>
      </c>
      <c r="D273" s="52">
        <v>0</v>
      </c>
      <c r="E273" s="52">
        <v>0</v>
      </c>
      <c r="F273" s="52">
        <v>0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3">
      <c r="A274" s="179"/>
      <c r="B274" s="51" t="s">
        <v>1551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3">
      <c r="A275" s="179"/>
      <c r="B275" s="51" t="s">
        <v>1552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3">
      <c r="A276" s="179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179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179"/>
      <c r="B278" s="51" t="s">
        <v>1555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3">
      <c r="A279" s="179"/>
      <c r="B279" s="51" t="s">
        <v>1556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179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179"/>
      <c r="B281" s="51" t="s">
        <v>1558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179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179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179"/>
      <c r="B284" s="51" t="s">
        <v>1561</v>
      </c>
      <c r="C284" s="52">
        <v>1</v>
      </c>
      <c r="D284" s="52">
        <v>0</v>
      </c>
      <c r="E284" s="52">
        <v>0</v>
      </c>
      <c r="F284" s="52">
        <v>0</v>
      </c>
      <c r="G284" s="52">
        <v>0</v>
      </c>
      <c r="H284" s="52">
        <v>1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179"/>
      <c r="B285" s="51" t="s">
        <v>921</v>
      </c>
      <c r="C285" s="52">
        <v>0</v>
      </c>
      <c r="D285" s="52">
        <v>0</v>
      </c>
      <c r="E285" s="52">
        <v>0</v>
      </c>
      <c r="F285" s="52">
        <v>0</v>
      </c>
      <c r="G285" s="52">
        <v>0</v>
      </c>
      <c r="H285" s="52">
        <v>0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3">
      <c r="A286" s="179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179"/>
      <c r="B287" s="51" t="s">
        <v>1562</v>
      </c>
      <c r="C287" s="52">
        <v>0</v>
      </c>
      <c r="D287" s="52">
        <v>0</v>
      </c>
      <c r="E287" s="52">
        <v>0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3">
      <c r="A288" s="179"/>
      <c r="B288" s="51" t="s">
        <v>1563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179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179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179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180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178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179"/>
      <c r="B294" s="51" t="s">
        <v>1570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0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179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1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179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0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179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0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179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179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1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179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179"/>
      <c r="B301" s="51" t="s">
        <v>1577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179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179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0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179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1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179"/>
      <c r="B305" s="51" t="s">
        <v>972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0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179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180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8ouKBsVTiZ0fBnfBi9Cu4aWiDI1LJvjp0VcMr4hAoOHzGn9A64GSM7O/SPaRq0sbjMuoJJjJbm31/K30FZn+mQ==" saltValue="lmC1QHQQ4kEz5rxgKew2S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2" t="s">
        <v>1583</v>
      </c>
    </row>
    <row r="3" spans="1:5" x14ac:dyDescent="0.3">
      <c r="A3" s="33" t="s">
        <v>1584</v>
      </c>
    </row>
    <row r="4" spans="1:5" x14ac:dyDescent="0.3">
      <c r="A4" s="34" t="s">
        <v>9</v>
      </c>
      <c r="B4" s="34" t="s">
        <v>10</v>
      </c>
      <c r="C4" s="54" t="s">
        <v>2</v>
      </c>
      <c r="D4" s="54" t="s">
        <v>11</v>
      </c>
      <c r="E4" s="35" t="s">
        <v>12</v>
      </c>
    </row>
    <row r="5" spans="1:5" ht="20.399999999999999" x14ac:dyDescent="0.3">
      <c r="A5" s="36" t="s">
        <v>1585</v>
      </c>
      <c r="B5" s="42" t="s">
        <v>1586</v>
      </c>
      <c r="C5" s="43">
        <v>4</v>
      </c>
      <c r="D5" s="43">
        <v>130</v>
      </c>
      <c r="E5" s="55">
        <v>-0.96923076923076901</v>
      </c>
    </row>
    <row r="6" spans="1:5" ht="20.399999999999999" x14ac:dyDescent="0.3">
      <c r="A6" s="36" t="s">
        <v>1587</v>
      </c>
      <c r="B6" s="42" t="s">
        <v>1588</v>
      </c>
      <c r="C6" s="43">
        <v>32</v>
      </c>
      <c r="D6" s="56"/>
      <c r="E6" s="55">
        <v>0</v>
      </c>
    </row>
    <row r="7" spans="1:5" ht="20.399999999999999" x14ac:dyDescent="0.3">
      <c r="A7" s="36" t="s">
        <v>1585</v>
      </c>
      <c r="B7" s="42" t="s">
        <v>1589</v>
      </c>
      <c r="C7" s="43">
        <v>24</v>
      </c>
      <c r="D7" s="43">
        <v>87</v>
      </c>
      <c r="E7" s="55">
        <v>-0.72413793103448298</v>
      </c>
    </row>
    <row r="8" spans="1:5" ht="20.399999999999999" x14ac:dyDescent="0.3">
      <c r="A8" s="36" t="s">
        <v>1587</v>
      </c>
      <c r="B8" s="42" t="s">
        <v>1590</v>
      </c>
      <c r="C8" s="43">
        <v>12</v>
      </c>
      <c r="D8" s="56"/>
      <c r="E8" s="55">
        <v>0</v>
      </c>
    </row>
    <row r="9" spans="1:5" ht="20.399999999999999" x14ac:dyDescent="0.3">
      <c r="A9" s="36" t="s">
        <v>1585</v>
      </c>
      <c r="B9" s="42" t="s">
        <v>1591</v>
      </c>
      <c r="C9" s="43">
        <v>4</v>
      </c>
      <c r="D9" s="43">
        <v>4</v>
      </c>
      <c r="E9" s="55">
        <v>0</v>
      </c>
    </row>
    <row r="10" spans="1:5" ht="20.399999999999999" x14ac:dyDescent="0.3">
      <c r="A10" s="36" t="s">
        <v>1587</v>
      </c>
      <c r="B10" s="42" t="s">
        <v>1592</v>
      </c>
      <c r="C10" s="43">
        <v>2</v>
      </c>
      <c r="D10" s="56"/>
      <c r="E10" s="55">
        <v>0</v>
      </c>
    </row>
    <row r="11" spans="1:5" x14ac:dyDescent="0.3">
      <c r="A11" s="36" t="s">
        <v>1593</v>
      </c>
      <c r="B11" s="17"/>
      <c r="C11" s="43">
        <v>12</v>
      </c>
      <c r="D11" s="43">
        <v>137</v>
      </c>
      <c r="E11" s="55">
        <v>-0.91240875912408803</v>
      </c>
    </row>
    <row r="12" spans="1:5" x14ac:dyDescent="0.3">
      <c r="A12" s="36" t="s">
        <v>1594</v>
      </c>
      <c r="B12" s="17"/>
      <c r="C12" s="43">
        <v>81</v>
      </c>
      <c r="D12" s="56"/>
      <c r="E12" s="55">
        <v>0</v>
      </c>
    </row>
    <row r="13" spans="1:5" x14ac:dyDescent="0.3">
      <c r="A13" s="194" t="s">
        <v>1595</v>
      </c>
      <c r="B13" s="42" t="s">
        <v>1596</v>
      </c>
      <c r="C13" s="43">
        <v>4</v>
      </c>
      <c r="D13" s="56"/>
      <c r="E13" s="55">
        <v>0</v>
      </c>
    </row>
    <row r="14" spans="1:5" x14ac:dyDescent="0.3">
      <c r="A14" s="196"/>
      <c r="B14" s="42" t="s">
        <v>1597</v>
      </c>
      <c r="C14" s="43">
        <v>2</v>
      </c>
      <c r="D14" s="56"/>
      <c r="E14" s="55">
        <v>0</v>
      </c>
    </row>
    <row r="15" spans="1:5" x14ac:dyDescent="0.3">
      <c r="A15" s="33" t="s">
        <v>1598</v>
      </c>
    </row>
    <row r="16" spans="1:5" x14ac:dyDescent="0.3">
      <c r="A16" s="34" t="s">
        <v>9</v>
      </c>
      <c r="B16" s="34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1599</v>
      </c>
      <c r="B17" s="42" t="s">
        <v>1600</v>
      </c>
      <c r="C17" s="43">
        <v>0</v>
      </c>
      <c r="D17" s="43">
        <v>0</v>
      </c>
      <c r="E17" s="38">
        <v>0</v>
      </c>
    </row>
    <row r="18" spans="1:5" x14ac:dyDescent="0.3">
      <c r="A18" s="198"/>
      <c r="B18" s="42" t="s">
        <v>1601</v>
      </c>
      <c r="C18" s="43">
        <v>50</v>
      </c>
      <c r="D18" s="43">
        <v>0</v>
      </c>
      <c r="E18" s="38">
        <v>0</v>
      </c>
    </row>
    <row r="19" spans="1:5" x14ac:dyDescent="0.3">
      <c r="A19" s="198"/>
      <c r="B19" s="42" t="s">
        <v>1602</v>
      </c>
      <c r="C19" s="43">
        <v>0</v>
      </c>
      <c r="D19" s="43">
        <v>0</v>
      </c>
      <c r="E19" s="38">
        <v>0</v>
      </c>
    </row>
    <row r="20" spans="1:5" x14ac:dyDescent="0.3">
      <c r="A20" s="198"/>
      <c r="B20" s="42" t="s">
        <v>1603</v>
      </c>
      <c r="C20" s="43">
        <v>0</v>
      </c>
      <c r="D20" s="43">
        <v>0</v>
      </c>
      <c r="E20" s="38">
        <v>0</v>
      </c>
    </row>
    <row r="21" spans="1:5" x14ac:dyDescent="0.3">
      <c r="A21" s="198"/>
      <c r="B21" s="42" t="s">
        <v>1604</v>
      </c>
      <c r="C21" s="43">
        <v>0</v>
      </c>
      <c r="D21" s="43">
        <v>0</v>
      </c>
      <c r="E21" s="38">
        <v>0</v>
      </c>
    </row>
    <row r="22" spans="1:5" x14ac:dyDescent="0.3">
      <c r="A22" s="198"/>
      <c r="B22" s="42" t="s">
        <v>975</v>
      </c>
      <c r="C22" s="43">
        <v>160</v>
      </c>
      <c r="D22" s="43">
        <v>160</v>
      </c>
      <c r="E22" s="38">
        <v>0</v>
      </c>
    </row>
    <row r="23" spans="1:5" x14ac:dyDescent="0.3">
      <c r="A23" s="198"/>
      <c r="B23" s="42" t="s">
        <v>1605</v>
      </c>
      <c r="C23" s="43">
        <v>8</v>
      </c>
      <c r="D23" s="43">
        <v>8</v>
      </c>
      <c r="E23" s="38">
        <v>0</v>
      </c>
    </row>
    <row r="24" spans="1:5" x14ac:dyDescent="0.3">
      <c r="A24" s="198"/>
      <c r="B24" s="42" t="s">
        <v>1606</v>
      </c>
      <c r="C24" s="43">
        <v>10</v>
      </c>
      <c r="D24" s="43">
        <v>10</v>
      </c>
      <c r="E24" s="38">
        <v>0</v>
      </c>
    </row>
    <row r="25" spans="1:5" x14ac:dyDescent="0.3">
      <c r="A25" s="198"/>
      <c r="B25" s="42" t="s">
        <v>1607</v>
      </c>
      <c r="C25" s="43">
        <v>15</v>
      </c>
      <c r="D25" s="43">
        <v>15</v>
      </c>
      <c r="E25" s="38">
        <v>0</v>
      </c>
    </row>
    <row r="26" spans="1:5" x14ac:dyDescent="0.3">
      <c r="A26" s="198"/>
      <c r="B26" s="42" t="s">
        <v>1608</v>
      </c>
      <c r="C26" s="43">
        <v>520</v>
      </c>
      <c r="D26" s="43">
        <v>520</v>
      </c>
      <c r="E26" s="38">
        <v>0</v>
      </c>
    </row>
    <row r="27" spans="1:5" x14ac:dyDescent="0.3">
      <c r="A27" s="198"/>
      <c r="B27" s="42" t="s">
        <v>1609</v>
      </c>
      <c r="C27" s="43">
        <v>44</v>
      </c>
      <c r="D27" s="43">
        <v>44</v>
      </c>
      <c r="E27" s="38">
        <v>15</v>
      </c>
    </row>
    <row r="28" spans="1:5" x14ac:dyDescent="0.3">
      <c r="A28" s="198"/>
      <c r="B28" s="42" t="s">
        <v>1610</v>
      </c>
      <c r="C28" s="43">
        <v>150</v>
      </c>
      <c r="D28" s="43">
        <v>150</v>
      </c>
      <c r="E28" s="38">
        <v>0</v>
      </c>
    </row>
    <row r="29" spans="1:5" x14ac:dyDescent="0.3">
      <c r="A29" s="198"/>
      <c r="B29" s="42" t="s">
        <v>1611</v>
      </c>
      <c r="C29" s="43">
        <v>78</v>
      </c>
      <c r="D29" s="43">
        <v>78</v>
      </c>
      <c r="E29" s="38">
        <v>58</v>
      </c>
    </row>
    <row r="30" spans="1:5" x14ac:dyDescent="0.3">
      <c r="A30" s="199"/>
      <c r="B30" s="42" t="s">
        <v>1612</v>
      </c>
      <c r="C30" s="43">
        <v>0</v>
      </c>
      <c r="D30" s="43">
        <v>0</v>
      </c>
      <c r="E30" s="38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ICigNAbT4MryoUlWZqa8kiUdRdGRuoImXmgsKMWq4KcOvhisSDvur92bOYPP7iCjv280dNpHxmZ8rI4p7/hMBQ==" saltValue="ZBjW+2wXk4WJFtLMoGzMd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E9AD-BEC4-4C2C-9A7B-33AAF8FB7370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8351</v>
      </c>
      <c r="D7" s="125">
        <f>SUM(DatosGenerales!C15:C19)</f>
        <v>1328</v>
      </c>
      <c r="E7" s="124">
        <f>SUM(DatosGenerales!C12:C14)</f>
        <v>3794</v>
      </c>
      <c r="I7" s="126">
        <f>DatosGenerales!C31</f>
        <v>875</v>
      </c>
      <c r="J7" s="125">
        <f>DatosGenerales!C32</f>
        <v>113</v>
      </c>
      <c r="K7" s="124">
        <f>SUM(DatosGenerales!C33:C34)</f>
        <v>195</v>
      </c>
      <c r="L7" s="125">
        <f>DatosGenerales!C36</f>
        <v>515</v>
      </c>
      <c r="M7" s="124">
        <f>DatosGenerales!C95</f>
        <v>457</v>
      </c>
      <c r="N7" s="127">
        <f>L7-M7</f>
        <v>58</v>
      </c>
      <c r="O7" s="127"/>
      <c r="Q7" s="126">
        <f>DatosGenerales!C36</f>
        <v>515</v>
      </c>
      <c r="R7" s="125">
        <f>DatosGenerales!C49</f>
        <v>587</v>
      </c>
      <c r="S7" s="125">
        <f>DatosGenerales!C50</f>
        <v>30</v>
      </c>
      <c r="T7" s="125">
        <f>DatosGenerales!C62</f>
        <v>13</v>
      </c>
      <c r="U7" s="125">
        <f>DatosGenerales!C78</f>
        <v>1</v>
      </c>
      <c r="V7" s="128">
        <f>SUM(Q7:U7)</f>
        <v>1146</v>
      </c>
      <c r="Z7" s="126">
        <f>SUM(DatosGenerales!C106,DatosGenerales!C107,DatosGenerales!C109)</f>
        <v>513</v>
      </c>
      <c r="AA7" s="125">
        <f>SUM(DatosGenerales!C108,DatosGenerales!C110)</f>
        <v>69</v>
      </c>
      <c r="AB7" s="125">
        <f>DatosGenerales!C106</f>
        <v>190</v>
      </c>
      <c r="AC7" s="128">
        <f>DatosGenerales!C107</f>
        <v>283</v>
      </c>
      <c r="AH7" s="126">
        <f>SUM(DatosGenerales!C115,DatosGenerales!C116,DatosGenerales!C118)</f>
        <v>58</v>
      </c>
      <c r="AI7" s="125">
        <f>SUM(DatosGenerales!C117,DatosGenerales!C119)</f>
        <v>8</v>
      </c>
      <c r="AJ7" s="125">
        <f>DatosGenerales!C115</f>
        <v>22</v>
      </c>
      <c r="AK7" s="128">
        <f>DatosGenerales!C116</f>
        <v>35</v>
      </c>
      <c r="AP7" s="126">
        <f>SUM(DatosGenerales!C135:C136)</f>
        <v>70</v>
      </c>
      <c r="AQ7" s="125">
        <f>SUM(DatosGenerales!C137:C138)</f>
        <v>5</v>
      </c>
      <c r="AR7" s="128">
        <f>SUM(DatosGenerales!C139:C140)</f>
        <v>7</v>
      </c>
      <c r="AV7" s="126">
        <f>DatosGenerales!C145</f>
        <v>0</v>
      </c>
      <c r="AW7" s="125">
        <f>DatosGenerales!C146</f>
        <v>11</v>
      </c>
      <c r="AX7" s="125">
        <f>DatosGenerales!C147</f>
        <v>1</v>
      </c>
      <c r="AY7" s="125">
        <f>DatosGenerales!C148</f>
        <v>3</v>
      </c>
      <c r="AZ7" s="125">
        <f>DatosGenerales!C149</f>
        <v>15</v>
      </c>
      <c r="BA7" s="128">
        <f>DatosGenerales!C150</f>
        <v>0</v>
      </c>
      <c r="BE7" s="126">
        <f>DatosGenerales!C151</f>
        <v>7</v>
      </c>
      <c r="BF7" s="125">
        <f>DatosGenerales!C152</f>
        <v>23</v>
      </c>
      <c r="BG7" s="128">
        <f>DatosGenerales!C154</f>
        <v>0</v>
      </c>
      <c r="BK7" s="126">
        <f>SUM(DatosGenerales!C297:C311)</f>
        <v>773</v>
      </c>
      <c r="BL7" s="125">
        <f>SUM(DatosGenerales!C294:C296)</f>
        <v>17</v>
      </c>
      <c r="BM7" s="125">
        <f>SUM(DatosGenerales!C312:C344)</f>
        <v>400</v>
      </c>
      <c r="BN7" s="125">
        <f>SUM(DatosGenerales!C289)</f>
        <v>18</v>
      </c>
      <c r="BO7" s="125">
        <f>SUM(DatosGenerales!C356:C364)</f>
        <v>14</v>
      </c>
      <c r="BP7" s="125">
        <f>SUM(DatosGenerales!C286:C288)</f>
        <v>24</v>
      </c>
      <c r="BQ7" s="125">
        <f>SUM(DatosGenerales!C345:C355)</f>
        <v>21</v>
      </c>
      <c r="BR7" s="125">
        <f>SUM(DatosGenerales!C290:C292)</f>
        <v>54</v>
      </c>
      <c r="BS7" s="128">
        <f>SUM(DatosGenerales!C283:C285)</f>
        <v>97</v>
      </c>
      <c r="BT7" s="128">
        <f>SUM(DatosGenerales!C293)</f>
        <v>0</v>
      </c>
      <c r="BU7" s="128">
        <f>SUM(DatosGenerales!C365:C377)</f>
        <v>44</v>
      </c>
      <c r="BY7" s="126">
        <f>DatosGenerales!C246</f>
        <v>38</v>
      </c>
      <c r="BZ7" s="125">
        <f>DatosGenerales!C247</f>
        <v>82</v>
      </c>
      <c r="CA7" s="128">
        <f>DatosGenerales!C248</f>
        <v>128</v>
      </c>
      <c r="CF7" s="126">
        <f>DatosDiscapacidad!C5</f>
        <v>4</v>
      </c>
      <c r="CG7" s="128">
        <f>DatosDiscapacidad!C11</f>
        <v>12</v>
      </c>
      <c r="CM7" s="126">
        <f>DatosGenerales!C40</f>
        <v>1669</v>
      </c>
      <c r="CN7" s="128">
        <f>DatosGenerales!C41</f>
        <v>442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101</v>
      </c>
      <c r="BL53" s="136">
        <f>SUM(DatosGenerales!C311,DatosGenerales!C300,DatosGenerales!C309)</f>
        <v>316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5</v>
      </c>
      <c r="BL66" s="136">
        <f>SUM(DatosGenerales!C299:C300)</f>
        <v>363</v>
      </c>
      <c r="BM66" s="136">
        <f>SUM(DatosGenerales!C308:C309)</f>
        <v>49</v>
      </c>
      <c r="BN66" s="136"/>
      <c r="BO66" s="123"/>
      <c r="BP66" s="123"/>
      <c r="BQ66" s="123"/>
      <c r="BR66" s="123"/>
      <c r="BS66" s="123"/>
    </row>
  </sheetData>
  <sheetProtection algorithmName="SHA-512" hashValue="tcZM0eIBBgO3Fgzb9WYl9d+Ff2jKI+/Av7cunu7aPAIF7XrilKIWAzl4+Gaie3NnU8Owpxs075v9pFsuM7PNAw==" saltValue="5cVwoNU8F3ePBrMi7n9UX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2AC3-1EC0-4F80-B14A-5C99C456D4DE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rHeHPq+fxru2lWD5Bhx/VVQafGoUqb7dYQ1HPw/bxZAg9tr1bpO4CI3wE7OaFHXY8zk1FIZkRjdka5eMCEFFWQ==" saltValue="KVAX/ffwl+ThS0eU7yIx7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534F-7A07-4552-8AC1-5B12974E51A9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40</v>
      </c>
    </row>
    <row r="8" spans="1:50" s="123" customFormat="1" ht="14.85" customHeight="1" x14ac:dyDescent="0.3">
      <c r="C8" s="212"/>
      <c r="D8" s="125">
        <f>DatosMenores!C56</f>
        <v>315</v>
      </c>
      <c r="E8" s="125">
        <f>DatosMenores!C57</f>
        <v>74</v>
      </c>
      <c r="F8" s="125">
        <f>DatosMenores!C58</f>
        <v>30</v>
      </c>
      <c r="G8" s="125">
        <f>DatosMenores!C59</f>
        <v>102</v>
      </c>
      <c r="H8" s="124">
        <f>DatosMenores!C60</f>
        <v>14</v>
      </c>
      <c r="I8" s="107"/>
      <c r="L8" s="124">
        <f>DatosMenores!C48</f>
        <v>2</v>
      </c>
      <c r="M8" s="125">
        <f>DatosMenores!C49</f>
        <v>46</v>
      </c>
      <c r="N8" s="125">
        <f>DatosMenores!C50</f>
        <v>37</v>
      </c>
      <c r="O8" s="125">
        <f>DatosMenores!C51</f>
        <v>0</v>
      </c>
      <c r="P8" s="124">
        <f>DatosMenores!C52</f>
        <v>0</v>
      </c>
      <c r="S8" s="124">
        <f>DatosMenores!C28</f>
        <v>44</v>
      </c>
      <c r="T8" s="125">
        <f>SUM(DatosMenores!C29:C32)</f>
        <v>1</v>
      </c>
      <c r="U8" s="125">
        <f>DatosMenores!C33</f>
        <v>1</v>
      </c>
      <c r="V8" s="125">
        <f>DatosMenores!C34</f>
        <v>23</v>
      </c>
      <c r="W8" s="125">
        <f>DatosMenores!C35</f>
        <v>19</v>
      </c>
      <c r="X8" s="125">
        <f>DatosMenores!C36</f>
        <v>0</v>
      </c>
      <c r="Y8" s="125">
        <f>DatosMenores!C38</f>
        <v>1</v>
      </c>
      <c r="Z8" s="125">
        <f>DatosMenores!C37</f>
        <v>0</v>
      </c>
      <c r="AA8" s="124">
        <f>DatosMenores!C39</f>
        <v>11</v>
      </c>
      <c r="AC8" s="109"/>
      <c r="AE8" s="126">
        <f>DatosMenores!C5</f>
        <v>0</v>
      </c>
      <c r="AF8" s="125">
        <f>DatosMenores!C6</f>
        <v>22</v>
      </c>
      <c r="AG8" s="125">
        <f>DatosMenores!C7</f>
        <v>13</v>
      </c>
      <c r="AH8" s="125">
        <f>DatosMenores!C8</f>
        <v>12</v>
      </c>
      <c r="AI8" s="125">
        <f>DatosMenores!C9</f>
        <v>18</v>
      </c>
      <c r="AJ8" s="124">
        <f>DatosMenores!C10</f>
        <v>3</v>
      </c>
      <c r="AK8" s="125">
        <f>DatosMenores!C11</f>
        <v>9</v>
      </c>
      <c r="AL8" s="125">
        <f>DatosMenores!C12</f>
        <v>8</v>
      </c>
      <c r="AM8" s="124">
        <f>DatosMenores!C13</f>
        <v>3</v>
      </c>
      <c r="AN8" s="109"/>
      <c r="AP8" s="126">
        <f>DatosMenores!C69</f>
        <v>40</v>
      </c>
      <c r="AQ8" s="126">
        <f>DatosMenores!C70</f>
        <v>54</v>
      </c>
      <c r="AR8" s="125">
        <f>DatosMenores!C71</f>
        <v>29</v>
      </c>
      <c r="AS8" s="125">
        <f>DatosMenores!C74</f>
        <v>0</v>
      </c>
      <c r="AT8" s="125">
        <f>DatosMenores!C75</f>
        <v>0</v>
      </c>
      <c r="AU8" s="124">
        <f>DatosMenores!C76</f>
        <v>0</v>
      </c>
      <c r="AW8" s="147" t="s">
        <v>1663</v>
      </c>
      <c r="AX8" s="148">
        <f>DatosMenores!C70</f>
        <v>54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29</v>
      </c>
    </row>
    <row r="10" spans="1:50" ht="29.85" customHeight="1" x14ac:dyDescent="0.3">
      <c r="C10" s="212"/>
      <c r="D10" s="124">
        <f>DatosMenores!C61</f>
        <v>105</v>
      </c>
      <c r="E10" s="125">
        <f>DatosMenores!C62</f>
        <v>19</v>
      </c>
      <c r="F10" s="128">
        <f>DatosMenores!C63</f>
        <v>3</v>
      </c>
      <c r="G10" s="128">
        <f>DatosMenores!C64</f>
        <v>62</v>
      </c>
      <c r="H10" s="128">
        <f>DatosMenores!C65</f>
        <v>30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3">
      <c r="AE11" s="126">
        <f>DatosMenores!C14</f>
        <v>0</v>
      </c>
      <c r="AF11" s="125">
        <f>DatosMenores!C15</f>
        <v>1</v>
      </c>
      <c r="AG11" s="125">
        <f>DatosMenores!C16</f>
        <v>9</v>
      </c>
      <c r="AH11" s="125">
        <f>DatosMenores!C17</f>
        <v>15</v>
      </c>
      <c r="AI11" s="125">
        <f>DatosMenores!C18</f>
        <v>4</v>
      </c>
      <c r="AJ11" s="125">
        <f>DatosMenores!C20</f>
        <v>4</v>
      </c>
      <c r="AK11" s="125">
        <f>DatosMenores!C21</f>
        <v>0</v>
      </c>
      <c r="AL11" s="124">
        <f>DatosMenores!C19</f>
        <v>37</v>
      </c>
      <c r="AP11" s="126">
        <f>DatosMenores!C78</f>
        <v>0</v>
      </c>
      <c r="AQ11" s="125">
        <f>DatosMenores!C77</f>
        <v>4</v>
      </c>
      <c r="AR11" s="125">
        <f>DatosMenores!C79</f>
        <v>0</v>
      </c>
      <c r="AS11" s="126">
        <f>DatosMenores!C72</f>
        <v>0</v>
      </c>
      <c r="AT11" s="124">
        <f>DatosMenores!C73</f>
        <v>0</v>
      </c>
      <c r="AW11" s="147" t="s">
        <v>1804</v>
      </c>
      <c r="AX11" s="148">
        <f>DatosMenores!C73</f>
        <v>0</v>
      </c>
    </row>
    <row r="12" spans="1:50" ht="12.75" customHeight="1" x14ac:dyDescent="0.3">
      <c r="AW12" s="147" t="s">
        <v>1665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0</v>
      </c>
    </row>
    <row r="14" spans="1:50" ht="12.75" customHeight="1" x14ac:dyDescent="0.3">
      <c r="AW14" s="147" t="s">
        <v>1666</v>
      </c>
      <c r="AX14" s="148">
        <f>DatosMenores!C76</f>
        <v>0</v>
      </c>
    </row>
    <row r="15" spans="1:50" ht="12.75" customHeight="1" x14ac:dyDescent="0.3">
      <c r="AW15" s="147" t="s">
        <v>1667</v>
      </c>
      <c r="AX15" s="148">
        <f>DatosMenores!C77</f>
        <v>4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1668</v>
      </c>
      <c r="AX17" s="148">
        <f>DatosMenores!C79</f>
        <v>0</v>
      </c>
    </row>
  </sheetData>
  <sheetProtection algorithmName="SHA-512" hashValue="lgJYcolbv81NbR4uytPtC/1UdANOIr/DpM6euw00e6zgjlOlYCHzeJbHrs71GIJQu3J0q8ClheccDPD9FKVvtQ==" saltValue="Vp8QRtvGvQzoZXUw2RaXD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CF90-D07F-437B-94F4-B7853715C1C1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19</v>
      </c>
      <c r="F4" s="161" t="s">
        <v>1812</v>
      </c>
      <c r="G4" s="163">
        <f>DatosViolenciaDoméstica!E67</f>
        <v>23</v>
      </c>
      <c r="H4" s="164"/>
    </row>
    <row r="5" spans="1:30" x14ac:dyDescent="0.25">
      <c r="C5" s="161" t="s">
        <v>8</v>
      </c>
      <c r="D5" s="162">
        <f>DatosViolenciaDoméstica!C6</f>
        <v>88</v>
      </c>
      <c r="F5" s="161" t="s">
        <v>1813</v>
      </c>
      <c r="G5" s="165">
        <f>DatosViolenciaDoméstica!F67</f>
        <v>17</v>
      </c>
      <c r="H5" s="164"/>
    </row>
    <row r="6" spans="1:30" ht="26.4" x14ac:dyDescent="0.25">
      <c r="C6" s="161" t="s">
        <v>1814</v>
      </c>
      <c r="D6" s="162">
        <f>DatosViolenciaDoméstica!C7</f>
        <v>19</v>
      </c>
    </row>
    <row r="7" spans="1:30" x14ac:dyDescent="0.25">
      <c r="C7" s="161" t="s">
        <v>55</v>
      </c>
      <c r="D7" s="162">
        <f>DatosViolenciaDoméstica!C8</f>
        <v>0</v>
      </c>
    </row>
    <row r="8" spans="1:30" x14ac:dyDescent="0.25">
      <c r="C8" s="161" t="s">
        <v>1815</v>
      </c>
      <c r="D8" s="162">
        <f>DatosViolenciaDoméstica!C9</f>
        <v>0</v>
      </c>
    </row>
    <row r="9" spans="1:30" x14ac:dyDescent="0.25">
      <c r="C9" s="161" t="s">
        <v>1816</v>
      </c>
      <c r="D9" s="162">
        <f>SUM(DatosViolenciaDoméstica!C10:C11)</f>
        <v>0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brIj+TUd2iP3ewVcnaqT+kBFRLQRHqKdjho3oSUtSssEPipg3QieNFOxJDJw7grrzag1eMXpdg+lVIdjXUNT/g==" saltValue="Bo6z1NiF4LDUfUWRtw79y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910C-DE14-48B1-B71E-95D8DC55DC04}">
  <dimension ref="A3:E377"/>
  <sheetViews>
    <sheetView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1238</v>
      </c>
      <c r="D7" s="14">
        <v>1625</v>
      </c>
      <c r="E7" s="15">
        <v>-0.23815384615384599</v>
      </c>
    </row>
    <row r="8" spans="1:5" x14ac:dyDescent="0.3">
      <c r="A8" s="179"/>
      <c r="B8" s="13" t="s">
        <v>15</v>
      </c>
      <c r="C8" s="14">
        <v>8351</v>
      </c>
      <c r="D8" s="14">
        <v>7868</v>
      </c>
      <c r="E8" s="15">
        <v>6.1387900355871897E-2</v>
      </c>
    </row>
    <row r="9" spans="1:5" x14ac:dyDescent="0.3">
      <c r="A9" s="179"/>
      <c r="B9" s="13" t="s">
        <v>16</v>
      </c>
      <c r="C9" s="14">
        <v>7865</v>
      </c>
      <c r="D9" s="14">
        <v>7549</v>
      </c>
      <c r="E9" s="15">
        <v>4.18598489866207E-2</v>
      </c>
    </row>
    <row r="10" spans="1:5" x14ac:dyDescent="0.3">
      <c r="A10" s="179"/>
      <c r="B10" s="13" t="s">
        <v>17</v>
      </c>
      <c r="C10" s="14">
        <v>438</v>
      </c>
      <c r="D10" s="14">
        <v>416</v>
      </c>
      <c r="E10" s="15">
        <v>5.2884615384615398E-2</v>
      </c>
    </row>
    <row r="11" spans="1:5" x14ac:dyDescent="0.3">
      <c r="A11" s="180"/>
      <c r="B11" s="13" t="s">
        <v>18</v>
      </c>
      <c r="C11" s="14">
        <v>1279</v>
      </c>
      <c r="D11" s="14">
        <v>1625</v>
      </c>
      <c r="E11" s="15">
        <v>-0.21292307692307699</v>
      </c>
    </row>
    <row r="12" spans="1:5" x14ac:dyDescent="0.3">
      <c r="A12" s="178" t="s">
        <v>19</v>
      </c>
      <c r="B12" s="13" t="s">
        <v>20</v>
      </c>
      <c r="C12" s="14">
        <v>1220</v>
      </c>
      <c r="D12" s="14">
        <v>1175</v>
      </c>
      <c r="E12" s="15">
        <v>3.8297872340425497E-2</v>
      </c>
    </row>
    <row r="13" spans="1:5" x14ac:dyDescent="0.3">
      <c r="A13" s="179"/>
      <c r="B13" s="13" t="s">
        <v>21</v>
      </c>
      <c r="C13" s="14">
        <v>323</v>
      </c>
      <c r="D13" s="14">
        <v>291</v>
      </c>
      <c r="E13" s="15">
        <v>0.109965635738832</v>
      </c>
    </row>
    <row r="14" spans="1:5" x14ac:dyDescent="0.3">
      <c r="A14" s="180"/>
      <c r="B14" s="13" t="s">
        <v>22</v>
      </c>
      <c r="C14" s="14">
        <v>2251</v>
      </c>
      <c r="D14" s="14">
        <v>3015</v>
      </c>
      <c r="E14" s="15">
        <v>-0.25339966832504102</v>
      </c>
    </row>
    <row r="15" spans="1:5" x14ac:dyDescent="0.3">
      <c r="A15" s="178" t="s">
        <v>23</v>
      </c>
      <c r="B15" s="13" t="s">
        <v>24</v>
      </c>
      <c r="C15" s="14">
        <v>461</v>
      </c>
      <c r="D15" s="14">
        <v>425</v>
      </c>
      <c r="E15" s="15">
        <v>8.47058823529412E-2</v>
      </c>
    </row>
    <row r="16" spans="1:5" x14ac:dyDescent="0.3">
      <c r="A16" s="179"/>
      <c r="B16" s="13" t="s">
        <v>25</v>
      </c>
      <c r="C16" s="14">
        <v>668</v>
      </c>
      <c r="D16" s="14">
        <v>634</v>
      </c>
      <c r="E16" s="15">
        <v>5.3627760252365902E-2</v>
      </c>
    </row>
    <row r="17" spans="1:5" x14ac:dyDescent="0.3">
      <c r="A17" s="179"/>
      <c r="B17" s="13" t="s">
        <v>26</v>
      </c>
      <c r="C17" s="14">
        <v>13</v>
      </c>
      <c r="D17" s="14">
        <v>12</v>
      </c>
      <c r="E17" s="15">
        <v>8.3333333333333301E-2</v>
      </c>
    </row>
    <row r="18" spans="1:5" x14ac:dyDescent="0.3">
      <c r="A18" s="179"/>
      <c r="B18" s="13" t="s">
        <v>27</v>
      </c>
      <c r="C18" s="14">
        <v>1</v>
      </c>
      <c r="D18" s="14">
        <v>2</v>
      </c>
      <c r="E18" s="15">
        <v>-0.5</v>
      </c>
    </row>
    <row r="19" spans="1:5" x14ac:dyDescent="0.3">
      <c r="A19" s="180"/>
      <c r="B19" s="13" t="s">
        <v>28</v>
      </c>
      <c r="C19" s="14">
        <v>185</v>
      </c>
      <c r="D19" s="14">
        <v>199</v>
      </c>
      <c r="E19" s="15">
        <v>-7.0351758793969807E-2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61</v>
      </c>
      <c r="D23" s="14">
        <v>120</v>
      </c>
      <c r="E23" s="15">
        <v>-0.49166666666666697</v>
      </c>
    </row>
    <row r="24" spans="1:5" x14ac:dyDescent="0.3">
      <c r="A24" s="12" t="s">
        <v>31</v>
      </c>
      <c r="B24" s="17"/>
      <c r="C24" s="14">
        <v>2</v>
      </c>
      <c r="D24" s="14">
        <v>1</v>
      </c>
      <c r="E24" s="15">
        <v>1</v>
      </c>
    </row>
    <row r="25" spans="1:5" x14ac:dyDescent="0.3">
      <c r="A25" s="12" t="s">
        <v>32</v>
      </c>
      <c r="B25" s="17"/>
      <c r="C25" s="14">
        <v>38</v>
      </c>
      <c r="D25" s="14">
        <v>170</v>
      </c>
      <c r="E25" s="15">
        <v>-0.77647058823529402</v>
      </c>
    </row>
    <row r="26" spans="1:5" x14ac:dyDescent="0.3">
      <c r="A26" s="12" t="s">
        <v>33</v>
      </c>
      <c r="B26" s="17"/>
      <c r="C26" s="14">
        <v>29</v>
      </c>
      <c r="D26" s="14">
        <v>114</v>
      </c>
      <c r="E26" s="15">
        <v>-0.74561403508771895</v>
      </c>
    </row>
    <row r="27" spans="1:5" x14ac:dyDescent="0.3">
      <c r="A27" s="12" t="s">
        <v>34</v>
      </c>
      <c r="B27" s="17"/>
      <c r="C27" s="14">
        <v>7</v>
      </c>
      <c r="D27" s="14">
        <v>72</v>
      </c>
      <c r="E27" s="15">
        <v>-0.90277777777777801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875</v>
      </c>
      <c r="D31" s="14">
        <v>697</v>
      </c>
      <c r="E31" s="15">
        <v>0.25538020086083202</v>
      </c>
    </row>
    <row r="32" spans="1:5" x14ac:dyDescent="0.3">
      <c r="A32" s="178" t="s">
        <v>37</v>
      </c>
      <c r="B32" s="13" t="s">
        <v>38</v>
      </c>
      <c r="C32" s="14">
        <v>113</v>
      </c>
      <c r="D32" s="14">
        <v>77</v>
      </c>
      <c r="E32" s="15">
        <v>0.46753246753246802</v>
      </c>
    </row>
    <row r="33" spans="1:5" x14ac:dyDescent="0.3">
      <c r="A33" s="179"/>
      <c r="B33" s="13" t="s">
        <v>39</v>
      </c>
      <c r="C33" s="14">
        <v>185</v>
      </c>
      <c r="D33" s="14">
        <v>142</v>
      </c>
      <c r="E33" s="15">
        <v>0.30281690140845102</v>
      </c>
    </row>
    <row r="34" spans="1:5" x14ac:dyDescent="0.3">
      <c r="A34" s="179"/>
      <c r="B34" s="13" t="s">
        <v>40</v>
      </c>
      <c r="C34" s="14">
        <v>10</v>
      </c>
      <c r="D34" s="14">
        <v>17</v>
      </c>
      <c r="E34" s="15">
        <v>-0.41176470588235298</v>
      </c>
    </row>
    <row r="35" spans="1:5" x14ac:dyDescent="0.3">
      <c r="A35" s="179"/>
      <c r="B35" s="13" t="s">
        <v>41</v>
      </c>
      <c r="C35" s="14">
        <v>52</v>
      </c>
      <c r="D35" s="14">
        <v>33</v>
      </c>
      <c r="E35" s="15">
        <v>0.57575757575757602</v>
      </c>
    </row>
    <row r="36" spans="1:5" x14ac:dyDescent="0.3">
      <c r="A36" s="180"/>
      <c r="B36" s="13" t="s">
        <v>42</v>
      </c>
      <c r="C36" s="14">
        <v>515</v>
      </c>
      <c r="D36" s="14">
        <v>428</v>
      </c>
      <c r="E36" s="15">
        <v>0.20327102803738301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1669</v>
      </c>
      <c r="D40" s="14">
        <v>1533</v>
      </c>
      <c r="E40" s="15">
        <v>8.8714938030006504E-2</v>
      </c>
    </row>
    <row r="41" spans="1:5" x14ac:dyDescent="0.3">
      <c r="A41" s="12" t="s">
        <v>45</v>
      </c>
      <c r="B41" s="17"/>
      <c r="C41" s="14">
        <v>442</v>
      </c>
      <c r="D41" s="14">
        <v>501</v>
      </c>
      <c r="E41" s="15">
        <v>-0.117764471057884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263</v>
      </c>
      <c r="D45" s="14">
        <v>281</v>
      </c>
      <c r="E45" s="15">
        <v>-6.4056939501779403E-2</v>
      </c>
    </row>
    <row r="46" spans="1:5" x14ac:dyDescent="0.3">
      <c r="A46" s="179"/>
      <c r="B46" s="13" t="s">
        <v>48</v>
      </c>
      <c r="C46" s="14">
        <v>129</v>
      </c>
      <c r="D46" s="14">
        <v>135</v>
      </c>
      <c r="E46" s="15">
        <v>-4.4444444444444398E-2</v>
      </c>
    </row>
    <row r="47" spans="1:5" x14ac:dyDescent="0.3">
      <c r="A47" s="179"/>
      <c r="B47" s="13" t="s">
        <v>49</v>
      </c>
      <c r="C47" s="14">
        <v>986</v>
      </c>
      <c r="D47" s="14">
        <v>864</v>
      </c>
      <c r="E47" s="15">
        <v>0.141203703703704</v>
      </c>
    </row>
    <row r="48" spans="1:5" x14ac:dyDescent="0.3">
      <c r="A48" s="180"/>
      <c r="B48" s="13" t="s">
        <v>18</v>
      </c>
      <c r="C48" s="14">
        <v>633</v>
      </c>
      <c r="D48" s="14">
        <v>281</v>
      </c>
      <c r="E48" s="15">
        <v>1.2526690391459101</v>
      </c>
    </row>
    <row r="49" spans="1:5" x14ac:dyDescent="0.3">
      <c r="A49" s="178" t="s">
        <v>50</v>
      </c>
      <c r="B49" s="13" t="s">
        <v>51</v>
      </c>
      <c r="C49" s="14">
        <v>587</v>
      </c>
      <c r="D49" s="14">
        <v>531</v>
      </c>
      <c r="E49" s="15">
        <v>0.105461393596987</v>
      </c>
    </row>
    <row r="50" spans="1:5" x14ac:dyDescent="0.3">
      <c r="A50" s="179"/>
      <c r="B50" s="13" t="s">
        <v>52</v>
      </c>
      <c r="C50" s="14">
        <v>30</v>
      </c>
      <c r="D50" s="14">
        <v>17</v>
      </c>
      <c r="E50" s="15">
        <v>0.76470588235294101</v>
      </c>
    </row>
    <row r="51" spans="1:5" x14ac:dyDescent="0.3">
      <c r="A51" s="179"/>
      <c r="B51" s="13" t="s">
        <v>53</v>
      </c>
      <c r="C51" s="14">
        <v>92</v>
      </c>
      <c r="D51" s="14">
        <v>108</v>
      </c>
      <c r="E51" s="15">
        <v>-0.148148148148148</v>
      </c>
    </row>
    <row r="52" spans="1:5" x14ac:dyDescent="0.3">
      <c r="A52" s="180"/>
      <c r="B52" s="13" t="s">
        <v>54</v>
      </c>
      <c r="C52" s="14">
        <v>36</v>
      </c>
      <c r="D52" s="14">
        <v>49</v>
      </c>
      <c r="E52" s="15">
        <v>-0.265306122448979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21</v>
      </c>
      <c r="D56" s="14">
        <v>20</v>
      </c>
      <c r="E56" s="15">
        <v>0.05</v>
      </c>
    </row>
    <row r="57" spans="1:5" x14ac:dyDescent="0.3">
      <c r="A57" s="179"/>
      <c r="B57" s="13" t="s">
        <v>48</v>
      </c>
      <c r="C57" s="14">
        <v>3</v>
      </c>
      <c r="D57" s="14">
        <v>16</v>
      </c>
      <c r="E57" s="15">
        <v>-0.8125</v>
      </c>
    </row>
    <row r="58" spans="1:5" x14ac:dyDescent="0.3">
      <c r="A58" s="179"/>
      <c r="B58" s="13" t="s">
        <v>14</v>
      </c>
      <c r="C58" s="14">
        <v>9</v>
      </c>
      <c r="D58" s="14">
        <v>7</v>
      </c>
      <c r="E58" s="15">
        <v>0.28571428571428598</v>
      </c>
    </row>
    <row r="59" spans="1:5" x14ac:dyDescent="0.3">
      <c r="A59" s="179"/>
      <c r="B59" s="13" t="s">
        <v>18</v>
      </c>
      <c r="C59" s="14">
        <v>9</v>
      </c>
      <c r="D59" s="14">
        <v>7</v>
      </c>
      <c r="E59" s="15">
        <v>0.28571428571428598</v>
      </c>
    </row>
    <row r="60" spans="1:5" x14ac:dyDescent="0.3">
      <c r="A60" s="179"/>
      <c r="B60" s="13" t="s">
        <v>57</v>
      </c>
      <c r="C60" s="14">
        <v>11</v>
      </c>
      <c r="D60" s="14">
        <v>7</v>
      </c>
      <c r="E60" s="15">
        <v>0.57142857142857095</v>
      </c>
    </row>
    <row r="61" spans="1:5" x14ac:dyDescent="0.3">
      <c r="A61" s="180"/>
      <c r="B61" s="13" t="s">
        <v>58</v>
      </c>
      <c r="C61" s="14">
        <v>2</v>
      </c>
      <c r="D61" s="14">
        <v>1</v>
      </c>
      <c r="E61" s="15">
        <v>1</v>
      </c>
    </row>
    <row r="62" spans="1:5" x14ac:dyDescent="0.3">
      <c r="A62" s="178" t="s">
        <v>59</v>
      </c>
      <c r="B62" s="13" t="s">
        <v>60</v>
      </c>
      <c r="C62" s="14">
        <v>13</v>
      </c>
      <c r="D62" s="14">
        <v>7</v>
      </c>
      <c r="E62" s="15">
        <v>0.85714285714285698</v>
      </c>
    </row>
    <row r="63" spans="1:5" x14ac:dyDescent="0.3">
      <c r="A63" s="179"/>
      <c r="B63" s="13" t="s">
        <v>53</v>
      </c>
      <c r="C63" s="14">
        <v>6</v>
      </c>
      <c r="D63" s="14">
        <v>8</v>
      </c>
      <c r="E63" s="15">
        <v>-0.25</v>
      </c>
    </row>
    <row r="64" spans="1:5" x14ac:dyDescent="0.3">
      <c r="A64" s="180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3</v>
      </c>
      <c r="D68" s="14">
        <v>1</v>
      </c>
      <c r="E68" s="15">
        <v>2</v>
      </c>
    </row>
    <row r="69" spans="1:5" x14ac:dyDescent="0.3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3">
      <c r="A70" s="12" t="s">
        <v>32</v>
      </c>
      <c r="B70" s="17"/>
      <c r="C70" s="14">
        <v>0</v>
      </c>
      <c r="D70" s="14">
        <v>0</v>
      </c>
      <c r="E70" s="15">
        <v>0</v>
      </c>
    </row>
    <row r="71" spans="1:5" x14ac:dyDescent="0.3">
      <c r="A71" s="12" t="s">
        <v>33</v>
      </c>
      <c r="B71" s="17"/>
      <c r="C71" s="14">
        <v>0</v>
      </c>
      <c r="D71" s="14">
        <v>0</v>
      </c>
      <c r="E71" s="15">
        <v>0</v>
      </c>
    </row>
    <row r="72" spans="1:5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4</v>
      </c>
      <c r="D76" s="14">
        <v>6</v>
      </c>
      <c r="E76" s="15">
        <v>-0.33333333333333298</v>
      </c>
    </row>
    <row r="77" spans="1:5" x14ac:dyDescent="0.3">
      <c r="A77" s="183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3">
      <c r="A78" s="183"/>
      <c r="B78" s="13" t="s">
        <v>60</v>
      </c>
      <c r="C78" s="14">
        <v>1</v>
      </c>
      <c r="D78" s="14">
        <v>1</v>
      </c>
      <c r="E78" s="15">
        <v>0</v>
      </c>
    </row>
    <row r="79" spans="1:5" x14ac:dyDescent="0.3">
      <c r="A79" s="183"/>
      <c r="B79" s="13" t="s">
        <v>64</v>
      </c>
      <c r="C79" s="14">
        <v>3</v>
      </c>
      <c r="D79" s="14">
        <v>3</v>
      </c>
      <c r="E79" s="15">
        <v>0</v>
      </c>
    </row>
    <row r="80" spans="1:5" x14ac:dyDescent="0.3">
      <c r="A80" s="184"/>
      <c r="B80" s="13" t="s">
        <v>65</v>
      </c>
      <c r="C80" s="14">
        <v>2</v>
      </c>
      <c r="D80" s="14">
        <v>3</v>
      </c>
      <c r="E80" s="15">
        <v>-0.33333333333333298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584</v>
      </c>
      <c r="D84" s="14">
        <v>605</v>
      </c>
      <c r="E84" s="15">
        <v>-3.4710743801652899E-2</v>
      </c>
    </row>
    <row r="85" spans="1:5" x14ac:dyDescent="0.3">
      <c r="A85" s="180"/>
      <c r="B85" s="13" t="s">
        <v>69</v>
      </c>
      <c r="C85" s="14">
        <v>78</v>
      </c>
      <c r="D85" s="14">
        <v>61</v>
      </c>
      <c r="E85" s="15">
        <v>0.27868852459016402</v>
      </c>
    </row>
    <row r="86" spans="1:5" x14ac:dyDescent="0.3">
      <c r="A86" s="178" t="s">
        <v>70</v>
      </c>
      <c r="B86" s="13" t="s">
        <v>68</v>
      </c>
      <c r="C86" s="14">
        <v>679</v>
      </c>
      <c r="D86" s="14">
        <v>686</v>
      </c>
      <c r="E86" s="15">
        <v>-1.02040816326531E-2</v>
      </c>
    </row>
    <row r="87" spans="1:5" x14ac:dyDescent="0.3">
      <c r="A87" s="180"/>
      <c r="B87" s="13" t="s">
        <v>69</v>
      </c>
      <c r="C87" s="14">
        <v>73</v>
      </c>
      <c r="D87" s="14">
        <v>48</v>
      </c>
      <c r="E87" s="15">
        <v>0.52083333333333304</v>
      </c>
    </row>
    <row r="88" spans="1:5" x14ac:dyDescent="0.3">
      <c r="A88" s="178" t="s">
        <v>71</v>
      </c>
      <c r="B88" s="13" t="s">
        <v>68</v>
      </c>
      <c r="C88" s="14">
        <v>69</v>
      </c>
      <c r="D88" s="14">
        <v>72</v>
      </c>
      <c r="E88" s="15">
        <v>-4.1666666666666699E-2</v>
      </c>
    </row>
    <row r="89" spans="1:5" x14ac:dyDescent="0.3">
      <c r="A89" s="180"/>
      <c r="B89" s="13" t="s">
        <v>69</v>
      </c>
      <c r="C89" s="14">
        <v>9</v>
      </c>
      <c r="D89" s="14">
        <v>15</v>
      </c>
      <c r="E89" s="15">
        <v>-0.4</v>
      </c>
    </row>
    <row r="90" spans="1:5" x14ac:dyDescent="0.3">
      <c r="A90" s="178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80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457</v>
      </c>
      <c r="D95" s="14">
        <v>415</v>
      </c>
      <c r="E95" s="15">
        <v>0.101204819277108</v>
      </c>
    </row>
    <row r="96" spans="1:5" x14ac:dyDescent="0.3">
      <c r="A96" s="12" t="s">
        <v>74</v>
      </c>
      <c r="B96" s="17"/>
      <c r="C96" s="14">
        <v>0</v>
      </c>
      <c r="D96" s="14">
        <v>1</v>
      </c>
      <c r="E96" s="15">
        <v>-1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308</v>
      </c>
      <c r="D100" s="14">
        <v>355</v>
      </c>
      <c r="E100" s="15">
        <v>-0.13239436619718301</v>
      </c>
    </row>
    <row r="101" spans="1:5" x14ac:dyDescent="0.3">
      <c r="A101" s="12" t="s">
        <v>77</v>
      </c>
      <c r="B101" s="17"/>
      <c r="C101" s="14">
        <v>134</v>
      </c>
      <c r="D101" s="14">
        <v>146</v>
      </c>
      <c r="E101" s="15">
        <v>-8.2191780821917804E-2</v>
      </c>
    </row>
    <row r="102" spans="1:5" x14ac:dyDescent="0.3">
      <c r="A102" s="12" t="s">
        <v>74</v>
      </c>
      <c r="B102" s="17"/>
      <c r="C102" s="14">
        <v>0</v>
      </c>
      <c r="D102" s="14">
        <v>0</v>
      </c>
      <c r="E102" s="15">
        <v>0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190</v>
      </c>
      <c r="D106" s="14">
        <v>217</v>
      </c>
      <c r="E106" s="15">
        <v>-0.12442396313364</v>
      </c>
    </row>
    <row r="107" spans="1:5" x14ac:dyDescent="0.3">
      <c r="A107" s="179"/>
      <c r="B107" s="13" t="s">
        <v>80</v>
      </c>
      <c r="C107" s="14">
        <v>283</v>
      </c>
      <c r="D107" s="14">
        <v>371</v>
      </c>
      <c r="E107" s="15">
        <v>-0.23719676549865201</v>
      </c>
    </row>
    <row r="108" spans="1:5" x14ac:dyDescent="0.3">
      <c r="A108" s="180"/>
      <c r="B108" s="13" t="s">
        <v>81</v>
      </c>
      <c r="C108" s="14">
        <v>11</v>
      </c>
      <c r="D108" s="14">
        <v>6</v>
      </c>
      <c r="E108" s="15">
        <v>0.83333333333333304</v>
      </c>
    </row>
    <row r="109" spans="1:5" x14ac:dyDescent="0.3">
      <c r="A109" s="178" t="s">
        <v>77</v>
      </c>
      <c r="B109" s="13" t="s">
        <v>82</v>
      </c>
      <c r="C109" s="14">
        <v>40</v>
      </c>
      <c r="D109" s="14">
        <v>41</v>
      </c>
      <c r="E109" s="15">
        <v>-2.4390243902439001E-2</v>
      </c>
    </row>
    <row r="110" spans="1:5" x14ac:dyDescent="0.3">
      <c r="A110" s="180"/>
      <c r="B110" s="13" t="s">
        <v>81</v>
      </c>
      <c r="C110" s="14">
        <v>58</v>
      </c>
      <c r="D110" s="14">
        <v>83</v>
      </c>
      <c r="E110" s="15">
        <v>-0.30120481927710802</v>
      </c>
    </row>
    <row r="111" spans="1:5" x14ac:dyDescent="0.3">
      <c r="A111" s="12" t="s">
        <v>74</v>
      </c>
      <c r="B111" s="17"/>
      <c r="C111" s="14">
        <v>85</v>
      </c>
      <c r="D111" s="14">
        <v>112</v>
      </c>
      <c r="E111" s="15">
        <v>-0.24107142857142899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22</v>
      </c>
      <c r="D115" s="14">
        <v>10</v>
      </c>
      <c r="E115" s="15">
        <v>1.2</v>
      </c>
    </row>
    <row r="116" spans="1:5" x14ac:dyDescent="0.3">
      <c r="A116" s="179"/>
      <c r="B116" s="13" t="s">
        <v>80</v>
      </c>
      <c r="C116" s="14">
        <v>35</v>
      </c>
      <c r="D116" s="14">
        <v>45</v>
      </c>
      <c r="E116" s="15">
        <v>-0.22222222222222199</v>
      </c>
    </row>
    <row r="117" spans="1:5" x14ac:dyDescent="0.3">
      <c r="A117" s="180"/>
      <c r="B117" s="13" t="s">
        <v>81</v>
      </c>
      <c r="C117" s="14">
        <v>1</v>
      </c>
      <c r="D117" s="14">
        <v>0</v>
      </c>
      <c r="E117" s="15">
        <v>0</v>
      </c>
    </row>
    <row r="118" spans="1:5" x14ac:dyDescent="0.3">
      <c r="A118" s="178" t="s">
        <v>77</v>
      </c>
      <c r="B118" s="13" t="s">
        <v>82</v>
      </c>
      <c r="C118" s="14">
        <v>1</v>
      </c>
      <c r="D118" s="14">
        <v>2</v>
      </c>
      <c r="E118" s="15">
        <v>-0.5</v>
      </c>
    </row>
    <row r="119" spans="1:5" x14ac:dyDescent="0.3">
      <c r="A119" s="180"/>
      <c r="B119" s="13" t="s">
        <v>81</v>
      </c>
      <c r="C119" s="14">
        <v>7</v>
      </c>
      <c r="D119" s="14">
        <v>11</v>
      </c>
      <c r="E119" s="15">
        <v>-0.36363636363636398</v>
      </c>
    </row>
    <row r="120" spans="1:5" x14ac:dyDescent="0.3">
      <c r="A120" s="12" t="s">
        <v>74</v>
      </c>
      <c r="B120" s="17"/>
      <c r="C120" s="14">
        <v>2</v>
      </c>
      <c r="D120" s="14">
        <v>1</v>
      </c>
      <c r="E120" s="15">
        <v>1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139</v>
      </c>
      <c r="D126" s="14">
        <v>115</v>
      </c>
      <c r="E126" s="15">
        <v>0.208695652173913</v>
      </c>
    </row>
    <row r="127" spans="1:5" x14ac:dyDescent="0.3">
      <c r="A127" s="180"/>
      <c r="B127" s="13" t="s">
        <v>87</v>
      </c>
      <c r="C127" s="14">
        <v>430</v>
      </c>
      <c r="D127" s="14">
        <v>399</v>
      </c>
      <c r="E127" s="15">
        <v>7.7694235588972399E-2</v>
      </c>
    </row>
    <row r="128" spans="1:5" x14ac:dyDescent="0.3">
      <c r="A128" s="178" t="s">
        <v>89</v>
      </c>
      <c r="B128" s="13" t="s">
        <v>86</v>
      </c>
      <c r="C128" s="14">
        <v>1219</v>
      </c>
      <c r="D128" s="14">
        <v>1281</v>
      </c>
      <c r="E128" s="15">
        <v>-4.8399687743950003E-2</v>
      </c>
    </row>
    <row r="129" spans="1:5" x14ac:dyDescent="0.3">
      <c r="A129" s="180"/>
      <c r="B129" s="13" t="s">
        <v>87</v>
      </c>
      <c r="C129" s="14">
        <v>2013</v>
      </c>
      <c r="D129" s="14">
        <v>1844</v>
      </c>
      <c r="E129" s="15">
        <v>9.1648590021691997E-2</v>
      </c>
    </row>
    <row r="130" spans="1:5" x14ac:dyDescent="0.3">
      <c r="A130" s="178" t="s">
        <v>90</v>
      </c>
      <c r="B130" s="13" t="s">
        <v>86</v>
      </c>
      <c r="C130" s="14">
        <v>212</v>
      </c>
      <c r="D130" s="14">
        <v>480</v>
      </c>
      <c r="E130" s="15">
        <v>-0.55833333333333302</v>
      </c>
    </row>
    <row r="131" spans="1:5" x14ac:dyDescent="0.3">
      <c r="A131" s="180"/>
      <c r="B131" s="13" t="s">
        <v>87</v>
      </c>
      <c r="C131" s="14">
        <v>234</v>
      </c>
      <c r="D131" s="14">
        <v>516</v>
      </c>
      <c r="E131" s="15">
        <v>-0.54651162790697705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59</v>
      </c>
      <c r="D135" s="14">
        <v>48</v>
      </c>
      <c r="E135" s="15">
        <v>0.22916666666666699</v>
      </c>
    </row>
    <row r="136" spans="1:5" x14ac:dyDescent="0.3">
      <c r="A136" s="180"/>
      <c r="B136" s="13" t="s">
        <v>94</v>
      </c>
      <c r="C136" s="14">
        <v>11</v>
      </c>
      <c r="D136" s="14">
        <v>9</v>
      </c>
      <c r="E136" s="15">
        <v>0.22222222222222199</v>
      </c>
    </row>
    <row r="137" spans="1:5" x14ac:dyDescent="0.3">
      <c r="A137" s="178" t="s">
        <v>95</v>
      </c>
      <c r="B137" s="13" t="s">
        <v>93</v>
      </c>
      <c r="C137" s="14">
        <v>5</v>
      </c>
      <c r="D137" s="14">
        <v>6</v>
      </c>
      <c r="E137" s="15">
        <v>-0.16666666666666699</v>
      </c>
    </row>
    <row r="138" spans="1:5" x14ac:dyDescent="0.3">
      <c r="A138" s="180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3">
      <c r="A139" s="178" t="s">
        <v>96</v>
      </c>
      <c r="B139" s="13" t="s">
        <v>93</v>
      </c>
      <c r="C139" s="14">
        <v>7</v>
      </c>
      <c r="D139" s="14">
        <v>3</v>
      </c>
      <c r="E139" s="15">
        <v>1.3333333333333299</v>
      </c>
    </row>
    <row r="140" spans="1:5" x14ac:dyDescent="0.3">
      <c r="A140" s="180"/>
      <c r="B140" s="13" t="s">
        <v>97</v>
      </c>
      <c r="C140" s="14">
        <v>0</v>
      </c>
      <c r="D140" s="14">
        <v>3</v>
      </c>
      <c r="E140" s="15">
        <v>-1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30</v>
      </c>
      <c r="D144" s="14">
        <v>24</v>
      </c>
      <c r="E144" s="15">
        <v>0.25</v>
      </c>
    </row>
    <row r="145" spans="1:5" x14ac:dyDescent="0.3">
      <c r="A145" s="178" t="s">
        <v>100</v>
      </c>
      <c r="B145" s="13" t="s">
        <v>101</v>
      </c>
      <c r="C145" s="14">
        <v>0</v>
      </c>
      <c r="D145" s="14">
        <v>1</v>
      </c>
      <c r="E145" s="15">
        <v>-1</v>
      </c>
    </row>
    <row r="146" spans="1:5" x14ac:dyDescent="0.3">
      <c r="A146" s="179"/>
      <c r="B146" s="13" t="s">
        <v>102</v>
      </c>
      <c r="C146" s="14">
        <v>11</v>
      </c>
      <c r="D146" s="14">
        <v>2</v>
      </c>
      <c r="E146" s="15">
        <v>4.5</v>
      </c>
    </row>
    <row r="147" spans="1:5" x14ac:dyDescent="0.3">
      <c r="A147" s="179"/>
      <c r="B147" s="13" t="s">
        <v>103</v>
      </c>
      <c r="C147" s="14">
        <v>1</v>
      </c>
      <c r="D147" s="14">
        <v>1</v>
      </c>
      <c r="E147" s="15">
        <v>0</v>
      </c>
    </row>
    <row r="148" spans="1:5" x14ac:dyDescent="0.3">
      <c r="A148" s="179"/>
      <c r="B148" s="13" t="s">
        <v>104</v>
      </c>
      <c r="C148" s="14">
        <v>3</v>
      </c>
      <c r="D148" s="14">
        <v>2</v>
      </c>
      <c r="E148" s="15">
        <v>0.5</v>
      </c>
    </row>
    <row r="149" spans="1:5" x14ac:dyDescent="0.3">
      <c r="A149" s="179"/>
      <c r="B149" s="13" t="s">
        <v>105</v>
      </c>
      <c r="C149" s="14">
        <v>15</v>
      </c>
      <c r="D149" s="14">
        <v>12</v>
      </c>
      <c r="E149" s="15">
        <v>0.25</v>
      </c>
    </row>
    <row r="150" spans="1:5" x14ac:dyDescent="0.3">
      <c r="A150" s="180"/>
      <c r="B150" s="13" t="s">
        <v>106</v>
      </c>
      <c r="C150" s="14">
        <v>0</v>
      </c>
      <c r="D150" s="14">
        <v>6</v>
      </c>
      <c r="E150" s="15">
        <v>-1</v>
      </c>
    </row>
    <row r="151" spans="1:5" x14ac:dyDescent="0.3">
      <c r="A151" s="178" t="s">
        <v>107</v>
      </c>
      <c r="B151" s="13" t="s">
        <v>108</v>
      </c>
      <c r="C151" s="14">
        <v>7</v>
      </c>
      <c r="D151" s="14">
        <v>4</v>
      </c>
      <c r="E151" s="15">
        <v>0.75</v>
      </c>
    </row>
    <row r="152" spans="1:5" x14ac:dyDescent="0.3">
      <c r="A152" s="180"/>
      <c r="B152" s="13" t="s">
        <v>109</v>
      </c>
      <c r="C152" s="14">
        <v>23</v>
      </c>
      <c r="D152" s="14">
        <v>20</v>
      </c>
      <c r="E152" s="15">
        <v>0.15</v>
      </c>
    </row>
    <row r="153" spans="1:5" x14ac:dyDescent="0.3">
      <c r="A153" s="178" t="s">
        <v>110</v>
      </c>
      <c r="B153" s="13" t="s">
        <v>14</v>
      </c>
      <c r="C153" s="14">
        <v>0</v>
      </c>
      <c r="D153" s="14">
        <v>0</v>
      </c>
      <c r="E153" s="15">
        <v>0</v>
      </c>
    </row>
    <row r="154" spans="1:5" x14ac:dyDescent="0.3">
      <c r="A154" s="180"/>
      <c r="B154" s="13" t="s">
        <v>18</v>
      </c>
      <c r="C154" s="14">
        <v>0</v>
      </c>
      <c r="D154" s="14">
        <v>0</v>
      </c>
      <c r="E154" s="15">
        <v>0</v>
      </c>
    </row>
    <row r="155" spans="1:5" x14ac:dyDescent="0.3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0</v>
      </c>
      <c r="D159" s="14">
        <v>0</v>
      </c>
      <c r="E159" s="15">
        <v>0</v>
      </c>
    </row>
    <row r="160" spans="1:5" x14ac:dyDescent="0.3">
      <c r="A160" s="179"/>
      <c r="B160" s="13" t="s">
        <v>115</v>
      </c>
      <c r="C160" s="14">
        <v>0</v>
      </c>
      <c r="D160" s="14">
        <v>0</v>
      </c>
      <c r="E160" s="15">
        <v>0</v>
      </c>
    </row>
    <row r="161" spans="1:5" x14ac:dyDescent="0.3">
      <c r="A161" s="179"/>
      <c r="B161" s="13" t="s">
        <v>116</v>
      </c>
      <c r="C161" s="14">
        <v>0</v>
      </c>
      <c r="D161" s="14">
        <v>0</v>
      </c>
      <c r="E161" s="15">
        <v>0</v>
      </c>
    </row>
    <row r="162" spans="1:5" x14ac:dyDescent="0.3">
      <c r="A162" s="179"/>
      <c r="B162" s="13" t="s">
        <v>117</v>
      </c>
      <c r="C162" s="14">
        <v>0</v>
      </c>
      <c r="D162" s="14">
        <v>0</v>
      </c>
      <c r="E162" s="15">
        <v>0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0</v>
      </c>
      <c r="D164" s="14">
        <v>0</v>
      </c>
      <c r="E164" s="15">
        <v>0</v>
      </c>
    </row>
    <row r="165" spans="1:5" x14ac:dyDescent="0.3">
      <c r="A165" s="179"/>
      <c r="B165" s="13" t="s">
        <v>120</v>
      </c>
      <c r="C165" s="14">
        <v>0</v>
      </c>
      <c r="D165" s="14">
        <v>0</v>
      </c>
      <c r="E165" s="15">
        <v>0</v>
      </c>
    </row>
    <row r="166" spans="1:5" x14ac:dyDescent="0.3">
      <c r="A166" s="179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3">
      <c r="A167" s="179"/>
      <c r="B167" s="13" t="s">
        <v>122</v>
      </c>
      <c r="C167" s="14">
        <v>0</v>
      </c>
      <c r="D167" s="14">
        <v>0</v>
      </c>
      <c r="E167" s="15">
        <v>0</v>
      </c>
    </row>
    <row r="168" spans="1:5" x14ac:dyDescent="0.3">
      <c r="A168" s="179"/>
      <c r="B168" s="13" t="s">
        <v>123</v>
      </c>
      <c r="C168" s="14">
        <v>0</v>
      </c>
      <c r="D168" s="14">
        <v>0</v>
      </c>
      <c r="E168" s="15">
        <v>0</v>
      </c>
    </row>
    <row r="169" spans="1:5" x14ac:dyDescent="0.3">
      <c r="A169" s="179"/>
      <c r="B169" s="13" t="s">
        <v>124</v>
      </c>
      <c r="C169" s="14">
        <v>0</v>
      </c>
      <c r="D169" s="14">
        <v>0</v>
      </c>
      <c r="E169" s="15">
        <v>0</v>
      </c>
    </row>
    <row r="170" spans="1:5" x14ac:dyDescent="0.3">
      <c r="A170" s="179"/>
      <c r="B170" s="13" t="s">
        <v>125</v>
      </c>
      <c r="C170" s="14">
        <v>0</v>
      </c>
      <c r="D170" s="14">
        <v>0</v>
      </c>
      <c r="E170" s="15">
        <v>0</v>
      </c>
    </row>
    <row r="171" spans="1:5" x14ac:dyDescent="0.3">
      <c r="A171" s="179"/>
      <c r="B171" s="13" t="s">
        <v>126</v>
      </c>
      <c r="C171" s="14">
        <v>0</v>
      </c>
      <c r="D171" s="14">
        <v>0</v>
      </c>
      <c r="E171" s="15">
        <v>0</v>
      </c>
    </row>
    <row r="172" spans="1:5" x14ac:dyDescent="0.3">
      <c r="A172" s="179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3">
      <c r="A173" s="179"/>
      <c r="B173" s="13" t="s">
        <v>128</v>
      </c>
      <c r="C173" s="14">
        <v>0</v>
      </c>
      <c r="D173" s="14">
        <v>0</v>
      </c>
      <c r="E173" s="15">
        <v>0</v>
      </c>
    </row>
    <row r="174" spans="1:5" x14ac:dyDescent="0.3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130</v>
      </c>
      <c r="C175" s="14">
        <v>0</v>
      </c>
      <c r="D175" s="14">
        <v>0</v>
      </c>
      <c r="E175" s="15">
        <v>0</v>
      </c>
    </row>
    <row r="176" spans="1:5" x14ac:dyDescent="0.3">
      <c r="A176" s="179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3">
      <c r="A179" s="179"/>
      <c r="B179" s="13" t="s">
        <v>134</v>
      </c>
      <c r="C179" s="14">
        <v>0</v>
      </c>
      <c r="D179" s="14">
        <v>0</v>
      </c>
      <c r="E179" s="15">
        <v>0</v>
      </c>
    </row>
    <row r="180" spans="1:5" x14ac:dyDescent="0.3">
      <c r="A180" s="179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3">
      <c r="A181" s="179"/>
      <c r="B181" s="13" t="s">
        <v>136</v>
      </c>
      <c r="C181" s="14">
        <v>0</v>
      </c>
      <c r="D181" s="14">
        <v>0</v>
      </c>
      <c r="E181" s="15">
        <v>0</v>
      </c>
    </row>
    <row r="182" spans="1:5" x14ac:dyDescent="0.3">
      <c r="A182" s="179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0</v>
      </c>
      <c r="D184" s="14">
        <v>0</v>
      </c>
      <c r="E184" s="15">
        <v>0</v>
      </c>
    </row>
    <row r="185" spans="1:5" x14ac:dyDescent="0.3">
      <c r="A185" s="179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3">
      <c r="A186" s="179"/>
      <c r="B186" s="13" t="s">
        <v>141</v>
      </c>
      <c r="C186" s="14">
        <v>0</v>
      </c>
      <c r="D186" s="14">
        <v>0</v>
      </c>
      <c r="E186" s="15">
        <v>0</v>
      </c>
    </row>
    <row r="187" spans="1:5" x14ac:dyDescent="0.3">
      <c r="A187" s="179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3">
      <c r="A188" s="179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3">
      <c r="A189" s="179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3">
      <c r="A190" s="179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3">
      <c r="A191" s="179"/>
      <c r="B191" s="13" t="s">
        <v>146</v>
      </c>
      <c r="C191" s="14">
        <v>0</v>
      </c>
      <c r="D191" s="14">
        <v>0</v>
      </c>
      <c r="E191" s="15">
        <v>0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3">
      <c r="A194" s="179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3">
      <c r="A195" s="179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3">
      <c r="A196" s="179"/>
      <c r="B196" s="13" t="s">
        <v>151</v>
      </c>
      <c r="C196" s="14">
        <v>0</v>
      </c>
      <c r="D196" s="14">
        <v>0</v>
      </c>
      <c r="E196" s="15">
        <v>0</v>
      </c>
    </row>
    <row r="197" spans="1:5" x14ac:dyDescent="0.3">
      <c r="A197" s="179"/>
      <c r="B197" s="13" t="s">
        <v>152</v>
      </c>
      <c r="C197" s="14">
        <v>0</v>
      </c>
      <c r="D197" s="14">
        <v>0</v>
      </c>
      <c r="E197" s="15">
        <v>0</v>
      </c>
    </row>
    <row r="198" spans="1:5" x14ac:dyDescent="0.3">
      <c r="A198" s="179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3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0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0</v>
      </c>
      <c r="D201" s="14">
        <v>0</v>
      </c>
      <c r="E201" s="15">
        <v>0</v>
      </c>
    </row>
    <row r="202" spans="1:5" x14ac:dyDescent="0.3">
      <c r="A202" s="179"/>
      <c r="B202" s="13" t="s">
        <v>115</v>
      </c>
      <c r="C202" s="14">
        <v>0</v>
      </c>
      <c r="D202" s="14">
        <v>0</v>
      </c>
      <c r="E202" s="15">
        <v>0</v>
      </c>
    </row>
    <row r="203" spans="1:5" x14ac:dyDescent="0.3">
      <c r="A203" s="179"/>
      <c r="B203" s="13" t="s">
        <v>158</v>
      </c>
      <c r="C203" s="14">
        <v>0</v>
      </c>
      <c r="D203" s="14">
        <v>0</v>
      </c>
      <c r="E203" s="15">
        <v>0</v>
      </c>
    </row>
    <row r="204" spans="1:5" x14ac:dyDescent="0.3">
      <c r="A204" s="179"/>
      <c r="B204" s="13" t="s">
        <v>117</v>
      </c>
      <c r="C204" s="14">
        <v>0</v>
      </c>
      <c r="D204" s="14">
        <v>0</v>
      </c>
      <c r="E204" s="15">
        <v>0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0</v>
      </c>
      <c r="D206" s="14">
        <v>0</v>
      </c>
      <c r="E206" s="15">
        <v>0</v>
      </c>
    </row>
    <row r="207" spans="1:5" x14ac:dyDescent="0.3">
      <c r="A207" s="179"/>
      <c r="B207" s="13" t="s">
        <v>120</v>
      </c>
      <c r="C207" s="14">
        <v>0</v>
      </c>
      <c r="D207" s="14">
        <v>0</v>
      </c>
      <c r="E207" s="15">
        <v>0</v>
      </c>
    </row>
    <row r="208" spans="1:5" x14ac:dyDescent="0.3">
      <c r="A208" s="179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3">
      <c r="A209" s="179"/>
      <c r="B209" s="13" t="s">
        <v>122</v>
      </c>
      <c r="C209" s="14">
        <v>0</v>
      </c>
      <c r="D209" s="14">
        <v>0</v>
      </c>
      <c r="E209" s="15">
        <v>0</v>
      </c>
    </row>
    <row r="210" spans="1:5" x14ac:dyDescent="0.3">
      <c r="A210" s="179"/>
      <c r="B210" s="13" t="s">
        <v>160</v>
      </c>
      <c r="C210" s="14">
        <v>0</v>
      </c>
      <c r="D210" s="14">
        <v>0</v>
      </c>
      <c r="E210" s="15">
        <v>0</v>
      </c>
    </row>
    <row r="211" spans="1:5" x14ac:dyDescent="0.3">
      <c r="A211" s="179"/>
      <c r="B211" s="13" t="s">
        <v>124</v>
      </c>
      <c r="C211" s="14">
        <v>0</v>
      </c>
      <c r="D211" s="14">
        <v>0</v>
      </c>
      <c r="E211" s="15">
        <v>0</v>
      </c>
    </row>
    <row r="212" spans="1:5" x14ac:dyDescent="0.3">
      <c r="A212" s="179"/>
      <c r="B212" s="13" t="s">
        <v>125</v>
      </c>
      <c r="C212" s="14">
        <v>0</v>
      </c>
      <c r="D212" s="14">
        <v>0</v>
      </c>
      <c r="E212" s="15">
        <v>0</v>
      </c>
    </row>
    <row r="213" spans="1:5" x14ac:dyDescent="0.3">
      <c r="A213" s="179"/>
      <c r="B213" s="13" t="s">
        <v>126</v>
      </c>
      <c r="C213" s="14">
        <v>0</v>
      </c>
      <c r="D213" s="14">
        <v>0</v>
      </c>
      <c r="E213" s="15">
        <v>0</v>
      </c>
    </row>
    <row r="214" spans="1:5" x14ac:dyDescent="0.3">
      <c r="A214" s="179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3">
      <c r="A215" s="179"/>
      <c r="B215" s="13" t="s">
        <v>128</v>
      </c>
      <c r="C215" s="14">
        <v>0</v>
      </c>
      <c r="D215" s="14">
        <v>0</v>
      </c>
      <c r="E215" s="15">
        <v>0</v>
      </c>
    </row>
    <row r="216" spans="1:5" x14ac:dyDescent="0.3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79"/>
      <c r="B217" s="13" t="s">
        <v>130</v>
      </c>
      <c r="C217" s="14">
        <v>0</v>
      </c>
      <c r="D217" s="14">
        <v>0</v>
      </c>
      <c r="E217" s="15">
        <v>0</v>
      </c>
    </row>
    <row r="218" spans="1:5" x14ac:dyDescent="0.3">
      <c r="A218" s="179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3">
      <c r="A221" s="179"/>
      <c r="B221" s="13" t="s">
        <v>134</v>
      </c>
      <c r="C221" s="14">
        <v>0</v>
      </c>
      <c r="D221" s="14">
        <v>0</v>
      </c>
      <c r="E221" s="15">
        <v>0</v>
      </c>
    </row>
    <row r="222" spans="1:5" x14ac:dyDescent="0.3">
      <c r="A222" s="179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3">
      <c r="A223" s="179"/>
      <c r="B223" s="13" t="s">
        <v>136</v>
      </c>
      <c r="C223" s="14">
        <v>0</v>
      </c>
      <c r="D223" s="14">
        <v>0</v>
      </c>
      <c r="E223" s="15">
        <v>0</v>
      </c>
    </row>
    <row r="224" spans="1:5" x14ac:dyDescent="0.3">
      <c r="A224" s="179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0</v>
      </c>
      <c r="D226" s="14">
        <v>0</v>
      </c>
      <c r="E226" s="15">
        <v>0</v>
      </c>
    </row>
    <row r="227" spans="1:5" x14ac:dyDescent="0.3">
      <c r="A227" s="179"/>
      <c r="B227" s="13" t="s">
        <v>162</v>
      </c>
      <c r="C227" s="14">
        <v>0</v>
      </c>
      <c r="D227" s="14">
        <v>0</v>
      </c>
      <c r="E227" s="15">
        <v>0</v>
      </c>
    </row>
    <row r="228" spans="1:5" x14ac:dyDescent="0.3">
      <c r="A228" s="179"/>
      <c r="B228" s="13" t="s">
        <v>141</v>
      </c>
      <c r="C228" s="14">
        <v>0</v>
      </c>
      <c r="D228" s="14">
        <v>0</v>
      </c>
      <c r="E228" s="15">
        <v>0</v>
      </c>
    </row>
    <row r="229" spans="1:5" x14ac:dyDescent="0.3">
      <c r="A229" s="179"/>
      <c r="B229" s="13" t="s">
        <v>142</v>
      </c>
      <c r="C229" s="14">
        <v>0</v>
      </c>
      <c r="D229" s="14">
        <v>0</v>
      </c>
      <c r="E229" s="15">
        <v>0</v>
      </c>
    </row>
    <row r="230" spans="1:5" x14ac:dyDescent="0.3">
      <c r="A230" s="179"/>
      <c r="B230" s="13" t="s">
        <v>143</v>
      </c>
      <c r="C230" s="14">
        <v>0</v>
      </c>
      <c r="D230" s="14">
        <v>0</v>
      </c>
      <c r="E230" s="15">
        <v>0</v>
      </c>
    </row>
    <row r="231" spans="1:5" x14ac:dyDescent="0.3">
      <c r="A231" s="179"/>
      <c r="B231" s="13" t="s">
        <v>144</v>
      </c>
      <c r="C231" s="14">
        <v>0</v>
      </c>
      <c r="D231" s="14">
        <v>0</v>
      </c>
      <c r="E231" s="15">
        <v>0</v>
      </c>
    </row>
    <row r="232" spans="1:5" x14ac:dyDescent="0.3">
      <c r="A232" s="179"/>
      <c r="B232" s="13" t="s">
        <v>145</v>
      </c>
      <c r="C232" s="14">
        <v>0</v>
      </c>
      <c r="D232" s="14">
        <v>0</v>
      </c>
      <c r="E232" s="15">
        <v>0</v>
      </c>
    </row>
    <row r="233" spans="1:5" x14ac:dyDescent="0.3">
      <c r="A233" s="179"/>
      <c r="B233" s="13" t="s">
        <v>146</v>
      </c>
      <c r="C233" s="14">
        <v>0</v>
      </c>
      <c r="D233" s="14">
        <v>0</v>
      </c>
      <c r="E233" s="15">
        <v>0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3">
      <c r="A236" s="179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3">
      <c r="A237" s="179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3">
      <c r="A238" s="179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3">
      <c r="A239" s="179"/>
      <c r="B239" s="13" t="s">
        <v>152</v>
      </c>
      <c r="C239" s="14">
        <v>0</v>
      </c>
      <c r="D239" s="14">
        <v>0</v>
      </c>
      <c r="E239" s="15">
        <v>0</v>
      </c>
    </row>
    <row r="240" spans="1:5" x14ac:dyDescent="0.3">
      <c r="A240" s="179"/>
      <c r="B240" s="13" t="s">
        <v>153</v>
      </c>
      <c r="C240" s="14">
        <v>0</v>
      </c>
      <c r="D240" s="14">
        <v>0</v>
      </c>
      <c r="E240" s="15">
        <v>0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38</v>
      </c>
      <c r="D246" s="14">
        <v>486</v>
      </c>
      <c r="E246" s="15">
        <v>-0.92181069958847695</v>
      </c>
    </row>
    <row r="247" spans="1:5" x14ac:dyDescent="0.3">
      <c r="A247" s="12" t="s">
        <v>165</v>
      </c>
      <c r="B247" s="17"/>
      <c r="C247" s="14">
        <v>82</v>
      </c>
      <c r="D247" s="14">
        <v>307</v>
      </c>
      <c r="E247" s="15">
        <v>-0.73289902280130304</v>
      </c>
    </row>
    <row r="248" spans="1:5" x14ac:dyDescent="0.3">
      <c r="A248" s="12" t="s">
        <v>166</v>
      </c>
      <c r="B248" s="17"/>
      <c r="C248" s="14">
        <v>128</v>
      </c>
      <c r="D248" s="14">
        <v>172</v>
      </c>
      <c r="E248" s="15">
        <v>-0.25581395348837199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8</v>
      </c>
      <c r="D252" s="14">
        <v>5</v>
      </c>
      <c r="E252" s="15">
        <v>0.6</v>
      </c>
    </row>
    <row r="253" spans="1:5" x14ac:dyDescent="0.3">
      <c r="A253" s="178" t="s">
        <v>169</v>
      </c>
      <c r="B253" s="13" t="s">
        <v>170</v>
      </c>
      <c r="C253" s="14">
        <v>2</v>
      </c>
      <c r="D253" s="14">
        <v>6</v>
      </c>
      <c r="E253" s="15">
        <v>-0.66666666666666696</v>
      </c>
    </row>
    <row r="254" spans="1:5" x14ac:dyDescent="0.3">
      <c r="A254" s="179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3">
      <c r="A255" s="180"/>
      <c r="B255" s="13" t="s">
        <v>172</v>
      </c>
      <c r="C255" s="14">
        <v>0</v>
      </c>
      <c r="D255" s="14">
        <v>1</v>
      </c>
      <c r="E255" s="15">
        <v>-1</v>
      </c>
    </row>
    <row r="256" spans="1:5" x14ac:dyDescent="0.3">
      <c r="A256" s="12" t="s">
        <v>173</v>
      </c>
      <c r="B256" s="17"/>
      <c r="C256" s="14">
        <v>0</v>
      </c>
      <c r="D256" s="14">
        <v>9</v>
      </c>
      <c r="E256" s="15">
        <v>-1</v>
      </c>
    </row>
    <row r="257" spans="1:5" x14ac:dyDescent="0.3">
      <c r="A257" s="12" t="s">
        <v>174</v>
      </c>
      <c r="B257" s="17"/>
      <c r="C257" s="14">
        <v>17</v>
      </c>
      <c r="D257" s="14">
        <v>22</v>
      </c>
      <c r="E257" s="15">
        <v>-0.22727272727272699</v>
      </c>
    </row>
    <row r="258" spans="1:5" x14ac:dyDescent="0.3">
      <c r="A258" s="12" t="s">
        <v>106</v>
      </c>
      <c r="B258" s="17"/>
      <c r="C258" s="14">
        <v>13</v>
      </c>
      <c r="D258" s="14">
        <v>2</v>
      </c>
      <c r="E258" s="15">
        <v>5.5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3</v>
      </c>
      <c r="D262" s="14">
        <v>9</v>
      </c>
      <c r="E262" s="15">
        <v>-0.66666666666666696</v>
      </c>
    </row>
    <row r="263" spans="1:5" x14ac:dyDescent="0.3">
      <c r="A263" s="178" t="s">
        <v>64</v>
      </c>
      <c r="B263" s="13" t="s">
        <v>177</v>
      </c>
      <c r="C263" s="14">
        <v>31</v>
      </c>
      <c r="D263" s="14">
        <v>22</v>
      </c>
      <c r="E263" s="15">
        <v>0.40909090909090901</v>
      </c>
    </row>
    <row r="264" spans="1:5" x14ac:dyDescent="0.3">
      <c r="A264" s="180"/>
      <c r="B264" s="13" t="s">
        <v>106</v>
      </c>
      <c r="C264" s="14">
        <v>0</v>
      </c>
      <c r="D264" s="14">
        <v>4</v>
      </c>
      <c r="E264" s="15">
        <v>-1</v>
      </c>
    </row>
    <row r="265" spans="1:5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1</v>
      </c>
      <c r="D266" s="14">
        <v>4</v>
      </c>
      <c r="E266" s="15">
        <v>-0.75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2</v>
      </c>
      <c r="D271" s="14">
        <v>2</v>
      </c>
      <c r="E271" s="15">
        <v>0</v>
      </c>
    </row>
    <row r="272" spans="1:5" x14ac:dyDescent="0.3">
      <c r="A272" s="180"/>
      <c r="B272" s="13" t="s">
        <v>184</v>
      </c>
      <c r="C272" s="14">
        <v>16</v>
      </c>
      <c r="D272" s="14">
        <v>27</v>
      </c>
      <c r="E272" s="15">
        <v>-0.407407407407407</v>
      </c>
    </row>
    <row r="273" spans="1:5" x14ac:dyDescent="0.3">
      <c r="A273" s="12" t="s">
        <v>185</v>
      </c>
      <c r="B273" s="17"/>
      <c r="C273" s="14">
        <v>10</v>
      </c>
      <c r="D273" s="14">
        <v>8</v>
      </c>
      <c r="E273" s="15">
        <v>0.25</v>
      </c>
    </row>
    <row r="274" spans="1:5" x14ac:dyDescent="0.3">
      <c r="A274" s="12" t="s">
        <v>186</v>
      </c>
      <c r="B274" s="17"/>
      <c r="C274" s="14">
        <v>10</v>
      </c>
      <c r="D274" s="14">
        <v>8</v>
      </c>
      <c r="E274" s="15">
        <v>0.25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3">
      <c r="A283" s="185" t="s">
        <v>193</v>
      </c>
      <c r="B283" s="13" t="s">
        <v>194</v>
      </c>
      <c r="C283" s="14">
        <v>21</v>
      </c>
      <c r="D283" s="14">
        <v>17</v>
      </c>
      <c r="E283" s="22">
        <v>0</v>
      </c>
    </row>
    <row r="284" spans="1:5" x14ac:dyDescent="0.3">
      <c r="A284" s="186"/>
      <c r="B284" s="13" t="s">
        <v>195</v>
      </c>
      <c r="C284" s="14">
        <v>76</v>
      </c>
      <c r="D284" s="14">
        <v>76</v>
      </c>
      <c r="E284" s="22">
        <v>0</v>
      </c>
    </row>
    <row r="285" spans="1:5" x14ac:dyDescent="0.3">
      <c r="A285" s="187"/>
      <c r="B285" s="13" t="s">
        <v>196</v>
      </c>
      <c r="C285" s="14">
        <v>0</v>
      </c>
      <c r="D285" s="14">
        <v>0</v>
      </c>
      <c r="E285" s="22">
        <v>0</v>
      </c>
    </row>
    <row r="286" spans="1:5" x14ac:dyDescent="0.3">
      <c r="A286" s="185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3">
      <c r="A287" s="186"/>
      <c r="B287" s="13" t="s">
        <v>199</v>
      </c>
      <c r="C287" s="14">
        <v>11</v>
      </c>
      <c r="D287" s="14">
        <v>5</v>
      </c>
      <c r="E287" s="22">
        <v>0</v>
      </c>
    </row>
    <row r="288" spans="1:5" x14ac:dyDescent="0.3">
      <c r="A288" s="187"/>
      <c r="B288" s="13" t="s">
        <v>200</v>
      </c>
      <c r="C288" s="14">
        <v>13</v>
      </c>
      <c r="D288" s="14">
        <v>10</v>
      </c>
      <c r="E288" s="22">
        <v>0</v>
      </c>
    </row>
    <row r="289" spans="1:5" x14ac:dyDescent="0.3">
      <c r="A289" s="21" t="s">
        <v>201</v>
      </c>
      <c r="B289" s="13" t="s">
        <v>202</v>
      </c>
      <c r="C289" s="14">
        <v>18</v>
      </c>
      <c r="D289" s="14">
        <v>13</v>
      </c>
      <c r="E289" s="22">
        <v>3</v>
      </c>
    </row>
    <row r="290" spans="1:5" x14ac:dyDescent="0.3">
      <c r="A290" s="185" t="s">
        <v>203</v>
      </c>
      <c r="B290" s="13" t="s">
        <v>204</v>
      </c>
      <c r="C290" s="14">
        <v>52</v>
      </c>
      <c r="D290" s="14">
        <v>47</v>
      </c>
      <c r="E290" s="22">
        <v>21</v>
      </c>
    </row>
    <row r="291" spans="1:5" x14ac:dyDescent="0.3">
      <c r="A291" s="186"/>
      <c r="B291" s="13" t="s">
        <v>205</v>
      </c>
      <c r="C291" s="14">
        <v>2</v>
      </c>
      <c r="D291" s="14">
        <v>2</v>
      </c>
      <c r="E291" s="22">
        <v>0</v>
      </c>
    </row>
    <row r="292" spans="1:5" x14ac:dyDescent="0.3">
      <c r="A292" s="187"/>
      <c r="B292" s="13" t="s">
        <v>206</v>
      </c>
      <c r="C292" s="14">
        <v>0</v>
      </c>
      <c r="D292" s="14">
        <v>0</v>
      </c>
      <c r="E292" s="22">
        <v>0</v>
      </c>
    </row>
    <row r="293" spans="1:5" x14ac:dyDescent="0.3">
      <c r="A293" s="21" t="s">
        <v>207</v>
      </c>
      <c r="B293" s="13" t="s">
        <v>208</v>
      </c>
      <c r="C293" s="14">
        <v>0</v>
      </c>
      <c r="D293" s="14">
        <v>0</v>
      </c>
      <c r="E293" s="22">
        <v>0</v>
      </c>
    </row>
    <row r="294" spans="1:5" x14ac:dyDescent="0.3">
      <c r="A294" s="185" t="s">
        <v>209</v>
      </c>
      <c r="B294" s="13" t="s">
        <v>200</v>
      </c>
      <c r="C294" s="14">
        <v>12</v>
      </c>
      <c r="D294" s="14">
        <v>8</v>
      </c>
      <c r="E294" s="22">
        <v>3</v>
      </c>
    </row>
    <row r="295" spans="1:5" x14ac:dyDescent="0.3">
      <c r="A295" s="186"/>
      <c r="B295" s="13" t="s">
        <v>210</v>
      </c>
      <c r="C295" s="14">
        <v>3</v>
      </c>
      <c r="D295" s="14">
        <v>2</v>
      </c>
      <c r="E295" s="22">
        <v>1</v>
      </c>
    </row>
    <row r="296" spans="1:5" x14ac:dyDescent="0.3">
      <c r="A296" s="187"/>
      <c r="B296" s="13" t="s">
        <v>211</v>
      </c>
      <c r="C296" s="14">
        <v>2</v>
      </c>
      <c r="D296" s="14">
        <v>2</v>
      </c>
      <c r="E296" s="22">
        <v>2</v>
      </c>
    </row>
    <row r="297" spans="1:5" x14ac:dyDescent="0.3">
      <c r="A297" s="185" t="s">
        <v>212</v>
      </c>
      <c r="B297" s="13" t="s">
        <v>213</v>
      </c>
      <c r="C297" s="14">
        <v>31</v>
      </c>
      <c r="D297" s="14">
        <v>25</v>
      </c>
      <c r="E297" s="22">
        <v>16</v>
      </c>
    </row>
    <row r="298" spans="1:5" x14ac:dyDescent="0.3">
      <c r="A298" s="186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3">
      <c r="A299" s="186"/>
      <c r="B299" s="13" t="s">
        <v>215</v>
      </c>
      <c r="C299" s="14">
        <v>83</v>
      </c>
      <c r="D299" s="14">
        <v>70</v>
      </c>
      <c r="E299" s="22">
        <v>68</v>
      </c>
    </row>
    <row r="300" spans="1:5" x14ac:dyDescent="0.3">
      <c r="A300" s="186"/>
      <c r="B300" s="13" t="s">
        <v>216</v>
      </c>
      <c r="C300" s="14">
        <v>280</v>
      </c>
      <c r="D300" s="14">
        <v>193</v>
      </c>
      <c r="E300" s="22">
        <v>0</v>
      </c>
    </row>
    <row r="301" spans="1:5" x14ac:dyDescent="0.3">
      <c r="A301" s="186"/>
      <c r="B301" s="13" t="s">
        <v>217</v>
      </c>
      <c r="C301" s="14">
        <v>65</v>
      </c>
      <c r="D301" s="14">
        <v>56</v>
      </c>
      <c r="E301" s="22">
        <v>8</v>
      </c>
    </row>
    <row r="302" spans="1:5" x14ac:dyDescent="0.3">
      <c r="A302" s="186"/>
      <c r="B302" s="13" t="s">
        <v>218</v>
      </c>
      <c r="C302" s="14">
        <v>90</v>
      </c>
      <c r="D302" s="14">
        <v>78</v>
      </c>
      <c r="E302" s="22">
        <v>83</v>
      </c>
    </row>
    <row r="303" spans="1:5" x14ac:dyDescent="0.3">
      <c r="A303" s="186"/>
      <c r="B303" s="13" t="s">
        <v>219</v>
      </c>
      <c r="C303" s="14">
        <v>34</v>
      </c>
      <c r="D303" s="14">
        <v>29</v>
      </c>
      <c r="E303" s="22">
        <v>0</v>
      </c>
    </row>
    <row r="304" spans="1:5" x14ac:dyDescent="0.3">
      <c r="A304" s="186"/>
      <c r="B304" s="13" t="s">
        <v>220</v>
      </c>
      <c r="C304" s="14">
        <v>4</v>
      </c>
      <c r="D304" s="14">
        <v>4</v>
      </c>
      <c r="E304" s="22">
        <v>0</v>
      </c>
    </row>
    <row r="305" spans="1:5" x14ac:dyDescent="0.3">
      <c r="A305" s="186"/>
      <c r="B305" s="13" t="s">
        <v>221</v>
      </c>
      <c r="C305" s="14">
        <v>132</v>
      </c>
      <c r="D305" s="14">
        <v>132</v>
      </c>
      <c r="E305" s="22">
        <v>38</v>
      </c>
    </row>
    <row r="306" spans="1:5" x14ac:dyDescent="0.3">
      <c r="A306" s="186"/>
      <c r="B306" s="13" t="s">
        <v>222</v>
      </c>
      <c r="C306" s="14">
        <v>0</v>
      </c>
      <c r="D306" s="14">
        <v>0</v>
      </c>
      <c r="E306" s="22">
        <v>0</v>
      </c>
    </row>
    <row r="307" spans="1:5" x14ac:dyDescent="0.3">
      <c r="A307" s="186"/>
      <c r="B307" s="13" t="s">
        <v>223</v>
      </c>
      <c r="C307" s="14">
        <v>0</v>
      </c>
      <c r="D307" s="14">
        <v>0</v>
      </c>
      <c r="E307" s="22">
        <v>0</v>
      </c>
    </row>
    <row r="308" spans="1:5" x14ac:dyDescent="0.3">
      <c r="A308" s="186"/>
      <c r="B308" s="13" t="s">
        <v>224</v>
      </c>
      <c r="C308" s="14">
        <v>15</v>
      </c>
      <c r="D308" s="14">
        <v>14</v>
      </c>
      <c r="E308" s="22">
        <v>12</v>
      </c>
    </row>
    <row r="309" spans="1:5" x14ac:dyDescent="0.3">
      <c r="A309" s="186"/>
      <c r="B309" s="13" t="s">
        <v>225</v>
      </c>
      <c r="C309" s="14">
        <v>34</v>
      </c>
      <c r="D309" s="14">
        <v>32</v>
      </c>
      <c r="E309" s="22">
        <v>0</v>
      </c>
    </row>
    <row r="310" spans="1:5" x14ac:dyDescent="0.3">
      <c r="A310" s="186"/>
      <c r="B310" s="13" t="s">
        <v>226</v>
      </c>
      <c r="C310" s="14">
        <v>3</v>
      </c>
      <c r="D310" s="14">
        <v>3</v>
      </c>
      <c r="E310" s="22">
        <v>0</v>
      </c>
    </row>
    <row r="311" spans="1:5" x14ac:dyDescent="0.3">
      <c r="A311" s="187"/>
      <c r="B311" s="13" t="s">
        <v>227</v>
      </c>
      <c r="C311" s="14">
        <v>2</v>
      </c>
      <c r="D311" s="14">
        <v>2</v>
      </c>
      <c r="E311" s="22">
        <v>0</v>
      </c>
    </row>
    <row r="312" spans="1:5" x14ac:dyDescent="0.3">
      <c r="A312" s="185" t="s">
        <v>228</v>
      </c>
      <c r="B312" s="13" t="s">
        <v>229</v>
      </c>
      <c r="C312" s="14">
        <v>2</v>
      </c>
      <c r="D312" s="14">
        <v>2</v>
      </c>
      <c r="E312" s="22">
        <v>0</v>
      </c>
    </row>
    <row r="313" spans="1:5" x14ac:dyDescent="0.3">
      <c r="A313" s="186"/>
      <c r="B313" s="13" t="s">
        <v>230</v>
      </c>
      <c r="C313" s="14">
        <v>13</v>
      </c>
      <c r="D313" s="14">
        <v>13</v>
      </c>
      <c r="E313" s="22">
        <v>0</v>
      </c>
    </row>
    <row r="314" spans="1:5" x14ac:dyDescent="0.3">
      <c r="A314" s="186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3">
      <c r="A315" s="186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3">
      <c r="A316" s="186"/>
      <c r="B316" s="13" t="s">
        <v>233</v>
      </c>
      <c r="C316" s="14">
        <v>18</v>
      </c>
      <c r="D316" s="14">
        <v>12</v>
      </c>
      <c r="E316" s="22">
        <v>0</v>
      </c>
    </row>
    <row r="317" spans="1:5" x14ac:dyDescent="0.3">
      <c r="A317" s="186"/>
      <c r="B317" s="13" t="s">
        <v>234</v>
      </c>
      <c r="C317" s="14">
        <v>3</v>
      </c>
      <c r="D317" s="14">
        <v>2</v>
      </c>
      <c r="E317" s="22">
        <v>0</v>
      </c>
    </row>
    <row r="318" spans="1:5" x14ac:dyDescent="0.3">
      <c r="A318" s="186"/>
      <c r="B318" s="13" t="s">
        <v>235</v>
      </c>
      <c r="C318" s="14">
        <v>0</v>
      </c>
      <c r="D318" s="14">
        <v>0</v>
      </c>
      <c r="E318" s="22">
        <v>0</v>
      </c>
    </row>
    <row r="319" spans="1:5" x14ac:dyDescent="0.3">
      <c r="A319" s="186"/>
      <c r="B319" s="13" t="s">
        <v>236</v>
      </c>
      <c r="C319" s="14">
        <v>49</v>
      </c>
      <c r="D319" s="14">
        <v>41</v>
      </c>
      <c r="E319" s="22">
        <v>0</v>
      </c>
    </row>
    <row r="320" spans="1:5" x14ac:dyDescent="0.3">
      <c r="A320" s="186"/>
      <c r="B320" s="13" t="s">
        <v>237</v>
      </c>
      <c r="C320" s="14">
        <v>68</v>
      </c>
      <c r="D320" s="14">
        <v>59</v>
      </c>
      <c r="E320" s="22">
        <v>0</v>
      </c>
    </row>
    <row r="321" spans="1:5" x14ac:dyDescent="0.3">
      <c r="A321" s="186"/>
      <c r="B321" s="13" t="s">
        <v>238</v>
      </c>
      <c r="C321" s="14">
        <v>2</v>
      </c>
      <c r="D321" s="14">
        <v>2</v>
      </c>
      <c r="E321" s="22">
        <v>0</v>
      </c>
    </row>
    <row r="322" spans="1:5" x14ac:dyDescent="0.3">
      <c r="A322" s="186"/>
      <c r="B322" s="13" t="s">
        <v>239</v>
      </c>
      <c r="C322" s="14">
        <v>2</v>
      </c>
      <c r="D322" s="14">
        <v>2</v>
      </c>
      <c r="E322" s="22">
        <v>0</v>
      </c>
    </row>
    <row r="323" spans="1:5" x14ac:dyDescent="0.3">
      <c r="A323" s="186"/>
      <c r="B323" s="13" t="s">
        <v>240</v>
      </c>
      <c r="C323" s="14">
        <v>8</v>
      </c>
      <c r="D323" s="14">
        <v>8</v>
      </c>
      <c r="E323" s="22">
        <v>0</v>
      </c>
    </row>
    <row r="324" spans="1:5" x14ac:dyDescent="0.3">
      <c r="A324" s="186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3">
      <c r="A325" s="186"/>
      <c r="B325" s="13" t="s">
        <v>242</v>
      </c>
      <c r="C325" s="14">
        <v>0</v>
      </c>
      <c r="D325" s="14">
        <v>0</v>
      </c>
      <c r="E325" s="22">
        <v>0</v>
      </c>
    </row>
    <row r="326" spans="1:5" x14ac:dyDescent="0.3">
      <c r="A326" s="186"/>
      <c r="B326" s="13" t="s">
        <v>243</v>
      </c>
      <c r="C326" s="14">
        <v>13</v>
      </c>
      <c r="D326" s="14">
        <v>12</v>
      </c>
      <c r="E326" s="22">
        <v>0</v>
      </c>
    </row>
    <row r="327" spans="1:5" x14ac:dyDescent="0.3">
      <c r="A327" s="186"/>
      <c r="B327" s="13" t="s">
        <v>244</v>
      </c>
      <c r="C327" s="14">
        <v>3</v>
      </c>
      <c r="D327" s="14">
        <v>3</v>
      </c>
      <c r="E327" s="22">
        <v>0</v>
      </c>
    </row>
    <row r="328" spans="1:5" x14ac:dyDescent="0.3">
      <c r="A328" s="186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3">
      <c r="A329" s="186"/>
      <c r="B329" s="13" t="s">
        <v>246</v>
      </c>
      <c r="C329" s="14">
        <v>124</v>
      </c>
      <c r="D329" s="14">
        <v>124</v>
      </c>
      <c r="E329" s="22">
        <v>35</v>
      </c>
    </row>
    <row r="330" spans="1:5" x14ac:dyDescent="0.3">
      <c r="A330" s="186"/>
      <c r="B330" s="13" t="s">
        <v>247</v>
      </c>
      <c r="C330" s="14">
        <v>2</v>
      </c>
      <c r="D330" s="14">
        <v>0</v>
      </c>
      <c r="E330" s="22">
        <v>0</v>
      </c>
    </row>
    <row r="331" spans="1:5" x14ac:dyDescent="0.3">
      <c r="A331" s="186"/>
      <c r="B331" s="13" t="s">
        <v>248</v>
      </c>
      <c r="C331" s="14">
        <v>0</v>
      </c>
      <c r="D331" s="14">
        <v>0</v>
      </c>
      <c r="E331" s="22">
        <v>0</v>
      </c>
    </row>
    <row r="332" spans="1:5" x14ac:dyDescent="0.3">
      <c r="A332" s="186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3">
      <c r="A333" s="186"/>
      <c r="B333" s="13" t="s">
        <v>250</v>
      </c>
      <c r="C333" s="14">
        <v>23</v>
      </c>
      <c r="D333" s="14">
        <v>23</v>
      </c>
      <c r="E333" s="22">
        <v>6</v>
      </c>
    </row>
    <row r="334" spans="1:5" x14ac:dyDescent="0.3">
      <c r="A334" s="186"/>
      <c r="B334" s="13" t="s">
        <v>251</v>
      </c>
      <c r="C334" s="14">
        <v>5</v>
      </c>
      <c r="D334" s="14">
        <v>5</v>
      </c>
      <c r="E334" s="22">
        <v>3</v>
      </c>
    </row>
    <row r="335" spans="1:5" x14ac:dyDescent="0.3">
      <c r="A335" s="186"/>
      <c r="B335" s="13" t="s">
        <v>252</v>
      </c>
      <c r="C335" s="14">
        <v>5</v>
      </c>
      <c r="D335" s="14">
        <v>5</v>
      </c>
      <c r="E335" s="22">
        <v>0</v>
      </c>
    </row>
    <row r="336" spans="1:5" x14ac:dyDescent="0.3">
      <c r="A336" s="186"/>
      <c r="B336" s="13" t="s">
        <v>253</v>
      </c>
      <c r="C336" s="14">
        <v>2</v>
      </c>
      <c r="D336" s="14">
        <v>2</v>
      </c>
      <c r="E336" s="22">
        <v>0</v>
      </c>
    </row>
    <row r="337" spans="1:5" x14ac:dyDescent="0.3">
      <c r="A337" s="186"/>
      <c r="B337" s="13" t="s">
        <v>254</v>
      </c>
      <c r="C337" s="14">
        <v>0</v>
      </c>
      <c r="D337" s="14">
        <v>0</v>
      </c>
      <c r="E337" s="22">
        <v>0</v>
      </c>
    </row>
    <row r="338" spans="1:5" x14ac:dyDescent="0.3">
      <c r="A338" s="186"/>
      <c r="B338" s="13" t="s">
        <v>255</v>
      </c>
      <c r="C338" s="14">
        <v>15</v>
      </c>
      <c r="D338" s="14">
        <v>15</v>
      </c>
      <c r="E338" s="22">
        <v>2</v>
      </c>
    </row>
    <row r="339" spans="1:5" x14ac:dyDescent="0.3">
      <c r="A339" s="186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3">
      <c r="A340" s="186"/>
      <c r="B340" s="13" t="s">
        <v>257</v>
      </c>
      <c r="C340" s="14">
        <v>9</v>
      </c>
      <c r="D340" s="14">
        <v>9</v>
      </c>
      <c r="E340" s="22">
        <v>3</v>
      </c>
    </row>
    <row r="341" spans="1:5" x14ac:dyDescent="0.3">
      <c r="A341" s="186"/>
      <c r="B341" s="13" t="s">
        <v>258</v>
      </c>
      <c r="C341" s="14">
        <v>2</v>
      </c>
      <c r="D341" s="14">
        <v>2</v>
      </c>
      <c r="E341" s="22">
        <v>0</v>
      </c>
    </row>
    <row r="342" spans="1:5" x14ac:dyDescent="0.3">
      <c r="A342" s="186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3">
      <c r="A343" s="186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3">
      <c r="A344" s="187"/>
      <c r="B344" s="13" t="s">
        <v>261</v>
      </c>
      <c r="C344" s="14">
        <v>32</v>
      </c>
      <c r="D344" s="14">
        <v>101</v>
      </c>
      <c r="E344" s="22">
        <v>0</v>
      </c>
    </row>
    <row r="345" spans="1:5" x14ac:dyDescent="0.3">
      <c r="A345" s="185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3">
      <c r="A346" s="186"/>
      <c r="B346" s="13" t="s">
        <v>264</v>
      </c>
      <c r="C346" s="14">
        <v>0</v>
      </c>
      <c r="D346" s="14">
        <v>0</v>
      </c>
      <c r="E346" s="22">
        <v>0</v>
      </c>
    </row>
    <row r="347" spans="1:5" x14ac:dyDescent="0.3">
      <c r="A347" s="186"/>
      <c r="B347" s="13" t="s">
        <v>265</v>
      </c>
      <c r="C347" s="14">
        <v>0</v>
      </c>
      <c r="D347" s="14">
        <v>0</v>
      </c>
      <c r="E347" s="22">
        <v>0</v>
      </c>
    </row>
    <row r="348" spans="1:5" x14ac:dyDescent="0.3">
      <c r="A348" s="186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3">
      <c r="A349" s="186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3">
      <c r="A350" s="186"/>
      <c r="B350" s="13" t="s">
        <v>268</v>
      </c>
      <c r="C350" s="14">
        <v>0</v>
      </c>
      <c r="D350" s="14">
        <v>0</v>
      </c>
      <c r="E350" s="22">
        <v>0</v>
      </c>
    </row>
    <row r="351" spans="1:5" x14ac:dyDescent="0.3">
      <c r="A351" s="186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3">
      <c r="A352" s="186"/>
      <c r="B352" s="13" t="s">
        <v>270</v>
      </c>
      <c r="C352" s="14">
        <v>7</v>
      </c>
      <c r="D352" s="14">
        <v>7</v>
      </c>
      <c r="E352" s="22">
        <v>0</v>
      </c>
    </row>
    <row r="353" spans="1:5" x14ac:dyDescent="0.3">
      <c r="A353" s="186"/>
      <c r="B353" s="13" t="s">
        <v>271</v>
      </c>
      <c r="C353" s="14">
        <v>12</v>
      </c>
      <c r="D353" s="14">
        <v>12</v>
      </c>
      <c r="E353" s="22">
        <v>0</v>
      </c>
    </row>
    <row r="354" spans="1:5" x14ac:dyDescent="0.3">
      <c r="A354" s="186"/>
      <c r="B354" s="13" t="s">
        <v>272</v>
      </c>
      <c r="C354" s="14">
        <v>2</v>
      </c>
      <c r="D354" s="14">
        <v>2</v>
      </c>
      <c r="E354" s="22">
        <v>0</v>
      </c>
    </row>
    <row r="355" spans="1:5" x14ac:dyDescent="0.3">
      <c r="A355" s="187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3">
      <c r="A356" s="185" t="s">
        <v>274</v>
      </c>
      <c r="B356" s="13" t="s">
        <v>275</v>
      </c>
      <c r="C356" s="14">
        <v>8</v>
      </c>
      <c r="D356" s="14">
        <v>8</v>
      </c>
      <c r="E356" s="22">
        <v>0</v>
      </c>
    </row>
    <row r="357" spans="1:5" x14ac:dyDescent="0.3">
      <c r="A357" s="186"/>
      <c r="B357" s="13" t="s">
        <v>276</v>
      </c>
      <c r="C357" s="14">
        <v>0</v>
      </c>
      <c r="D357" s="14">
        <v>0</v>
      </c>
      <c r="E357" s="22">
        <v>0</v>
      </c>
    </row>
    <row r="358" spans="1:5" x14ac:dyDescent="0.3">
      <c r="A358" s="186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3">
      <c r="A359" s="186"/>
      <c r="B359" s="13" t="s">
        <v>278</v>
      </c>
      <c r="C359" s="14">
        <v>5</v>
      </c>
      <c r="D359" s="14">
        <v>5</v>
      </c>
      <c r="E359" s="22">
        <v>0</v>
      </c>
    </row>
    <row r="360" spans="1:5" x14ac:dyDescent="0.3">
      <c r="A360" s="186"/>
      <c r="B360" s="13" t="s">
        <v>279</v>
      </c>
      <c r="C360" s="14">
        <v>1</v>
      </c>
      <c r="D360" s="14">
        <v>1</v>
      </c>
      <c r="E360" s="22">
        <v>1</v>
      </c>
    </row>
    <row r="361" spans="1:5" x14ac:dyDescent="0.3">
      <c r="A361" s="186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3">
      <c r="A362" s="186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3">
      <c r="A363" s="186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3">
      <c r="A364" s="187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3">
      <c r="A365" s="185" t="s">
        <v>284</v>
      </c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3">
      <c r="A366" s="186"/>
      <c r="B366" s="13" t="s">
        <v>286</v>
      </c>
      <c r="C366" s="14">
        <v>3</v>
      </c>
      <c r="D366" s="14">
        <v>3</v>
      </c>
      <c r="E366" s="22">
        <v>0</v>
      </c>
    </row>
    <row r="367" spans="1:5" x14ac:dyDescent="0.3">
      <c r="A367" s="186"/>
      <c r="B367" s="13" t="s">
        <v>287</v>
      </c>
      <c r="C367" s="14">
        <v>0</v>
      </c>
      <c r="D367" s="14">
        <v>0</v>
      </c>
      <c r="E367" s="22">
        <v>0</v>
      </c>
    </row>
    <row r="368" spans="1:5" x14ac:dyDescent="0.3">
      <c r="A368" s="186"/>
      <c r="B368" s="13" t="s">
        <v>288</v>
      </c>
      <c r="C368" s="14">
        <v>2</v>
      </c>
      <c r="D368" s="14">
        <v>2</v>
      </c>
      <c r="E368" s="22">
        <v>2</v>
      </c>
    </row>
    <row r="369" spans="1:5" x14ac:dyDescent="0.3">
      <c r="A369" s="186"/>
      <c r="B369" s="13" t="s">
        <v>204</v>
      </c>
      <c r="C369" s="14">
        <v>1</v>
      </c>
      <c r="D369" s="14">
        <v>1</v>
      </c>
      <c r="E369" s="22">
        <v>0</v>
      </c>
    </row>
    <row r="370" spans="1:5" x14ac:dyDescent="0.3">
      <c r="A370" s="186"/>
      <c r="B370" s="13" t="s">
        <v>289</v>
      </c>
      <c r="C370" s="14">
        <v>21</v>
      </c>
      <c r="D370" s="14">
        <v>19</v>
      </c>
      <c r="E370" s="22">
        <v>0</v>
      </c>
    </row>
    <row r="371" spans="1:5" x14ac:dyDescent="0.3">
      <c r="A371" s="186"/>
      <c r="B371" s="13" t="s">
        <v>290</v>
      </c>
      <c r="C371" s="14">
        <v>14</v>
      </c>
      <c r="D371" s="14">
        <v>12</v>
      </c>
      <c r="E371" s="22">
        <v>0</v>
      </c>
    </row>
    <row r="372" spans="1:5" x14ac:dyDescent="0.3">
      <c r="A372" s="186"/>
      <c r="B372" s="13" t="s">
        <v>291</v>
      </c>
      <c r="C372" s="14">
        <v>2</v>
      </c>
      <c r="D372" s="14">
        <v>2</v>
      </c>
      <c r="E372" s="22">
        <v>0</v>
      </c>
    </row>
    <row r="373" spans="1:5" x14ac:dyDescent="0.3">
      <c r="A373" s="186"/>
      <c r="B373" s="13" t="s">
        <v>292</v>
      </c>
      <c r="C373" s="14">
        <v>1</v>
      </c>
      <c r="D373" s="14">
        <v>1</v>
      </c>
      <c r="E373" s="22">
        <v>0</v>
      </c>
    </row>
    <row r="374" spans="1:5" x14ac:dyDescent="0.3">
      <c r="A374" s="186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3">
      <c r="A375" s="186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3">
      <c r="A376" s="186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3">
      <c r="A377" s="187"/>
      <c r="B377" s="13" t="s">
        <v>296</v>
      </c>
      <c r="C377" s="14">
        <v>0</v>
      </c>
      <c r="D377" s="14">
        <v>0</v>
      </c>
      <c r="E377" s="22">
        <v>0</v>
      </c>
    </row>
  </sheetData>
  <sheetProtection algorithmName="SHA-512" hashValue="Dtgbgpgpbst9/lYpbZCW9AlZvz/6DD/t/uJzI2ZijHbitK0XmJD2iXM4xcK7/EQXGeBmusB3Ep3BgtuD/UXjaw==" saltValue="LRmtDrCFWvTj2cVhq1nTRA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F227E-B837-40B1-B713-2AD9FA60006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351</v>
      </c>
      <c r="F4" s="161" t="s">
        <v>1812</v>
      </c>
      <c r="G4" s="163">
        <f>DatosViolenciaGénero!E82</f>
        <v>197</v>
      </c>
      <c r="H4" s="164"/>
    </row>
    <row r="5" spans="1:30" x14ac:dyDescent="0.25">
      <c r="C5" s="161" t="s">
        <v>35</v>
      </c>
      <c r="D5" s="162">
        <f>DatosViolenciaGénero!C5</f>
        <v>332</v>
      </c>
      <c r="F5" s="161" t="s">
        <v>1813</v>
      </c>
      <c r="G5" s="163">
        <f>DatosViolenciaGénero!F82</f>
        <v>100</v>
      </c>
      <c r="H5" s="164"/>
    </row>
    <row r="6" spans="1:30" ht="26.4" x14ac:dyDescent="0.25">
      <c r="C6" s="161" t="s">
        <v>1814</v>
      </c>
      <c r="D6" s="171">
        <f>DatosViolenciaGénero!C8</f>
        <v>130</v>
      </c>
    </row>
    <row r="7" spans="1:30" x14ac:dyDescent="0.25">
      <c r="C7" s="161" t="s">
        <v>55</v>
      </c>
      <c r="D7" s="171">
        <f>DatosViolenciaGénero!C9</f>
        <v>1</v>
      </c>
    </row>
    <row r="8" spans="1:30" x14ac:dyDescent="0.25">
      <c r="C8" s="161" t="s">
        <v>1818</v>
      </c>
      <c r="D8" s="162">
        <f>DatosViolenciaGénero!C11</f>
        <v>0</v>
      </c>
    </row>
    <row r="9" spans="1:30" x14ac:dyDescent="0.25">
      <c r="C9" s="161" t="s">
        <v>1819</v>
      </c>
      <c r="D9" s="162">
        <f>DatosViolenciaGénero!C12</f>
        <v>0</v>
      </c>
    </row>
    <row r="10" spans="1:30" x14ac:dyDescent="0.25">
      <c r="C10" s="161" t="s">
        <v>1811</v>
      </c>
      <c r="D10" s="171">
        <f>DatosViolenciaGénero!C6</f>
        <v>53</v>
      </c>
    </row>
    <row r="11" spans="1:30" x14ac:dyDescent="0.25">
      <c r="C11" s="161" t="s">
        <v>1815</v>
      </c>
      <c r="D11" s="171">
        <f>DatosViolenciaGénero!C10</f>
        <v>1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ukFGWNkotm0LDeTlGRXC01Ve0WfGrUsPniaZsnOJpscA4PY0CxzBiBeT30exAzZjEgD5VeJtyzV04HZUBnPqNg==" saltValue="pzj7yjEJ3LiZMKhNqqcB+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B8202-6131-4F5B-88D3-47D41EB94A21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NN3Qm7aQ81MV56lgpVcmd2iTzwxPn8dmDoDdNGvkknyylvuXmamGxALAvvcJBcVb+4GFh+t5u3Y4fOeDhQtaFw==" saltValue="5MFpZXJy1sBnJrvvcng1R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C426-BF7D-4A7C-B680-9A0D40B0B5F9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fBBle0yrt7smoYntusSDSsFfSrvgIZCH2MkB8GEDsmZieXv0rhTBbBFFhs/uWc/kc29F5H5aeJn4TEfPfYgGtg==" saltValue="Lq0necwGG0VGNuweOWV+K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A4C8-9E62-4DFB-A32C-E18B6066397E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10</v>
      </c>
      <c r="N6" s="176">
        <f>DatosMedioAmbiente!C55</f>
        <v>0</v>
      </c>
      <c r="O6" s="176">
        <f>DatosMedioAmbiente!C57</f>
        <v>0</v>
      </c>
      <c r="P6" s="176">
        <f>DatosMedioAmbiente!C59</f>
        <v>0</v>
      </c>
      <c r="Q6" s="176">
        <f>DatosMedioAmbiente!C61</f>
        <v>0</v>
      </c>
      <c r="R6" s="176">
        <f>DatosMedioAmbiente!C63</f>
        <v>0</v>
      </c>
      <c r="S6" s="174"/>
      <c r="U6" s="177">
        <f>DatosMedioAmbiente!C54</f>
        <v>0</v>
      </c>
      <c r="V6" s="177">
        <f>DatosMedioAmbiente!C56</f>
        <v>0</v>
      </c>
      <c r="W6" s="177">
        <f>DatosMedioAmbiente!C58</f>
        <v>0</v>
      </c>
      <c r="X6" s="177">
        <f>DatosMedioAmbiente!C60</f>
        <v>0</v>
      </c>
      <c r="Y6" s="177">
        <f>DatosMedioAmbiente!C62</f>
        <v>0</v>
      </c>
      <c r="Z6" s="177">
        <f>DatosMedioAmbiente!C64</f>
        <v>0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Y76DbhAwPXSvg3D2Ofo/IQWn+9LM89rA8Gz+uUZLlcSGBJkzlSxF1FNJzvVULB/vlL6kO2bdnKCfxEVixPJAwQ==" saltValue="e9rTdGwDgJKY5iV32oe6P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2A03-1CA5-4BBB-8D8F-17A37A2D2582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1753</v>
      </c>
      <c r="C2" s="91" t="s">
        <v>1741</v>
      </c>
      <c r="D2" s="91" t="s">
        <v>1624</v>
      </c>
      <c r="E2" s="91" t="s">
        <v>1624</v>
      </c>
      <c r="F2" s="91" t="s">
        <v>106</v>
      </c>
      <c r="G2" s="91" t="s">
        <v>1625</v>
      </c>
      <c r="H2" s="91" t="s">
        <v>1625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V2" s="91" t="s">
        <v>642</v>
      </c>
      <c r="AW2" s="91" t="s">
        <v>1179</v>
      </c>
      <c r="AY2" s="91" t="s">
        <v>15</v>
      </c>
      <c r="AZ2" s="91" t="s">
        <v>1004</v>
      </c>
      <c r="BA2" s="91" t="s">
        <v>77</v>
      </c>
      <c r="BC2" s="91" t="s">
        <v>974</v>
      </c>
      <c r="BD2" s="91" t="s">
        <v>329</v>
      </c>
      <c r="BE2" s="91" t="s">
        <v>1662</v>
      </c>
      <c r="BH2" s="91" t="s">
        <v>1138</v>
      </c>
      <c r="BI2" s="91" t="s">
        <v>1143</v>
      </c>
    </row>
    <row r="3" spans="1:61" x14ac:dyDescent="0.25">
      <c r="A3" s="91" t="s">
        <v>1759</v>
      </c>
      <c r="B3" s="91" t="s">
        <v>1754</v>
      </c>
      <c r="C3" s="91" t="s">
        <v>1742</v>
      </c>
      <c r="D3" s="91" t="s">
        <v>1625</v>
      </c>
      <c r="E3" s="91" t="s">
        <v>1626</v>
      </c>
      <c r="G3" s="91" t="s">
        <v>1639</v>
      </c>
      <c r="H3" s="91" t="s">
        <v>1626</v>
      </c>
      <c r="I3" s="91" t="s">
        <v>1625</v>
      </c>
      <c r="J3" s="91" t="s">
        <v>1625</v>
      </c>
      <c r="K3" s="91" t="s">
        <v>1625</v>
      </c>
      <c r="L3" s="91" t="s">
        <v>1625</v>
      </c>
      <c r="O3" s="91" t="s">
        <v>1625</v>
      </c>
      <c r="P3" s="91" t="s">
        <v>1626</v>
      </c>
      <c r="Q3" s="91" t="s">
        <v>1626</v>
      </c>
      <c r="R3" s="91" t="s">
        <v>1037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1132</v>
      </c>
      <c r="AC3" s="91" t="s">
        <v>1134</v>
      </c>
      <c r="AD3" s="91" t="s">
        <v>644</v>
      </c>
      <c r="AE3" s="91" t="s">
        <v>1181</v>
      </c>
      <c r="AF3" s="91" t="s">
        <v>1024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V3" s="91" t="s">
        <v>644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956</v>
      </c>
      <c r="BE3" s="91" t="s">
        <v>1663</v>
      </c>
      <c r="BH3" s="91" t="s">
        <v>1139</v>
      </c>
    </row>
    <row r="4" spans="1:61" x14ac:dyDescent="0.25">
      <c r="A4" s="91" t="s">
        <v>1760</v>
      </c>
      <c r="B4" s="91" t="s">
        <v>104</v>
      </c>
      <c r="C4" s="91" t="s">
        <v>1743</v>
      </c>
      <c r="D4" s="91" t="s">
        <v>1626</v>
      </c>
      <c r="E4" s="91" t="s">
        <v>1628</v>
      </c>
      <c r="G4" s="91" t="s">
        <v>1642</v>
      </c>
      <c r="H4" s="91" t="s">
        <v>970</v>
      </c>
      <c r="I4" s="91" t="s">
        <v>970</v>
      </c>
      <c r="J4" s="91" t="s">
        <v>970</v>
      </c>
      <c r="K4" s="91" t="s">
        <v>1628</v>
      </c>
      <c r="L4" s="91" t="s">
        <v>1626</v>
      </c>
      <c r="O4" s="91" t="s">
        <v>970</v>
      </c>
      <c r="R4" s="91" t="s">
        <v>1038</v>
      </c>
      <c r="V4" s="91" t="s">
        <v>26</v>
      </c>
      <c r="AA4" s="91" t="s">
        <v>1128</v>
      </c>
      <c r="AC4" s="91" t="s">
        <v>1135</v>
      </c>
      <c r="AD4" s="91" t="s">
        <v>646</v>
      </c>
      <c r="AE4" s="91" t="s">
        <v>1182</v>
      </c>
      <c r="AF4" s="91" t="s">
        <v>1189</v>
      </c>
      <c r="AI4" s="91" t="s">
        <v>233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957</v>
      </c>
      <c r="BE4" s="91" t="s">
        <v>1664</v>
      </c>
      <c r="BH4" s="91" t="s">
        <v>1140</v>
      </c>
    </row>
    <row r="5" spans="1:61" x14ac:dyDescent="0.25">
      <c r="A5" s="91" t="s">
        <v>1026</v>
      </c>
      <c r="B5" s="91" t="s">
        <v>105</v>
      </c>
      <c r="C5" s="91" t="s">
        <v>169</v>
      </c>
      <c r="D5" s="91" t="s">
        <v>1628</v>
      </c>
      <c r="E5" s="91" t="s">
        <v>1632</v>
      </c>
      <c r="G5" s="91" t="s">
        <v>1648</v>
      </c>
      <c r="H5" s="91" t="s">
        <v>1638</v>
      </c>
      <c r="I5" s="91" t="s">
        <v>1639</v>
      </c>
      <c r="J5" s="91" t="s">
        <v>1644</v>
      </c>
      <c r="K5" s="91" t="s">
        <v>1648</v>
      </c>
      <c r="L5" s="91" t="s">
        <v>1628</v>
      </c>
      <c r="O5" s="91" t="s">
        <v>1639</v>
      </c>
      <c r="R5" s="91" t="s">
        <v>1039</v>
      </c>
      <c r="V5" s="91" t="s">
        <v>27</v>
      </c>
      <c r="AD5" s="91" t="s">
        <v>648</v>
      </c>
      <c r="AE5" s="91" t="s">
        <v>1183</v>
      </c>
      <c r="AF5" s="91" t="s">
        <v>1190</v>
      </c>
      <c r="AI5" s="91" t="s">
        <v>236</v>
      </c>
      <c r="AL5" s="91" t="s">
        <v>650</v>
      </c>
      <c r="AM5" s="91" t="s">
        <v>650</v>
      </c>
      <c r="AN5" s="91" t="s">
        <v>650</v>
      </c>
      <c r="AO5" s="91" t="s">
        <v>650</v>
      </c>
      <c r="AV5" s="91" t="s">
        <v>650</v>
      </c>
      <c r="AY5" s="91" t="s">
        <v>1001</v>
      </c>
      <c r="AZ5" s="91" t="s">
        <v>1007</v>
      </c>
      <c r="BC5" s="91" t="s">
        <v>981</v>
      </c>
      <c r="BD5" s="91" t="s">
        <v>958</v>
      </c>
      <c r="BE5" s="91" t="s">
        <v>1667</v>
      </c>
    </row>
    <row r="6" spans="1:61" x14ac:dyDescent="0.25">
      <c r="A6" s="91" t="s">
        <v>1761</v>
      </c>
      <c r="C6" s="91" t="s">
        <v>1744</v>
      </c>
      <c r="D6" s="91" t="s">
        <v>970</v>
      </c>
      <c r="E6" s="91" t="s">
        <v>970</v>
      </c>
      <c r="G6" s="91" t="s">
        <v>106</v>
      </c>
      <c r="H6" s="91" t="s">
        <v>1639</v>
      </c>
      <c r="I6" s="91" t="s">
        <v>1644</v>
      </c>
      <c r="J6" s="91" t="s">
        <v>1648</v>
      </c>
      <c r="L6" s="91" t="s">
        <v>1638</v>
      </c>
      <c r="O6" s="91" t="s">
        <v>106</v>
      </c>
      <c r="R6" s="91" t="s">
        <v>1040</v>
      </c>
      <c r="V6" s="91" t="s">
        <v>28</v>
      </c>
      <c r="AD6" s="91" t="s">
        <v>650</v>
      </c>
      <c r="AI6" s="91" t="s">
        <v>237</v>
      </c>
      <c r="AL6" s="91" t="s">
        <v>652</v>
      </c>
      <c r="AM6" s="91" t="s">
        <v>652</v>
      </c>
      <c r="AN6" s="91" t="s">
        <v>652</v>
      </c>
      <c r="AO6" s="91" t="s">
        <v>652</v>
      </c>
      <c r="AV6" s="91" t="s">
        <v>652</v>
      </c>
      <c r="AY6" s="91" t="s">
        <v>1002</v>
      </c>
      <c r="AZ6" s="91" t="s">
        <v>1002</v>
      </c>
      <c r="BC6" s="91" t="s">
        <v>982</v>
      </c>
      <c r="BD6" s="91" t="s">
        <v>959</v>
      </c>
    </row>
    <row r="7" spans="1:61" x14ac:dyDescent="0.25">
      <c r="C7" s="91" t="s">
        <v>1745</v>
      </c>
      <c r="D7" s="91" t="s">
        <v>1634</v>
      </c>
      <c r="E7" s="91" t="s">
        <v>1638</v>
      </c>
      <c r="H7" s="91" t="s">
        <v>1642</v>
      </c>
      <c r="I7" s="91" t="s">
        <v>1648</v>
      </c>
      <c r="J7" s="91" t="s">
        <v>106</v>
      </c>
      <c r="L7" s="91" t="s">
        <v>1648</v>
      </c>
      <c r="AD7" s="91" t="s">
        <v>652</v>
      </c>
      <c r="AI7" s="91" t="s">
        <v>106</v>
      </c>
      <c r="AL7" s="91" t="s">
        <v>654</v>
      </c>
      <c r="AM7" s="91" t="s">
        <v>654</v>
      </c>
      <c r="AV7" s="91" t="s">
        <v>654</v>
      </c>
      <c r="BC7" s="91" t="s">
        <v>1801</v>
      </c>
      <c r="BD7" s="91" t="s">
        <v>960</v>
      </c>
    </row>
    <row r="8" spans="1:61" x14ac:dyDescent="0.25">
      <c r="C8" s="91" t="s">
        <v>1746</v>
      </c>
      <c r="D8" s="91" t="s">
        <v>1639</v>
      </c>
      <c r="E8" s="91" t="s">
        <v>1642</v>
      </c>
      <c r="H8" s="91" t="s">
        <v>1648</v>
      </c>
      <c r="I8" s="91" t="s">
        <v>106</v>
      </c>
      <c r="AD8" s="91" t="s">
        <v>654</v>
      </c>
      <c r="BC8" s="91" t="s">
        <v>972</v>
      </c>
      <c r="BD8" s="91" t="s">
        <v>513</v>
      </c>
    </row>
    <row r="9" spans="1:61" x14ac:dyDescent="0.25">
      <c r="C9" s="91" t="s">
        <v>204</v>
      </c>
      <c r="D9" s="91" t="s">
        <v>1640</v>
      </c>
      <c r="E9" s="91" t="s">
        <v>1644</v>
      </c>
      <c r="H9" s="91" t="s">
        <v>106</v>
      </c>
      <c r="BD9" s="91" t="s">
        <v>961</v>
      </c>
    </row>
    <row r="10" spans="1:61" x14ac:dyDescent="0.25">
      <c r="C10" s="91" t="s">
        <v>1747</v>
      </c>
      <c r="D10" s="91" t="s">
        <v>1642</v>
      </c>
      <c r="BD10" s="91" t="s">
        <v>646</v>
      </c>
    </row>
    <row r="11" spans="1:61" x14ac:dyDescent="0.25">
      <c r="C11" s="91" t="s">
        <v>284</v>
      </c>
      <c r="D11" s="91" t="s">
        <v>1648</v>
      </c>
      <c r="BD11" s="91" t="s">
        <v>963</v>
      </c>
    </row>
    <row r="12" spans="1:61" x14ac:dyDescent="0.25">
      <c r="D12" s="91" t="s">
        <v>106</v>
      </c>
      <c r="BD12" s="91" t="s">
        <v>964</v>
      </c>
    </row>
    <row r="13" spans="1:61" x14ac:dyDescent="0.25">
      <c r="BD13" s="91" t="s">
        <v>965</v>
      </c>
    </row>
    <row r="14" spans="1:61" x14ac:dyDescent="0.25">
      <c r="BD14" s="91" t="s">
        <v>106</v>
      </c>
    </row>
    <row r="15" spans="1:61" x14ac:dyDescent="0.25">
      <c r="BD15" s="91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9747-A84E-44E3-8DFF-22184F9E29E2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393</v>
      </c>
      <c r="D4" s="99">
        <f>SUM(DatosViolenciaGénero!D63:D69)</f>
        <v>132</v>
      </c>
    </row>
    <row r="5" spans="2:4" x14ac:dyDescent="0.25">
      <c r="B5" s="98" t="s">
        <v>1626</v>
      </c>
      <c r="C5" s="99">
        <f>SUM(DatosViolenciaGénero!C70:C73)</f>
        <v>320</v>
      </c>
      <c r="D5" s="99">
        <f>SUM(DatosViolenciaGénero!D70:D73)</f>
        <v>119</v>
      </c>
    </row>
    <row r="6" spans="2:4" ht="12.75" customHeight="1" x14ac:dyDescent="0.25">
      <c r="B6" s="98" t="s">
        <v>1672</v>
      </c>
      <c r="C6" s="99">
        <f>DatosViolenciaGénero!C74</f>
        <v>0</v>
      </c>
      <c r="D6" s="99">
        <f>DatosViolenciaGénero!D74</f>
        <v>0</v>
      </c>
    </row>
    <row r="7" spans="2:4" ht="12.75" customHeight="1" x14ac:dyDescent="0.25">
      <c r="B7" s="98" t="s">
        <v>1673</v>
      </c>
      <c r="C7" s="99">
        <f>SUM(DatosViolenciaGénero!C75:C77)</f>
        <v>0</v>
      </c>
      <c r="D7" s="99">
        <f>SUM(DatosViolenciaGénero!D75:D77)</f>
        <v>0</v>
      </c>
    </row>
    <row r="8" spans="2:4" ht="12.75" customHeight="1" x14ac:dyDescent="0.25">
      <c r="B8" s="98" t="s">
        <v>1674</v>
      </c>
      <c r="C8" s="99">
        <f>DatosViolenciaGénero!C81</f>
        <v>0</v>
      </c>
      <c r="D8" s="99">
        <f>DatosViolenciaGénero!D81</f>
        <v>0</v>
      </c>
    </row>
    <row r="9" spans="2:4" ht="12.75" customHeight="1" x14ac:dyDescent="0.25">
      <c r="B9" s="98" t="s">
        <v>1675</v>
      </c>
      <c r="C9" s="99">
        <f>DatosViolenciaGénero!C78</f>
        <v>0</v>
      </c>
      <c r="D9" s="99">
        <f>DatosViolenciaGénero!D78</f>
        <v>0</v>
      </c>
    </row>
    <row r="10" spans="2:4" ht="12.75" customHeight="1" x14ac:dyDescent="0.25">
      <c r="B10" s="98" t="s">
        <v>1676</v>
      </c>
      <c r="C10" s="99">
        <f>SUM(DatosViolenciaGénero!C79:C80)</f>
        <v>0</v>
      </c>
      <c r="D10" s="99">
        <f>SUM(DatosViolenciaGénero!D79:D80)</f>
        <v>0</v>
      </c>
    </row>
    <row r="14" spans="2:4" ht="12.9" customHeight="1" thickTop="1" thickBot="1" x14ac:dyDescent="0.3">
      <c r="B14" s="219" t="s">
        <v>1680</v>
      </c>
      <c r="C14" s="219"/>
    </row>
    <row r="15" spans="2:4" ht="13.8" thickTop="1" x14ac:dyDescent="0.25">
      <c r="B15" s="100" t="s">
        <v>1678</v>
      </c>
      <c r="C15" s="101">
        <f>DatosViolenciaGénero!C38</f>
        <v>46</v>
      </c>
    </row>
    <row r="16" spans="2:4" ht="13.8" thickBot="1" x14ac:dyDescent="0.3">
      <c r="B16" s="102" t="s">
        <v>1679</v>
      </c>
      <c r="C16" s="103">
        <f>DatosViolenciaGénero!C39</f>
        <v>121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D43D-397D-48DC-8AF7-A3D04F4BEFC5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60</v>
      </c>
      <c r="D4" s="99">
        <f>SUM(DatosViolenciaDoméstica!D48:D54)</f>
        <v>14</v>
      </c>
    </row>
    <row r="5" spans="2:4" x14ac:dyDescent="0.25">
      <c r="B5" s="98" t="s">
        <v>1626</v>
      </c>
      <c r="C5" s="99">
        <f>SUM(DatosViolenciaDoméstica!C55:C58)</f>
        <v>47</v>
      </c>
      <c r="D5" s="99">
        <f>SUM(DatosViolenciaDoméstica!D55:D58)</f>
        <v>10</v>
      </c>
    </row>
    <row r="6" spans="2:4" ht="12.75" customHeight="1" x14ac:dyDescent="0.25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5">
      <c r="B7" s="98" t="s">
        <v>1673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5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5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0</v>
      </c>
      <c r="D10" s="99">
        <f>SUM(DatosViolenciaDoméstica!D64:D65)</f>
        <v>0</v>
      </c>
    </row>
    <row r="14" spans="2:4" ht="12.9" customHeight="1" thickTop="1" thickBot="1" x14ac:dyDescent="0.3">
      <c r="B14" s="219" t="s">
        <v>1677</v>
      </c>
      <c r="C14" s="219"/>
    </row>
    <row r="15" spans="2:4" ht="13.8" thickTop="1" x14ac:dyDescent="0.25">
      <c r="B15" s="100" t="s">
        <v>1678</v>
      </c>
      <c r="C15" s="101">
        <f>DatosViolenciaDoméstica!C33</f>
        <v>37</v>
      </c>
    </row>
    <row r="16" spans="2:4" ht="13.8" thickBot="1" x14ac:dyDescent="0.3">
      <c r="B16" s="102" t="s">
        <v>1679</v>
      </c>
      <c r="C16" s="103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760F-4A51-4B20-9875-9B5E0ACD9ED2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1661</v>
      </c>
      <c r="C3" s="220"/>
    </row>
    <row r="4" spans="2:3" x14ac:dyDescent="0.25">
      <c r="B4" s="92" t="s">
        <v>1662</v>
      </c>
      <c r="C4" s="93">
        <f>DatosMenores!C69</f>
        <v>40</v>
      </c>
    </row>
    <row r="5" spans="2:3" x14ac:dyDescent="0.25">
      <c r="B5" s="92" t="s">
        <v>1663</v>
      </c>
      <c r="C5" s="94">
        <f>DatosMenores!C70</f>
        <v>54</v>
      </c>
    </row>
    <row r="6" spans="2:3" x14ac:dyDescent="0.25">
      <c r="B6" s="92" t="s">
        <v>1664</v>
      </c>
      <c r="C6" s="94">
        <f>DatosMenores!C71</f>
        <v>29</v>
      </c>
    </row>
    <row r="7" spans="2:3" ht="26.4" x14ac:dyDescent="0.25">
      <c r="B7" s="92" t="s">
        <v>1665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0</v>
      </c>
    </row>
    <row r="9" spans="2:3" ht="26.4" x14ac:dyDescent="0.25">
      <c r="B9" s="92" t="s">
        <v>1666</v>
      </c>
      <c r="C9" s="94">
        <f>DatosMenores!C76</f>
        <v>0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1667</v>
      </c>
      <c r="C11" s="94">
        <f>DatosMenores!C77</f>
        <v>4</v>
      </c>
    </row>
    <row r="12" spans="2:3" x14ac:dyDescent="0.25">
      <c r="B12" s="92" t="s">
        <v>1668</v>
      </c>
      <c r="C12" s="94">
        <f>DatosMenores!C79</f>
        <v>0</v>
      </c>
    </row>
    <row r="13" spans="2:3" ht="26.4" x14ac:dyDescent="0.25">
      <c r="B13" s="92" t="s">
        <v>1669</v>
      </c>
      <c r="C13" s="94">
        <f>DatosMenores!C72</f>
        <v>0</v>
      </c>
    </row>
    <row r="14" spans="2:3" ht="26.4" x14ac:dyDescent="0.25">
      <c r="B14" s="92" t="s">
        <v>1670</v>
      </c>
      <c r="C14" s="94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2D48-C6F9-4ED2-9D0A-4153722DF1CE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1" t="s">
        <v>1624</v>
      </c>
      <c r="C11" s="221"/>
      <c r="D11" s="76">
        <f>DatosDelitos!C5+DatosDelitos!C13-DatosDelitos!C17</f>
        <v>2306</v>
      </c>
      <c r="E11" s="77">
        <f>DatosDelitos!H5+DatosDelitos!H13-DatosDelitos!H17</f>
        <v>82</v>
      </c>
      <c r="F11" s="77">
        <f>DatosDelitos!I5+DatosDelitos!I13-DatosDelitos!I17</f>
        <v>71</v>
      </c>
      <c r="G11" s="77">
        <f>DatosDelitos!J5+DatosDelitos!J13-DatosDelitos!J17</f>
        <v>1</v>
      </c>
      <c r="H11" s="78">
        <f>DatosDelitos!K5+DatosDelitos!K13-DatosDelitos!K17</f>
        <v>2</v>
      </c>
      <c r="I11" s="78">
        <f>DatosDelitos!L5+DatosDelitos!L13-DatosDelitos!L17</f>
        <v>1</v>
      </c>
      <c r="J11" s="78">
        <f>DatosDelitos!M5+DatosDelitos!M13-DatosDelitos!M17</f>
        <v>1</v>
      </c>
      <c r="K11" s="78">
        <f>DatosDelitos!O5+DatosDelitos!O13-DatosDelitos!O17</f>
        <v>5</v>
      </c>
      <c r="L11" s="79">
        <f>DatosDelitos!P5+DatosDelitos!P13-DatosDelitos!P17</f>
        <v>51</v>
      </c>
    </row>
    <row r="12" spans="2:13" ht="13.2" customHeight="1" x14ac:dyDescent="0.25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1625</v>
      </c>
      <c r="C15" s="222"/>
      <c r="D15" s="80">
        <f>DatosDelitos!C17+DatosDelitos!C44</f>
        <v>385</v>
      </c>
      <c r="E15" s="81">
        <f>DatosDelitos!H17+DatosDelitos!H44</f>
        <v>121</v>
      </c>
      <c r="F15" s="81">
        <f>DatosDelitos!I16+DatosDelitos!I44</f>
        <v>57</v>
      </c>
      <c r="G15" s="81">
        <f>DatosDelitos!J17+DatosDelitos!J44</f>
        <v>2</v>
      </c>
      <c r="H15" s="81">
        <f>DatosDelitos!K17+DatosDelitos!K44</f>
        <v>3</v>
      </c>
      <c r="I15" s="81">
        <f>DatosDelitos!L17+DatosDelitos!L44</f>
        <v>0</v>
      </c>
      <c r="J15" s="81">
        <f>DatosDelitos!M17+DatosDelitos!M44</f>
        <v>0</v>
      </c>
      <c r="K15" s="81">
        <f>DatosDelitos!O17+DatosDelitos!O44</f>
        <v>0</v>
      </c>
      <c r="L15" s="82">
        <f>DatosDelitos!P17+DatosDelitos!P44</f>
        <v>142</v>
      </c>
    </row>
    <row r="16" spans="2:13" ht="13.2" customHeight="1" x14ac:dyDescent="0.25">
      <c r="B16" s="222" t="s">
        <v>1626</v>
      </c>
      <c r="C16" s="222"/>
      <c r="D16" s="80">
        <f>DatosDelitos!C30</f>
        <v>307</v>
      </c>
      <c r="E16" s="81">
        <f>DatosDelitos!H30</f>
        <v>29</v>
      </c>
      <c r="F16" s="81">
        <f>DatosDelitos!I30</f>
        <v>32</v>
      </c>
      <c r="G16" s="81">
        <f>DatosDelitos!J30</f>
        <v>0</v>
      </c>
      <c r="H16" s="81">
        <f>DatosDelitos!K30</f>
        <v>2</v>
      </c>
      <c r="I16" s="81">
        <f>DatosDelitos!L30</f>
        <v>0</v>
      </c>
      <c r="J16" s="81">
        <f>DatosDelitos!M30</f>
        <v>0</v>
      </c>
      <c r="K16" s="81">
        <f>DatosDelitos!O30</f>
        <v>3</v>
      </c>
      <c r="L16" s="82">
        <f>DatosDelitos!P30</f>
        <v>31</v>
      </c>
    </row>
    <row r="17" spans="2:12" ht="13.2" customHeight="1" x14ac:dyDescent="0.25">
      <c r="B17" s="223" t="s">
        <v>1627</v>
      </c>
      <c r="C17" s="223"/>
      <c r="D17" s="80">
        <f>DatosDelitos!C42-DatosDelitos!C44</f>
        <v>3</v>
      </c>
      <c r="E17" s="81">
        <f>DatosDelitos!H42-DatosDelitos!H44</f>
        <v>0</v>
      </c>
      <c r="F17" s="81">
        <f>DatosDelitos!I42-DatosDelitos!I44</f>
        <v>0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0</v>
      </c>
    </row>
    <row r="18" spans="2:12" ht="13.2" customHeight="1" x14ac:dyDescent="0.25">
      <c r="B18" s="222" t="s">
        <v>1628</v>
      </c>
      <c r="C18" s="222"/>
      <c r="D18" s="80">
        <f>DatosDelitos!C50</f>
        <v>122</v>
      </c>
      <c r="E18" s="81">
        <f>DatosDelitos!H50</f>
        <v>41</v>
      </c>
      <c r="F18" s="81">
        <f>DatosDelitos!I50</f>
        <v>29</v>
      </c>
      <c r="G18" s="81">
        <f>DatosDelitos!J50</f>
        <v>4</v>
      </c>
      <c r="H18" s="81">
        <f>DatosDelitos!K50</f>
        <v>2</v>
      </c>
      <c r="I18" s="81">
        <f>DatosDelitos!L50</f>
        <v>0</v>
      </c>
      <c r="J18" s="81">
        <f>DatosDelitos!M50</f>
        <v>0</v>
      </c>
      <c r="K18" s="81">
        <f>DatosDelitos!O50</f>
        <v>19</v>
      </c>
      <c r="L18" s="82">
        <f>DatosDelitos!P50</f>
        <v>13</v>
      </c>
    </row>
    <row r="19" spans="2:12" ht="13.2" customHeight="1" x14ac:dyDescent="0.25">
      <c r="B19" s="222" t="s">
        <v>1629</v>
      </c>
      <c r="C19" s="222"/>
      <c r="D19" s="80">
        <f>DatosDelitos!C72</f>
        <v>0</v>
      </c>
      <c r="E19" s="81">
        <f>DatosDelitos!H72</f>
        <v>0</v>
      </c>
      <c r="F19" s="81">
        <f>DatosDelitos!I72</f>
        <v>0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0</v>
      </c>
    </row>
    <row r="20" spans="2:12" ht="27" customHeight="1" x14ac:dyDescent="0.25">
      <c r="B20" s="222" t="s">
        <v>1630</v>
      </c>
      <c r="C20" s="222"/>
      <c r="D20" s="80">
        <f>DatosDelitos!C74</f>
        <v>16</v>
      </c>
      <c r="E20" s="81">
        <f>DatosDelitos!H74</f>
        <v>6</v>
      </c>
      <c r="F20" s="81">
        <f>DatosDelitos!I74</f>
        <v>3</v>
      </c>
      <c r="G20" s="81">
        <f>DatosDelitos!J74</f>
        <v>0</v>
      </c>
      <c r="H20" s="81">
        <f>DatosDelitos!K74</f>
        <v>0</v>
      </c>
      <c r="I20" s="81">
        <f>DatosDelitos!L74</f>
        <v>0</v>
      </c>
      <c r="J20" s="81">
        <f>DatosDelitos!M74</f>
        <v>0</v>
      </c>
      <c r="K20" s="81">
        <f>DatosDelitos!O74</f>
        <v>0</v>
      </c>
      <c r="L20" s="82">
        <f>DatosDelitos!P74</f>
        <v>0</v>
      </c>
    </row>
    <row r="21" spans="2:12" ht="13.2" customHeight="1" x14ac:dyDescent="0.25">
      <c r="B21" s="223" t="s">
        <v>1631</v>
      </c>
      <c r="C21" s="223"/>
      <c r="D21" s="80">
        <f>DatosDelitos!C82</f>
        <v>32</v>
      </c>
      <c r="E21" s="81">
        <f>DatosDelitos!H82</f>
        <v>2</v>
      </c>
      <c r="F21" s="81">
        <f>DatosDelitos!I82</f>
        <v>4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1</v>
      </c>
    </row>
    <row r="22" spans="2:12" ht="13.2" customHeight="1" x14ac:dyDescent="0.25">
      <c r="B22" s="222" t="s">
        <v>1632</v>
      </c>
      <c r="C22" s="222"/>
      <c r="D22" s="80">
        <f>DatosDelitos!C85</f>
        <v>47</v>
      </c>
      <c r="E22" s="81">
        <f>DatosDelitos!H85</f>
        <v>11</v>
      </c>
      <c r="F22" s="81">
        <f>DatosDelitos!I85</f>
        <v>12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3</v>
      </c>
      <c r="L22" s="82">
        <f>DatosDelitos!P85</f>
        <v>9</v>
      </c>
    </row>
    <row r="23" spans="2:12" ht="13.2" customHeight="1" x14ac:dyDescent="0.25">
      <c r="B23" s="222" t="s">
        <v>970</v>
      </c>
      <c r="C23" s="222"/>
      <c r="D23" s="80">
        <f>DatosDelitos!C97</f>
        <v>1157</v>
      </c>
      <c r="E23" s="81">
        <f>DatosDelitos!H97</f>
        <v>313</v>
      </c>
      <c r="F23" s="81">
        <f>DatosDelitos!I97</f>
        <v>156</v>
      </c>
      <c r="G23" s="81">
        <f>DatosDelitos!J97</f>
        <v>0</v>
      </c>
      <c r="H23" s="81">
        <f>DatosDelitos!K97</f>
        <v>0</v>
      </c>
      <c r="I23" s="81">
        <f>DatosDelitos!L97</f>
        <v>0</v>
      </c>
      <c r="J23" s="81">
        <f>DatosDelitos!M97</f>
        <v>0</v>
      </c>
      <c r="K23" s="81">
        <f>DatosDelitos!O97</f>
        <v>19</v>
      </c>
      <c r="L23" s="82">
        <f>DatosDelitos!P97</f>
        <v>94</v>
      </c>
    </row>
    <row r="24" spans="2:12" ht="27" customHeight="1" x14ac:dyDescent="0.25">
      <c r="B24" s="222" t="s">
        <v>1633</v>
      </c>
      <c r="C24" s="222"/>
      <c r="D24" s="80">
        <f>DatosDelitos!C131</f>
        <v>0</v>
      </c>
      <c r="E24" s="81">
        <f>DatosDelitos!H131</f>
        <v>0</v>
      </c>
      <c r="F24" s="81">
        <f>DatosDelitos!I131</f>
        <v>0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0</v>
      </c>
    </row>
    <row r="25" spans="2:12" ht="13.2" customHeight="1" x14ac:dyDescent="0.25">
      <c r="B25" s="222" t="s">
        <v>1634</v>
      </c>
      <c r="C25" s="222"/>
      <c r="D25" s="80">
        <f>DatosDelitos!C137</f>
        <v>111</v>
      </c>
      <c r="E25" s="81">
        <f>DatosDelitos!H137</f>
        <v>2</v>
      </c>
      <c r="F25" s="81">
        <f>DatosDelitos!I137</f>
        <v>2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3</v>
      </c>
    </row>
    <row r="26" spans="2:12" ht="13.2" customHeight="1" x14ac:dyDescent="0.25">
      <c r="B26" s="223" t="s">
        <v>1635</v>
      </c>
      <c r="C26" s="223"/>
      <c r="D26" s="80">
        <f>DatosDelitos!C144</f>
        <v>3</v>
      </c>
      <c r="E26" s="81">
        <f>DatosDelitos!H144</f>
        <v>0</v>
      </c>
      <c r="F26" s="81">
        <f>DatosDelitos!I144</f>
        <v>0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0</v>
      </c>
    </row>
    <row r="27" spans="2:12" ht="38.25" customHeight="1" x14ac:dyDescent="0.25">
      <c r="B27" s="222" t="s">
        <v>1636</v>
      </c>
      <c r="C27" s="222"/>
      <c r="D27" s="80">
        <f>DatosDelitos!C147</f>
        <v>17</v>
      </c>
      <c r="E27" s="81">
        <f>DatosDelitos!H147</f>
        <v>1</v>
      </c>
      <c r="F27" s="81">
        <f>DatosDelitos!I147</f>
        <v>0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3</v>
      </c>
    </row>
    <row r="28" spans="2:12" ht="13.2" customHeight="1" x14ac:dyDescent="0.25">
      <c r="B28" s="222" t="s">
        <v>1637</v>
      </c>
      <c r="C28" s="222"/>
      <c r="D28" s="80">
        <f>DatosDelitos!C156+SUM(DatosDelitos!C167:C172)</f>
        <v>7</v>
      </c>
      <c r="E28" s="81">
        <f>DatosDelitos!H156+SUM(DatosDelitos!H167:H172)</f>
        <v>0</v>
      </c>
      <c r="F28" s="81">
        <f>DatosDelitos!I156+SUM(DatosDelitos!I167:I172)</f>
        <v>0</v>
      </c>
      <c r="G28" s="81">
        <f>DatosDelitos!J156+SUM(DatosDelitos!J167:J172)</f>
        <v>0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0</v>
      </c>
      <c r="L28" s="81">
        <f>DatosDelitos!P156+SUM(DatosDelitos!P167:Q172)</f>
        <v>1</v>
      </c>
    </row>
    <row r="29" spans="2:12" ht="13.2" customHeight="1" x14ac:dyDescent="0.25">
      <c r="B29" s="222" t="s">
        <v>1638</v>
      </c>
      <c r="C29" s="222"/>
      <c r="D29" s="80">
        <f>SUM(DatosDelitos!C173:C177)</f>
        <v>73</v>
      </c>
      <c r="E29" s="81">
        <f>SUM(DatosDelitos!H173:H177)</f>
        <v>27</v>
      </c>
      <c r="F29" s="81">
        <f>SUM(DatosDelitos!I173:I177)</f>
        <v>30</v>
      </c>
      <c r="G29" s="81">
        <f>SUM(DatosDelitos!J173:J177)</f>
        <v>0</v>
      </c>
      <c r="H29" s="81">
        <f>SUM(DatosDelitos!K173:K177)</f>
        <v>2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16</v>
      </c>
      <c r="L29" s="81">
        <f>SUM(DatosDelitos!P173:P177)</f>
        <v>31</v>
      </c>
    </row>
    <row r="30" spans="2:12" ht="13.2" customHeight="1" x14ac:dyDescent="0.25">
      <c r="B30" s="222" t="s">
        <v>1639</v>
      </c>
      <c r="C30" s="222"/>
      <c r="D30" s="80">
        <f>DatosDelitos!C178</f>
        <v>118</v>
      </c>
      <c r="E30" s="81">
        <f>DatosDelitos!H178</f>
        <v>59</v>
      </c>
      <c r="F30" s="81">
        <f>DatosDelitos!I178</f>
        <v>41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321</v>
      </c>
    </row>
    <row r="31" spans="2:12" ht="13.2" customHeight="1" x14ac:dyDescent="0.25">
      <c r="B31" s="222" t="s">
        <v>1640</v>
      </c>
      <c r="C31" s="222"/>
      <c r="D31" s="80">
        <f>DatosDelitos!C186</f>
        <v>108</v>
      </c>
      <c r="E31" s="81">
        <f>DatosDelitos!H186</f>
        <v>33</v>
      </c>
      <c r="F31" s="81">
        <f>DatosDelitos!I186</f>
        <v>14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24</v>
      </c>
    </row>
    <row r="32" spans="2:12" ht="13.2" customHeight="1" x14ac:dyDescent="0.25">
      <c r="B32" s="222" t="s">
        <v>1641</v>
      </c>
      <c r="C32" s="222"/>
      <c r="D32" s="80">
        <f>DatosDelitos!C201</f>
        <v>21</v>
      </c>
      <c r="E32" s="81">
        <f>DatosDelitos!H201</f>
        <v>7</v>
      </c>
      <c r="F32" s="81">
        <f>DatosDelitos!I201</f>
        <v>7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0</v>
      </c>
      <c r="K32" s="81">
        <f>DatosDelitos!O201</f>
        <v>0</v>
      </c>
      <c r="L32" s="81">
        <f>DatosDelitos!P201</f>
        <v>1</v>
      </c>
    </row>
    <row r="33" spans="2:13" ht="13.2" customHeight="1" x14ac:dyDescent="0.25">
      <c r="B33" s="222" t="s">
        <v>1642</v>
      </c>
      <c r="C33" s="222"/>
      <c r="D33" s="80">
        <f>DatosDelitos!C223</f>
        <v>200</v>
      </c>
      <c r="E33" s="81">
        <f>DatosDelitos!H223</f>
        <v>46</v>
      </c>
      <c r="F33" s="81">
        <f>DatosDelitos!I223</f>
        <v>47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2</v>
      </c>
      <c r="L33" s="81">
        <f>DatosDelitos!P223</f>
        <v>30</v>
      </c>
    </row>
    <row r="34" spans="2:13" ht="13.2" customHeight="1" x14ac:dyDescent="0.25">
      <c r="B34" s="222" t="s">
        <v>1643</v>
      </c>
      <c r="C34" s="222"/>
      <c r="D34" s="80">
        <f>DatosDelitos!C244</f>
        <v>0</v>
      </c>
      <c r="E34" s="81">
        <f>DatosDelitos!H244</f>
        <v>0</v>
      </c>
      <c r="F34" s="81">
        <f>DatosDelitos!I244</f>
        <v>0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0</v>
      </c>
    </row>
    <row r="35" spans="2:13" ht="13.2" customHeight="1" x14ac:dyDescent="0.25">
      <c r="B35" s="222" t="s">
        <v>1644</v>
      </c>
      <c r="C35" s="222"/>
      <c r="D35" s="80">
        <f>DatosDelitos!C271</f>
        <v>92</v>
      </c>
      <c r="E35" s="81">
        <f>DatosDelitos!H271</f>
        <v>56</v>
      </c>
      <c r="F35" s="81">
        <f>DatosDelitos!I271</f>
        <v>51</v>
      </c>
      <c r="G35" s="81">
        <f>DatosDelitos!J271</f>
        <v>0</v>
      </c>
      <c r="H35" s="81">
        <f>DatosDelitos!K271</f>
        <v>0</v>
      </c>
      <c r="I35" s="81">
        <f>DatosDelitos!L271</f>
        <v>0</v>
      </c>
      <c r="J35" s="81">
        <f>DatosDelitos!M271</f>
        <v>0</v>
      </c>
      <c r="K35" s="81">
        <f>DatosDelitos!O271</f>
        <v>2</v>
      </c>
      <c r="L35" s="81">
        <f>DatosDelitos!P271</f>
        <v>31</v>
      </c>
    </row>
    <row r="36" spans="2:13" ht="38.25" customHeight="1" x14ac:dyDescent="0.25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2" t="s">
        <v>1647</v>
      </c>
      <c r="C38" s="222"/>
      <c r="D38" s="80">
        <f>DatosDelitos!C312+DatosDelitos!C318+DatosDelitos!C320</f>
        <v>0</v>
      </c>
      <c r="E38" s="81">
        <f>DatosDelitos!H312+DatosDelitos!H318+DatosDelitos!H320</f>
        <v>0</v>
      </c>
      <c r="F38" s="81">
        <f>DatosDelitos!I312+DatosDelitos!I318+DatosDelitos!I320</f>
        <v>0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2" customHeight="1" x14ac:dyDescent="0.25">
      <c r="B39" s="222" t="s">
        <v>1648</v>
      </c>
      <c r="C39" s="222"/>
      <c r="D39" s="80">
        <f>DatosDelitos!C323</f>
        <v>2657</v>
      </c>
      <c r="E39" s="81">
        <f>DatosDelitos!H323</f>
        <v>117</v>
      </c>
      <c r="F39" s="81">
        <f>DatosDelitos!I323</f>
        <v>89</v>
      </c>
      <c r="G39" s="81">
        <f>DatosDelitos!J323</f>
        <v>3</v>
      </c>
      <c r="H39" s="81">
        <f>DatosDelitos!K323</f>
        <v>2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43</v>
      </c>
    </row>
    <row r="40" spans="2:13" ht="13.2" customHeight="1" x14ac:dyDescent="0.25">
      <c r="B40" s="222" t="s">
        <v>1649</v>
      </c>
      <c r="C40" s="222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7782</v>
      </c>
      <c r="E43" s="83">
        <f t="shared" ref="E43:L43" si="0">SUM(E11:E42)</f>
        <v>953</v>
      </c>
      <c r="F43" s="83">
        <f t="shared" si="0"/>
        <v>645</v>
      </c>
      <c r="G43" s="83">
        <f t="shared" si="0"/>
        <v>10</v>
      </c>
      <c r="H43" s="83">
        <f t="shared" si="0"/>
        <v>13</v>
      </c>
      <c r="I43" s="83">
        <f t="shared" si="0"/>
        <v>1</v>
      </c>
      <c r="J43" s="83">
        <f t="shared" si="0"/>
        <v>1</v>
      </c>
      <c r="K43" s="83">
        <f t="shared" si="0"/>
        <v>69</v>
      </c>
      <c r="L43" s="83">
        <f t="shared" si="0"/>
        <v>829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2" customHeight="1" x14ac:dyDescent="0.3">
      <c r="B50" s="224" t="s">
        <v>1653</v>
      </c>
      <c r="C50" s="224"/>
      <c r="D50" s="86">
        <f>DatosDelitos!F13-DatosDelitos!F17</f>
        <v>17</v>
      </c>
      <c r="E50" s="86">
        <f>DatosDelitos!G13-DatosDelitos!G17</f>
        <v>6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1625</v>
      </c>
      <c r="C54" s="224"/>
      <c r="D54" s="86">
        <f>DatosDelitos!F17+DatosDelitos!F44</f>
        <v>292</v>
      </c>
      <c r="E54" s="86">
        <f>DatosDelitos!G17+DatosDelitos!G44</f>
        <v>109</v>
      </c>
    </row>
    <row r="55" spans="2:5" ht="13.2" customHeight="1" x14ac:dyDescent="0.3">
      <c r="B55" s="224" t="s">
        <v>1626</v>
      </c>
      <c r="C55" s="224"/>
      <c r="D55" s="86">
        <f>DatosDelitos!F30</f>
        <v>23</v>
      </c>
      <c r="E55" s="86">
        <f>DatosDelitos!G30</f>
        <v>15</v>
      </c>
    </row>
    <row r="56" spans="2:5" ht="13.2" customHeight="1" x14ac:dyDescent="0.3">
      <c r="B56" s="224" t="s">
        <v>1627</v>
      </c>
      <c r="C56" s="224"/>
      <c r="D56" s="86">
        <f>DatosDelitos!F42-DatosDelitos!F44</f>
        <v>2</v>
      </c>
      <c r="E56" s="86">
        <f>DatosDelitos!G42-DatosDelitos!G44</f>
        <v>1</v>
      </c>
    </row>
    <row r="57" spans="2:5" ht="13.2" customHeight="1" x14ac:dyDescent="0.3">
      <c r="B57" s="224" t="s">
        <v>1628</v>
      </c>
      <c r="C57" s="224"/>
      <c r="D57" s="86">
        <f>DatosDelitos!F50</f>
        <v>0</v>
      </c>
      <c r="E57" s="86">
        <f>DatosDelitos!G50</f>
        <v>0</v>
      </c>
    </row>
    <row r="58" spans="2:5" ht="13.2" customHeight="1" x14ac:dyDescent="0.3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4" t="s">
        <v>1654</v>
      </c>
      <c r="C59" s="224"/>
      <c r="D59" s="86">
        <f>DatosDelitos!F74</f>
        <v>0</v>
      </c>
      <c r="E59" s="86">
        <f>DatosDelitos!G74</f>
        <v>0</v>
      </c>
    </row>
    <row r="60" spans="2:5" ht="13.2" customHeight="1" x14ac:dyDescent="0.3">
      <c r="B60" s="224" t="s">
        <v>1631</v>
      </c>
      <c r="C60" s="224"/>
      <c r="D60" s="86">
        <f>DatosDelitos!F82</f>
        <v>2</v>
      </c>
      <c r="E60" s="86">
        <f>DatosDelitos!G82</f>
        <v>0</v>
      </c>
    </row>
    <row r="61" spans="2:5" ht="13.2" customHeight="1" x14ac:dyDescent="0.3">
      <c r="B61" s="224" t="s">
        <v>1632</v>
      </c>
      <c r="C61" s="224"/>
      <c r="D61" s="86">
        <f>DatosDelitos!F85</f>
        <v>1</v>
      </c>
      <c r="E61" s="86">
        <f>DatosDelitos!G85</f>
        <v>0</v>
      </c>
    </row>
    <row r="62" spans="2:5" ht="13.2" customHeight="1" x14ac:dyDescent="0.3">
      <c r="B62" s="224" t="s">
        <v>970</v>
      </c>
      <c r="C62" s="224"/>
      <c r="D62" s="86">
        <f>DatosDelitos!F97</f>
        <v>26</v>
      </c>
      <c r="E62" s="86">
        <f>DatosDelitos!G97</f>
        <v>12</v>
      </c>
    </row>
    <row r="63" spans="2:5" ht="27" customHeight="1" x14ac:dyDescent="0.3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4" t="s">
        <v>1635</v>
      </c>
      <c r="C65" s="224"/>
      <c r="D65" s="86">
        <f>DatosDelitos!F144</f>
        <v>1</v>
      </c>
      <c r="E65" s="86">
        <f>DatosDelitos!G144</f>
        <v>0</v>
      </c>
    </row>
    <row r="66" spans="2:5" ht="40.5" customHeight="1" x14ac:dyDescent="0.3">
      <c r="B66" s="224" t="s">
        <v>1636</v>
      </c>
      <c r="C66" s="224"/>
      <c r="D66" s="86">
        <f>DatosDelitos!F147</f>
        <v>2</v>
      </c>
      <c r="E66" s="86">
        <f>DatosDelitos!G147</f>
        <v>2</v>
      </c>
    </row>
    <row r="67" spans="2:5" ht="13.2" customHeight="1" x14ac:dyDescent="0.3">
      <c r="B67" s="224" t="s">
        <v>1637</v>
      </c>
      <c r="C67" s="224"/>
      <c r="D67" s="86">
        <f>DatosDelitos!F156+SUM(DatosDelitos!F167:G172)</f>
        <v>1</v>
      </c>
      <c r="E67" s="86">
        <f>DatosDelitos!G156+SUM(DatosDelitos!G167:H172)</f>
        <v>1</v>
      </c>
    </row>
    <row r="68" spans="2:5" ht="13.2" customHeight="1" x14ac:dyDescent="0.3">
      <c r="B68" s="224" t="s">
        <v>1638</v>
      </c>
      <c r="C68" s="224"/>
      <c r="D68" s="86">
        <f>SUM(DatosDelitos!F173:G177)</f>
        <v>4</v>
      </c>
      <c r="E68" s="86">
        <f>SUM(DatosDelitos!G173:H177)</f>
        <v>27</v>
      </c>
    </row>
    <row r="69" spans="2:5" ht="13.2" customHeight="1" x14ac:dyDescent="0.3">
      <c r="B69" s="224" t="s">
        <v>1639</v>
      </c>
      <c r="C69" s="224"/>
      <c r="D69" s="86">
        <f>DatosDelitos!F178</f>
        <v>391</v>
      </c>
      <c r="E69" s="86">
        <f>DatosDelitos!G178</f>
        <v>298</v>
      </c>
    </row>
    <row r="70" spans="2:5" ht="13.2" customHeight="1" x14ac:dyDescent="0.3">
      <c r="B70" s="224" t="s">
        <v>1640</v>
      </c>
      <c r="C70" s="224"/>
      <c r="D70" s="86">
        <f>DatosDelitos!F186</f>
        <v>31</v>
      </c>
      <c r="E70" s="86">
        <f>DatosDelitos!G186</f>
        <v>9</v>
      </c>
    </row>
    <row r="71" spans="2:5" ht="13.2" customHeight="1" x14ac:dyDescent="0.3">
      <c r="B71" s="224" t="s">
        <v>1641</v>
      </c>
      <c r="C71" s="224"/>
      <c r="D71" s="86">
        <f>DatosDelitos!F201</f>
        <v>3</v>
      </c>
      <c r="E71" s="86">
        <f>DatosDelitos!G201</f>
        <v>0</v>
      </c>
    </row>
    <row r="72" spans="2:5" ht="13.2" customHeight="1" x14ac:dyDescent="0.3">
      <c r="B72" s="224" t="s">
        <v>1642</v>
      </c>
      <c r="C72" s="224"/>
      <c r="D72" s="86">
        <f>DatosDelitos!F223</f>
        <v>90</v>
      </c>
      <c r="E72" s="86">
        <f>DatosDelitos!G223</f>
        <v>41</v>
      </c>
    </row>
    <row r="73" spans="2:5" ht="13.2" customHeight="1" x14ac:dyDescent="0.3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4" t="s">
        <v>1644</v>
      </c>
      <c r="C74" s="224"/>
      <c r="D74" s="86">
        <f>DatosDelitos!F271</f>
        <v>11</v>
      </c>
      <c r="E74" s="86">
        <f>DatosDelitos!G271</f>
        <v>10</v>
      </c>
    </row>
    <row r="75" spans="2:5" ht="38.25" customHeight="1" x14ac:dyDescent="0.3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4" t="s">
        <v>1648</v>
      </c>
      <c r="C78" s="224"/>
      <c r="D78" s="86">
        <f>DatosDelitos!F323</f>
        <v>128</v>
      </c>
      <c r="E78" s="86">
        <f>DatosDelitos!G323</f>
        <v>49</v>
      </c>
    </row>
    <row r="79" spans="2:5" ht="15" customHeight="1" x14ac:dyDescent="0.3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1656</v>
      </c>
      <c r="C82" s="226"/>
      <c r="D82" s="86">
        <f>SUM(D49:D81)</f>
        <v>1025</v>
      </c>
      <c r="E82" s="86">
        <f>SUM(E49:E81)</f>
        <v>580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1624</v>
      </c>
      <c r="C87" s="224"/>
      <c r="D87" s="86">
        <f>DatosDelitos!N5+DatosDelitos!N13-DatosDelitos!N17</f>
        <v>1</v>
      </c>
    </row>
    <row r="88" spans="2:13" ht="13.2" customHeight="1" x14ac:dyDescent="0.3">
      <c r="B88" s="224" t="s">
        <v>324</v>
      </c>
      <c r="C88" s="224"/>
      <c r="D88" s="86">
        <f>DatosDelitos!N10</f>
        <v>0</v>
      </c>
    </row>
    <row r="89" spans="2:13" ht="13.2" customHeight="1" x14ac:dyDescent="0.3">
      <c r="B89" s="224" t="s">
        <v>342</v>
      </c>
      <c r="C89" s="224"/>
      <c r="D89" s="86">
        <f>DatosDelitos!N20</f>
        <v>0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1658</v>
      </c>
      <c r="C91" s="224"/>
      <c r="D91" s="86">
        <f>SUM(DatosDelitos!N17,DatosDelitos!N44)</f>
        <v>1</v>
      </c>
    </row>
    <row r="92" spans="2:13" ht="13.2" customHeight="1" x14ac:dyDescent="0.3">
      <c r="B92" s="224" t="s">
        <v>1626</v>
      </c>
      <c r="C92" s="224"/>
      <c r="D92" s="86">
        <f>DatosDelitos!N30</f>
        <v>1</v>
      </c>
    </row>
    <row r="93" spans="2:13" ht="13.2" customHeight="1" x14ac:dyDescent="0.3">
      <c r="B93" s="224" t="s">
        <v>1627</v>
      </c>
      <c r="C93" s="224"/>
      <c r="D93" s="86">
        <f>DatosDelitos!N42-DatosDelitos!N44</f>
        <v>0</v>
      </c>
    </row>
    <row r="94" spans="2:13" ht="13.2" customHeight="1" x14ac:dyDescent="0.3">
      <c r="B94" s="224" t="s">
        <v>1628</v>
      </c>
      <c r="C94" s="224"/>
      <c r="D94" s="86">
        <f>DatosDelitos!N50</f>
        <v>0</v>
      </c>
    </row>
    <row r="95" spans="2:13" ht="13.2" customHeight="1" x14ac:dyDescent="0.3">
      <c r="B95" s="224" t="s">
        <v>1629</v>
      </c>
      <c r="C95" s="224"/>
      <c r="D95" s="86">
        <f>DatosDelitos!N72</f>
        <v>0</v>
      </c>
    </row>
    <row r="96" spans="2:13" ht="27" customHeight="1" x14ac:dyDescent="0.3">
      <c r="B96" s="224" t="s">
        <v>1654</v>
      </c>
      <c r="C96" s="224"/>
      <c r="D96" s="86">
        <f>DatosDelitos!N74</f>
        <v>0</v>
      </c>
    </row>
    <row r="97" spans="2:4" ht="13.2" customHeight="1" x14ac:dyDescent="0.3">
      <c r="B97" s="224" t="s">
        <v>1631</v>
      </c>
      <c r="C97" s="224"/>
      <c r="D97" s="86">
        <f>DatosDelitos!N82</f>
        <v>1</v>
      </c>
    </row>
    <row r="98" spans="2:4" ht="13.2" customHeight="1" x14ac:dyDescent="0.3">
      <c r="B98" s="224" t="s">
        <v>1632</v>
      </c>
      <c r="C98" s="224"/>
      <c r="D98" s="86">
        <f>DatosDelitos!N85</f>
        <v>0</v>
      </c>
    </row>
    <row r="99" spans="2:4" ht="13.2" customHeight="1" x14ac:dyDescent="0.3">
      <c r="B99" s="224" t="s">
        <v>970</v>
      </c>
      <c r="C99" s="224"/>
      <c r="D99" s="86">
        <f>DatosDelitos!N97</f>
        <v>2</v>
      </c>
    </row>
    <row r="100" spans="2:4" ht="27" customHeight="1" x14ac:dyDescent="0.3">
      <c r="B100" s="224" t="s">
        <v>1655</v>
      </c>
      <c r="C100" s="224"/>
      <c r="D100" s="86">
        <f>DatosDelitos!N131</f>
        <v>0</v>
      </c>
    </row>
    <row r="101" spans="2:4" ht="13.2" customHeight="1" x14ac:dyDescent="0.3">
      <c r="B101" s="224" t="s">
        <v>1634</v>
      </c>
      <c r="C101" s="224"/>
      <c r="D101" s="86">
        <f>DatosDelitos!N137</f>
        <v>1</v>
      </c>
    </row>
    <row r="102" spans="2:4" ht="13.2" customHeight="1" x14ac:dyDescent="0.3">
      <c r="B102" s="224" t="s">
        <v>1635</v>
      </c>
      <c r="C102" s="224"/>
      <c r="D102" s="86">
        <f>DatosDelitos!N144</f>
        <v>0</v>
      </c>
    </row>
    <row r="103" spans="2:4" ht="13.2" customHeight="1" x14ac:dyDescent="0.3">
      <c r="B103" s="224" t="s">
        <v>1659</v>
      </c>
      <c r="C103" s="224"/>
      <c r="D103" s="86">
        <f>DatosDelitos!N148</f>
        <v>0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0</v>
      </c>
    </row>
    <row r="105" spans="2:4" ht="13.2" customHeight="1" x14ac:dyDescent="0.3">
      <c r="B105" s="224" t="s">
        <v>1179</v>
      </c>
      <c r="C105" s="224"/>
      <c r="D105" s="86">
        <f>SUM(DatosDelitos!N151:N155)</f>
        <v>6</v>
      </c>
    </row>
    <row r="106" spans="2:4" ht="13.2" customHeight="1" x14ac:dyDescent="0.3">
      <c r="B106" s="224" t="s">
        <v>1637</v>
      </c>
      <c r="C106" s="224"/>
      <c r="D106" s="86">
        <f>SUM(SUM(DatosDelitos!N157:N160),SUM(DatosDelitos!N167:N172))</f>
        <v>0</v>
      </c>
    </row>
    <row r="107" spans="2:4" ht="13.2" customHeight="1" x14ac:dyDescent="0.3">
      <c r="B107" s="224" t="s">
        <v>1660</v>
      </c>
      <c r="C107" s="224"/>
      <c r="D107" s="86">
        <f>SUM(DatosDelitos!N161:N165)</f>
        <v>0</v>
      </c>
    </row>
    <row r="108" spans="2:4" ht="13.2" customHeight="1" x14ac:dyDescent="0.3">
      <c r="B108" s="224" t="s">
        <v>1638</v>
      </c>
      <c r="C108" s="224"/>
      <c r="D108" s="86">
        <f>SUM(DatosDelitos!N173:N177)</f>
        <v>0</v>
      </c>
    </row>
    <row r="109" spans="2:4" ht="13.2" customHeight="1" x14ac:dyDescent="0.3">
      <c r="B109" s="224" t="s">
        <v>1639</v>
      </c>
      <c r="C109" s="224"/>
      <c r="D109" s="86">
        <f>DatosDelitos!N178</f>
        <v>0</v>
      </c>
    </row>
    <row r="110" spans="2:4" ht="13.2" customHeight="1" x14ac:dyDescent="0.3">
      <c r="B110" s="224" t="s">
        <v>1640</v>
      </c>
      <c r="C110" s="224"/>
      <c r="D110" s="86">
        <f>DatosDelitos!N186</f>
        <v>0</v>
      </c>
    </row>
    <row r="111" spans="2:4" ht="13.2" customHeight="1" x14ac:dyDescent="0.3">
      <c r="B111" s="224" t="s">
        <v>1641</v>
      </c>
      <c r="C111" s="224"/>
      <c r="D111" s="86">
        <f>DatosDelitos!N201</f>
        <v>0</v>
      </c>
    </row>
    <row r="112" spans="2:4" ht="13.2" customHeight="1" x14ac:dyDescent="0.3">
      <c r="B112" s="224" t="s">
        <v>1642</v>
      </c>
      <c r="C112" s="224"/>
      <c r="D112" s="86">
        <f>DatosDelitos!N223</f>
        <v>0</v>
      </c>
    </row>
    <row r="113" spans="2:4" ht="13.2" customHeight="1" x14ac:dyDescent="0.3">
      <c r="B113" s="224" t="s">
        <v>1643</v>
      </c>
      <c r="C113" s="224"/>
      <c r="D113" s="86">
        <f>DatosDelitos!N244</f>
        <v>0</v>
      </c>
    </row>
    <row r="114" spans="2:4" ht="13.2" customHeight="1" x14ac:dyDescent="0.3">
      <c r="B114" s="224" t="s">
        <v>1644</v>
      </c>
      <c r="C114" s="224"/>
      <c r="D114" s="86">
        <f>DatosDelitos!N271</f>
        <v>0</v>
      </c>
    </row>
    <row r="115" spans="2:4" ht="38.25" customHeight="1" x14ac:dyDescent="0.3">
      <c r="B115" s="224" t="s">
        <v>1645</v>
      </c>
      <c r="C115" s="224"/>
      <c r="D115" s="86">
        <f>DatosDelitos!N301</f>
        <v>0</v>
      </c>
    </row>
    <row r="116" spans="2:4" ht="13.2" customHeight="1" x14ac:dyDescent="0.3">
      <c r="B116" s="224" t="s">
        <v>1646</v>
      </c>
      <c r="C116" s="224"/>
      <c r="D116" s="86">
        <f>DatosDelitos!N305</f>
        <v>0</v>
      </c>
    </row>
    <row r="117" spans="2:4" ht="13.2" customHeight="1" x14ac:dyDescent="0.3">
      <c r="B117" s="224" t="s">
        <v>1647</v>
      </c>
      <c r="C117" s="224"/>
      <c r="D117" s="86">
        <f>DatosDelitos!N312+DatosDelitos!N320</f>
        <v>0</v>
      </c>
    </row>
    <row r="118" spans="2:4" ht="13.2" customHeight="1" x14ac:dyDescent="0.3">
      <c r="B118" s="224" t="s">
        <v>913</v>
      </c>
      <c r="C118" s="224"/>
      <c r="D118" s="86">
        <f>DatosDelitos!N318</f>
        <v>0</v>
      </c>
    </row>
    <row r="119" spans="2:4" ht="13.95" customHeight="1" x14ac:dyDescent="0.3">
      <c r="B119" s="224" t="s">
        <v>1648</v>
      </c>
      <c r="C119" s="224"/>
      <c r="D119" s="86">
        <f>DatosDelitos!N323</f>
        <v>2</v>
      </c>
    </row>
    <row r="120" spans="2:4" ht="12.75" customHeight="1" x14ac:dyDescent="0.3">
      <c r="B120" s="226" t="s">
        <v>1649</v>
      </c>
      <c r="C120" s="226"/>
      <c r="D120" s="86">
        <f>DatosDelitos!N325</f>
        <v>0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1650</v>
      </c>
      <c r="C122" s="226"/>
      <c r="D122" s="86">
        <f>DatosDelitos!N339</f>
        <v>0</v>
      </c>
    </row>
    <row r="123" spans="2:4" ht="15" customHeight="1" x14ac:dyDescent="0.3">
      <c r="B123" s="224" t="s">
        <v>1656</v>
      </c>
      <c r="C123" s="224"/>
      <c r="D123" s="86">
        <f>SUM(D87:D122)</f>
        <v>15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3"/>
    </row>
    <row r="4" spans="1:16" ht="30.6" x14ac:dyDescent="0.3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3">
      <c r="A5" s="188" t="s">
        <v>313</v>
      </c>
      <c r="B5" s="189"/>
      <c r="C5" s="25">
        <v>7</v>
      </c>
      <c r="D5" s="25">
        <v>12</v>
      </c>
      <c r="E5" s="26">
        <v>-0.41666666666666702</v>
      </c>
      <c r="F5" s="25">
        <v>0</v>
      </c>
      <c r="G5" s="25">
        <v>0</v>
      </c>
      <c r="H5" s="25">
        <v>7</v>
      </c>
      <c r="I5" s="25">
        <v>2</v>
      </c>
      <c r="J5" s="25">
        <v>0</v>
      </c>
      <c r="K5" s="25">
        <v>1</v>
      </c>
      <c r="L5" s="25">
        <v>1</v>
      </c>
      <c r="M5" s="25">
        <v>1</v>
      </c>
      <c r="N5" s="25">
        <v>0</v>
      </c>
      <c r="O5" s="25">
        <v>0</v>
      </c>
      <c r="P5" s="27">
        <v>2</v>
      </c>
    </row>
    <row r="6" spans="1:16" x14ac:dyDescent="0.3">
      <c r="A6" s="28" t="s">
        <v>314</v>
      </c>
      <c r="B6" s="28" t="s">
        <v>315</v>
      </c>
      <c r="C6" s="14">
        <v>0</v>
      </c>
      <c r="D6" s="14">
        <v>12</v>
      </c>
      <c r="E6" s="29">
        <v>-1</v>
      </c>
      <c r="F6" s="14">
        <v>0</v>
      </c>
      <c r="G6" s="14">
        <v>0</v>
      </c>
      <c r="H6" s="14">
        <v>2</v>
      </c>
      <c r="I6" s="14">
        <v>1</v>
      </c>
      <c r="J6" s="14">
        <v>0</v>
      </c>
      <c r="K6" s="14">
        <v>1</v>
      </c>
      <c r="L6" s="14">
        <v>1</v>
      </c>
      <c r="M6" s="14">
        <v>1</v>
      </c>
      <c r="N6" s="14">
        <v>0</v>
      </c>
      <c r="O6" s="14">
        <v>0</v>
      </c>
      <c r="P6" s="22">
        <v>2</v>
      </c>
    </row>
    <row r="7" spans="1:16" x14ac:dyDescent="0.3">
      <c r="A7" s="28" t="s">
        <v>316</v>
      </c>
      <c r="B7" s="28" t="s">
        <v>317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x14ac:dyDescent="0.3">
      <c r="A8" s="28" t="s">
        <v>318</v>
      </c>
      <c r="B8" s="28" t="s">
        <v>319</v>
      </c>
      <c r="C8" s="14">
        <v>7</v>
      </c>
      <c r="D8" s="14">
        <v>0</v>
      </c>
      <c r="E8" s="29">
        <v>0</v>
      </c>
      <c r="F8" s="14">
        <v>0</v>
      </c>
      <c r="G8" s="14">
        <v>0</v>
      </c>
      <c r="H8" s="14">
        <v>5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x14ac:dyDescent="0.3">
      <c r="A9" s="28" t="s">
        <v>320</v>
      </c>
      <c r="B9" s="28" t="s">
        <v>321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8" t="s">
        <v>322</v>
      </c>
      <c r="B10" s="189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323</v>
      </c>
      <c r="B11" s="28" t="s">
        <v>324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8" t="s">
        <v>325</v>
      </c>
      <c r="B12" s="28" t="s">
        <v>326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8" t="s">
        <v>327</v>
      </c>
      <c r="B13" s="189"/>
      <c r="C13" s="25">
        <v>2512</v>
      </c>
      <c r="D13" s="25">
        <v>3001</v>
      </c>
      <c r="E13" s="26">
        <v>-0.16294568477174301</v>
      </c>
      <c r="F13" s="25">
        <v>177</v>
      </c>
      <c r="G13" s="25">
        <v>73</v>
      </c>
      <c r="H13" s="25">
        <v>141</v>
      </c>
      <c r="I13" s="25">
        <v>131</v>
      </c>
      <c r="J13" s="25">
        <v>3</v>
      </c>
      <c r="K13" s="25">
        <v>2</v>
      </c>
      <c r="L13" s="25">
        <v>0</v>
      </c>
      <c r="M13" s="25">
        <v>0</v>
      </c>
      <c r="N13" s="25">
        <v>1</v>
      </c>
      <c r="O13" s="25">
        <v>5</v>
      </c>
      <c r="P13" s="27">
        <v>139</v>
      </c>
    </row>
    <row r="14" spans="1:16" x14ac:dyDescent="0.3">
      <c r="A14" s="28" t="s">
        <v>328</v>
      </c>
      <c r="B14" s="28" t="s">
        <v>329</v>
      </c>
      <c r="C14" s="14">
        <v>1516</v>
      </c>
      <c r="D14" s="14">
        <v>1857</v>
      </c>
      <c r="E14" s="29">
        <v>-0.18362950996230501</v>
      </c>
      <c r="F14" s="14">
        <v>12</v>
      </c>
      <c r="G14" s="14">
        <v>5</v>
      </c>
      <c r="H14" s="14">
        <v>63</v>
      </c>
      <c r="I14" s="14">
        <v>60</v>
      </c>
      <c r="J14" s="14">
        <v>1</v>
      </c>
      <c r="K14" s="14">
        <v>1</v>
      </c>
      <c r="L14" s="14">
        <v>0</v>
      </c>
      <c r="M14" s="14">
        <v>0</v>
      </c>
      <c r="N14" s="14">
        <v>0</v>
      </c>
      <c r="O14" s="14">
        <v>4</v>
      </c>
      <c r="P14" s="22">
        <v>41</v>
      </c>
    </row>
    <row r="15" spans="1:16" x14ac:dyDescent="0.3">
      <c r="A15" s="28" t="s">
        <v>330</v>
      </c>
      <c r="B15" s="28" t="s">
        <v>331</v>
      </c>
      <c r="C15" s="14">
        <v>18</v>
      </c>
      <c r="D15" s="14">
        <v>29</v>
      </c>
      <c r="E15" s="29">
        <v>-0.37931034482758602</v>
      </c>
      <c r="F15" s="14">
        <v>0</v>
      </c>
      <c r="G15" s="14">
        <v>0</v>
      </c>
      <c r="H15" s="14">
        <v>4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2</v>
      </c>
    </row>
    <row r="16" spans="1:16" x14ac:dyDescent="0.3">
      <c r="A16" s="28" t="s">
        <v>332</v>
      </c>
      <c r="B16" s="28" t="s">
        <v>333</v>
      </c>
      <c r="C16" s="14">
        <v>764</v>
      </c>
      <c r="D16" s="14">
        <v>882</v>
      </c>
      <c r="E16" s="29">
        <v>-0.133786848072562</v>
      </c>
      <c r="F16" s="14">
        <v>5</v>
      </c>
      <c r="G16" s="14">
        <v>1</v>
      </c>
      <c r="H16" s="14">
        <v>8</v>
      </c>
      <c r="I16" s="14">
        <v>4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1</v>
      </c>
      <c r="P16" s="22">
        <v>5</v>
      </c>
    </row>
    <row r="17" spans="1:16" ht="20.399999999999999" x14ac:dyDescent="0.3">
      <c r="A17" s="28" t="s">
        <v>334</v>
      </c>
      <c r="B17" s="28" t="s">
        <v>335</v>
      </c>
      <c r="C17" s="14">
        <v>213</v>
      </c>
      <c r="D17" s="14">
        <v>231</v>
      </c>
      <c r="E17" s="29">
        <v>-7.7922077922077906E-2</v>
      </c>
      <c r="F17" s="14">
        <v>160</v>
      </c>
      <c r="G17" s="14">
        <v>67</v>
      </c>
      <c r="H17" s="14">
        <v>66</v>
      </c>
      <c r="I17" s="14">
        <v>62</v>
      </c>
      <c r="J17" s="14">
        <v>2</v>
      </c>
      <c r="K17" s="14">
        <v>1</v>
      </c>
      <c r="L17" s="14">
        <v>0</v>
      </c>
      <c r="M17" s="14">
        <v>0</v>
      </c>
      <c r="N17" s="14">
        <v>0</v>
      </c>
      <c r="O17" s="14">
        <v>0</v>
      </c>
      <c r="P17" s="22">
        <v>90</v>
      </c>
    </row>
    <row r="18" spans="1:16" x14ac:dyDescent="0.3">
      <c r="A18" s="28" t="s">
        <v>336</v>
      </c>
      <c r="B18" s="28" t="s">
        <v>337</v>
      </c>
      <c r="C18" s="14">
        <v>1</v>
      </c>
      <c r="D18" s="14">
        <v>2</v>
      </c>
      <c r="E18" s="29">
        <v>-0.5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1</v>
      </c>
    </row>
    <row r="19" spans="1:16" x14ac:dyDescent="0.3">
      <c r="A19" s="28" t="s">
        <v>338</v>
      </c>
      <c r="B19" s="28" t="s">
        <v>339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8" t="s">
        <v>340</v>
      </c>
      <c r="B20" s="189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341</v>
      </c>
      <c r="B21" s="28" t="s">
        <v>342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8" t="s">
        <v>343</v>
      </c>
      <c r="B22" s="28" t="s">
        <v>344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8" t="s">
        <v>345</v>
      </c>
      <c r="B23" s="189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0.399999999999999" x14ac:dyDescent="0.3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8" t="s">
        <v>352</v>
      </c>
      <c r="B27" s="28" t="s">
        <v>353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8" t="s">
        <v>358</v>
      </c>
      <c r="B30" s="189"/>
      <c r="C30" s="25">
        <v>307</v>
      </c>
      <c r="D30" s="25">
        <v>145</v>
      </c>
      <c r="E30" s="26">
        <v>1.11724137931034</v>
      </c>
      <c r="F30" s="25">
        <v>23</v>
      </c>
      <c r="G30" s="25">
        <v>15</v>
      </c>
      <c r="H30" s="25">
        <v>29</v>
      </c>
      <c r="I30" s="25">
        <v>32</v>
      </c>
      <c r="J30" s="25">
        <v>0</v>
      </c>
      <c r="K30" s="25">
        <v>2</v>
      </c>
      <c r="L30" s="25">
        <v>0</v>
      </c>
      <c r="M30" s="25">
        <v>0</v>
      </c>
      <c r="N30" s="25">
        <v>1</v>
      </c>
      <c r="O30" s="25">
        <v>3</v>
      </c>
      <c r="P30" s="27">
        <v>31</v>
      </c>
    </row>
    <row r="31" spans="1:16" x14ac:dyDescent="0.3">
      <c r="A31" s="28" t="s">
        <v>359</v>
      </c>
      <c r="B31" s="28" t="s">
        <v>360</v>
      </c>
      <c r="C31" s="14">
        <v>1</v>
      </c>
      <c r="D31" s="14">
        <v>4</v>
      </c>
      <c r="E31" s="29">
        <v>-0.75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0</v>
      </c>
    </row>
    <row r="32" spans="1:16" x14ac:dyDescent="0.3">
      <c r="A32" s="28" t="s">
        <v>361</v>
      </c>
      <c r="B32" s="28" t="s">
        <v>362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8" t="s">
        <v>363</v>
      </c>
      <c r="B33" s="28" t="s">
        <v>364</v>
      </c>
      <c r="C33" s="14">
        <v>198</v>
      </c>
      <c r="D33" s="14">
        <v>5</v>
      </c>
      <c r="E33" s="29">
        <v>38.6</v>
      </c>
      <c r="F33" s="14">
        <v>7</v>
      </c>
      <c r="G33" s="14">
        <v>4</v>
      </c>
      <c r="H33" s="14">
        <v>16</v>
      </c>
      <c r="I33" s="14">
        <v>18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2">
        <v>12</v>
      </c>
    </row>
    <row r="34" spans="1:16" x14ac:dyDescent="0.3">
      <c r="A34" s="28" t="s">
        <v>365</v>
      </c>
      <c r="B34" s="28" t="s">
        <v>366</v>
      </c>
      <c r="C34" s="14">
        <v>12</v>
      </c>
      <c r="D34" s="14">
        <v>0</v>
      </c>
      <c r="E34" s="29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1</v>
      </c>
    </row>
    <row r="35" spans="1:16" x14ac:dyDescent="0.3">
      <c r="A35" s="28" t="s">
        <v>367</v>
      </c>
      <c r="B35" s="28" t="s">
        <v>368</v>
      </c>
      <c r="C35" s="14">
        <v>47</v>
      </c>
      <c r="D35" s="14">
        <v>16</v>
      </c>
      <c r="E35" s="29">
        <v>1.9375</v>
      </c>
      <c r="F35" s="14">
        <v>1</v>
      </c>
      <c r="G35" s="14">
        <v>0</v>
      </c>
      <c r="H35" s="14">
        <v>0</v>
      </c>
      <c r="I35" s="14">
        <v>2</v>
      </c>
      <c r="J35" s="14">
        <v>0</v>
      </c>
      <c r="K35" s="14">
        <v>1</v>
      </c>
      <c r="L35" s="14">
        <v>0</v>
      </c>
      <c r="M35" s="14">
        <v>0</v>
      </c>
      <c r="N35" s="14">
        <v>1</v>
      </c>
      <c r="O35" s="14">
        <v>1</v>
      </c>
      <c r="P35" s="22">
        <v>5</v>
      </c>
    </row>
    <row r="36" spans="1:16" ht="20.399999999999999" x14ac:dyDescent="0.3">
      <c r="A36" s="28" t="s">
        <v>369</v>
      </c>
      <c r="B36" s="28" t="s">
        <v>370</v>
      </c>
      <c r="C36" s="14">
        <v>18</v>
      </c>
      <c r="D36" s="14">
        <v>86</v>
      </c>
      <c r="E36" s="29">
        <v>-0.79069767441860495</v>
      </c>
      <c r="F36" s="14">
        <v>13</v>
      </c>
      <c r="G36" s="14">
        <v>9</v>
      </c>
      <c r="H36" s="14">
        <v>6</v>
      </c>
      <c r="I36" s="14">
        <v>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2">
        <v>13</v>
      </c>
    </row>
    <row r="37" spans="1:16" ht="20.399999999999999" x14ac:dyDescent="0.3">
      <c r="A37" s="28" t="s">
        <v>371</v>
      </c>
      <c r="B37" s="28" t="s">
        <v>372</v>
      </c>
      <c r="C37" s="14">
        <v>1</v>
      </c>
      <c r="D37" s="14">
        <v>20</v>
      </c>
      <c r="E37" s="29">
        <v>-0.95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22">
        <v>0</v>
      </c>
    </row>
    <row r="38" spans="1:16" ht="20.399999999999999" x14ac:dyDescent="0.3">
      <c r="A38" s="28" t="s">
        <v>373</v>
      </c>
      <c r="B38" s="28" t="s">
        <v>374</v>
      </c>
      <c r="C38" s="14">
        <v>6</v>
      </c>
      <c r="D38" s="14">
        <v>1</v>
      </c>
      <c r="E38" s="29">
        <v>5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0</v>
      </c>
    </row>
    <row r="39" spans="1:16" ht="30.6" x14ac:dyDescent="0.3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8" t="s">
        <v>377</v>
      </c>
      <c r="B40" s="28" t="s">
        <v>378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8" t="s">
        <v>379</v>
      </c>
      <c r="B41" s="28" t="s">
        <v>380</v>
      </c>
      <c r="C41" s="14">
        <v>24</v>
      </c>
      <c r="D41" s="14">
        <v>13</v>
      </c>
      <c r="E41" s="29">
        <v>0.84615384615384603</v>
      </c>
      <c r="F41" s="14">
        <v>2</v>
      </c>
      <c r="G41" s="14">
        <v>2</v>
      </c>
      <c r="H41" s="14">
        <v>7</v>
      </c>
      <c r="I41" s="14">
        <v>6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0</v>
      </c>
      <c r="P41" s="22">
        <v>0</v>
      </c>
    </row>
    <row r="42" spans="1:16" x14ac:dyDescent="0.3">
      <c r="A42" s="188" t="s">
        <v>381</v>
      </c>
      <c r="B42" s="189"/>
      <c r="C42" s="25">
        <v>175</v>
      </c>
      <c r="D42" s="25">
        <v>194</v>
      </c>
      <c r="E42" s="26">
        <v>-9.7938144329896906E-2</v>
      </c>
      <c r="F42" s="25">
        <v>134</v>
      </c>
      <c r="G42" s="25">
        <v>43</v>
      </c>
      <c r="H42" s="25">
        <v>55</v>
      </c>
      <c r="I42" s="25">
        <v>53</v>
      </c>
      <c r="J42" s="25">
        <v>0</v>
      </c>
      <c r="K42" s="25">
        <v>2</v>
      </c>
      <c r="L42" s="25">
        <v>0</v>
      </c>
      <c r="M42" s="25">
        <v>0</v>
      </c>
      <c r="N42" s="25">
        <v>1</v>
      </c>
      <c r="O42" s="25">
        <v>0</v>
      </c>
      <c r="P42" s="27">
        <v>52</v>
      </c>
    </row>
    <row r="43" spans="1:16" x14ac:dyDescent="0.3">
      <c r="A43" s="28" t="s">
        <v>382</v>
      </c>
      <c r="B43" s="28" t="s">
        <v>383</v>
      </c>
      <c r="C43" s="14">
        <v>2</v>
      </c>
      <c r="D43" s="14">
        <v>1</v>
      </c>
      <c r="E43" s="29">
        <v>1</v>
      </c>
      <c r="F43" s="14">
        <v>2</v>
      </c>
      <c r="G43" s="14">
        <v>1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0.399999999999999" x14ac:dyDescent="0.3">
      <c r="A44" s="28" t="s">
        <v>384</v>
      </c>
      <c r="B44" s="28" t="s">
        <v>385</v>
      </c>
      <c r="C44" s="14">
        <v>172</v>
      </c>
      <c r="D44" s="14">
        <v>183</v>
      </c>
      <c r="E44" s="29">
        <v>-6.0109289617486301E-2</v>
      </c>
      <c r="F44" s="14">
        <v>132</v>
      </c>
      <c r="G44" s="14">
        <v>42</v>
      </c>
      <c r="H44" s="14">
        <v>55</v>
      </c>
      <c r="I44" s="14">
        <v>53</v>
      </c>
      <c r="J44" s="14">
        <v>0</v>
      </c>
      <c r="K44" s="14">
        <v>2</v>
      </c>
      <c r="L44" s="14">
        <v>0</v>
      </c>
      <c r="M44" s="14">
        <v>0</v>
      </c>
      <c r="N44" s="14">
        <v>1</v>
      </c>
      <c r="O44" s="14">
        <v>0</v>
      </c>
      <c r="P44" s="22">
        <v>52</v>
      </c>
    </row>
    <row r="45" spans="1:16" x14ac:dyDescent="0.3">
      <c r="A45" s="28" t="s">
        <v>386</v>
      </c>
      <c r="B45" s="28" t="s">
        <v>387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8" t="s">
        <v>388</v>
      </c>
      <c r="B46" s="28" t="s">
        <v>389</v>
      </c>
      <c r="C46" s="14">
        <v>0</v>
      </c>
      <c r="D46" s="14">
        <v>5</v>
      </c>
      <c r="E46" s="29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8" t="s">
        <v>392</v>
      </c>
      <c r="B48" s="28" t="s">
        <v>393</v>
      </c>
      <c r="C48" s="14">
        <v>1</v>
      </c>
      <c r="D48" s="14">
        <v>4</v>
      </c>
      <c r="E48" s="29">
        <v>-0.75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8" t="s">
        <v>394</v>
      </c>
      <c r="B49" s="28" t="s">
        <v>395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8" t="s">
        <v>396</v>
      </c>
      <c r="B50" s="189"/>
      <c r="C50" s="25">
        <v>122</v>
      </c>
      <c r="D50" s="25">
        <v>118</v>
      </c>
      <c r="E50" s="26">
        <v>3.3898305084745797E-2</v>
      </c>
      <c r="F50" s="25">
        <v>0</v>
      </c>
      <c r="G50" s="25">
        <v>0</v>
      </c>
      <c r="H50" s="25">
        <v>41</v>
      </c>
      <c r="I50" s="25">
        <v>29</v>
      </c>
      <c r="J50" s="25">
        <v>4</v>
      </c>
      <c r="K50" s="25">
        <v>2</v>
      </c>
      <c r="L50" s="25">
        <v>0</v>
      </c>
      <c r="M50" s="25">
        <v>0</v>
      </c>
      <c r="N50" s="25">
        <v>0</v>
      </c>
      <c r="O50" s="25">
        <v>19</v>
      </c>
      <c r="P50" s="27">
        <v>13</v>
      </c>
    </row>
    <row r="51" spans="1:16" x14ac:dyDescent="0.3">
      <c r="A51" s="28" t="s">
        <v>397</v>
      </c>
      <c r="B51" s="28" t="s">
        <v>398</v>
      </c>
      <c r="C51" s="14">
        <v>34</v>
      </c>
      <c r="D51" s="14">
        <v>35</v>
      </c>
      <c r="E51" s="29">
        <v>-2.8571428571428598E-2</v>
      </c>
      <c r="F51" s="14">
        <v>0</v>
      </c>
      <c r="G51" s="14">
        <v>0</v>
      </c>
      <c r="H51" s="14">
        <v>6</v>
      </c>
      <c r="I51" s="14">
        <v>7</v>
      </c>
      <c r="J51" s="14">
        <v>2</v>
      </c>
      <c r="K51" s="14">
        <v>0</v>
      </c>
      <c r="L51" s="14">
        <v>0</v>
      </c>
      <c r="M51" s="14">
        <v>0</v>
      </c>
      <c r="N51" s="14">
        <v>0</v>
      </c>
      <c r="O51" s="14">
        <v>6</v>
      </c>
      <c r="P51" s="22">
        <v>5</v>
      </c>
    </row>
    <row r="52" spans="1:16" x14ac:dyDescent="0.3">
      <c r="A52" s="28" t="s">
        <v>399</v>
      </c>
      <c r="B52" s="28" t="s">
        <v>400</v>
      </c>
      <c r="C52" s="14">
        <v>9</v>
      </c>
      <c r="D52" s="14">
        <v>11</v>
      </c>
      <c r="E52" s="29">
        <v>-0.18181818181818199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1</v>
      </c>
      <c r="L52" s="14">
        <v>0</v>
      </c>
      <c r="M52" s="14">
        <v>0</v>
      </c>
      <c r="N52" s="14">
        <v>0</v>
      </c>
      <c r="O52" s="14">
        <v>1</v>
      </c>
      <c r="P52" s="22">
        <v>0</v>
      </c>
    </row>
    <row r="53" spans="1:16" x14ac:dyDescent="0.3">
      <c r="A53" s="28" t="s">
        <v>401</v>
      </c>
      <c r="B53" s="28" t="s">
        <v>402</v>
      </c>
      <c r="C53" s="14">
        <v>40</v>
      </c>
      <c r="D53" s="14">
        <v>28</v>
      </c>
      <c r="E53" s="29">
        <v>0.42857142857142799</v>
      </c>
      <c r="F53" s="14">
        <v>0</v>
      </c>
      <c r="G53" s="14">
        <v>0</v>
      </c>
      <c r="H53" s="14">
        <v>9</v>
      </c>
      <c r="I53" s="14">
        <v>7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2</v>
      </c>
      <c r="P53" s="22">
        <v>3</v>
      </c>
    </row>
    <row r="54" spans="1:16" x14ac:dyDescent="0.3">
      <c r="A54" s="28" t="s">
        <v>403</v>
      </c>
      <c r="B54" s="28" t="s">
        <v>404</v>
      </c>
      <c r="C54" s="14">
        <v>4</v>
      </c>
      <c r="D54" s="14">
        <v>6</v>
      </c>
      <c r="E54" s="29">
        <v>-0.33333333333333298</v>
      </c>
      <c r="F54" s="14">
        <v>0</v>
      </c>
      <c r="G54" s="14">
        <v>0</v>
      </c>
      <c r="H54" s="14">
        <v>12</v>
      </c>
      <c r="I54" s="14">
        <v>9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4</v>
      </c>
      <c r="P54" s="22">
        <v>3</v>
      </c>
    </row>
    <row r="55" spans="1:16" x14ac:dyDescent="0.3">
      <c r="A55" s="28" t="s">
        <v>405</v>
      </c>
      <c r="B55" s="28" t="s">
        <v>406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8" t="s">
        <v>407</v>
      </c>
      <c r="B56" s="28" t="s">
        <v>408</v>
      </c>
      <c r="C56" s="14">
        <v>5</v>
      </c>
      <c r="D56" s="14">
        <v>5</v>
      </c>
      <c r="E56" s="29">
        <v>0</v>
      </c>
      <c r="F56" s="14">
        <v>0</v>
      </c>
      <c r="G56" s="14">
        <v>0</v>
      </c>
      <c r="H56" s="14">
        <v>3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0.399999999999999" x14ac:dyDescent="0.3">
      <c r="A57" s="28" t="s">
        <v>409</v>
      </c>
      <c r="B57" s="28" t="s">
        <v>410</v>
      </c>
      <c r="C57" s="14">
        <v>2</v>
      </c>
      <c r="D57" s="14">
        <v>1</v>
      </c>
      <c r="E57" s="29">
        <v>1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0</v>
      </c>
    </row>
    <row r="58" spans="1:16" ht="20.399999999999999" x14ac:dyDescent="0.3">
      <c r="A58" s="28" t="s">
        <v>411</v>
      </c>
      <c r="B58" s="28" t="s">
        <v>412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8" t="s">
        <v>413</v>
      </c>
      <c r="B59" s="28" t="s">
        <v>414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8" t="s">
        <v>415</v>
      </c>
      <c r="B60" s="28" t="s">
        <v>416</v>
      </c>
      <c r="C60" s="14">
        <v>0</v>
      </c>
      <c r="D60" s="14">
        <v>4</v>
      </c>
      <c r="E60" s="29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20.399999999999999" x14ac:dyDescent="0.3">
      <c r="A61" s="28" t="s">
        <v>417</v>
      </c>
      <c r="B61" s="28" t="s">
        <v>418</v>
      </c>
      <c r="C61" s="14">
        <v>3</v>
      </c>
      <c r="D61" s="14">
        <v>3</v>
      </c>
      <c r="E61" s="29">
        <v>0</v>
      </c>
      <c r="F61" s="14">
        <v>0</v>
      </c>
      <c r="G61" s="14">
        <v>0</v>
      </c>
      <c r="H61" s="14">
        <v>3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22">
        <v>0</v>
      </c>
    </row>
    <row r="62" spans="1:16" x14ac:dyDescent="0.3">
      <c r="A62" s="28" t="s">
        <v>419</v>
      </c>
      <c r="B62" s="28" t="s">
        <v>420</v>
      </c>
      <c r="C62" s="14">
        <v>1</v>
      </c>
      <c r="D62" s="14">
        <v>6</v>
      </c>
      <c r="E62" s="29">
        <v>-0.83333333333333304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0.399999999999999" x14ac:dyDescent="0.3">
      <c r="A63" s="28" t="s">
        <v>421</v>
      </c>
      <c r="B63" s="28" t="s">
        <v>422</v>
      </c>
      <c r="C63" s="14">
        <v>17</v>
      </c>
      <c r="D63" s="14">
        <v>13</v>
      </c>
      <c r="E63" s="29">
        <v>0.30769230769230799</v>
      </c>
      <c r="F63" s="14">
        <v>0</v>
      </c>
      <c r="G63" s="14">
        <v>0</v>
      </c>
      <c r="H63" s="14">
        <v>7</v>
      </c>
      <c r="I63" s="14">
        <v>4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3</v>
      </c>
      <c r="P63" s="22">
        <v>0</v>
      </c>
    </row>
    <row r="64" spans="1:16" ht="20.399999999999999" x14ac:dyDescent="0.3">
      <c r="A64" s="28" t="s">
        <v>423</v>
      </c>
      <c r="B64" s="28" t="s">
        <v>424</v>
      </c>
      <c r="C64" s="14">
        <v>4</v>
      </c>
      <c r="D64" s="14">
        <v>3</v>
      </c>
      <c r="E64" s="29">
        <v>0.33333333333333298</v>
      </c>
      <c r="F64" s="14">
        <v>0</v>
      </c>
      <c r="G64" s="14">
        <v>0</v>
      </c>
      <c r="H64" s="14">
        <v>1</v>
      </c>
      <c r="I64" s="14">
        <v>2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2</v>
      </c>
      <c r="P64" s="22">
        <v>1</v>
      </c>
    </row>
    <row r="65" spans="1:16" ht="20.399999999999999" x14ac:dyDescent="0.3">
      <c r="A65" s="28" t="s">
        <v>425</v>
      </c>
      <c r="B65" s="28" t="s">
        <v>426</v>
      </c>
      <c r="C65" s="14">
        <v>0</v>
      </c>
      <c r="D65" s="14">
        <v>3</v>
      </c>
      <c r="E65" s="29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8" t="s">
        <v>427</v>
      </c>
      <c r="B66" s="28" t="s">
        <v>428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8" t="s">
        <v>429</v>
      </c>
      <c r="B67" s="28" t="s">
        <v>430</v>
      </c>
      <c r="C67" s="14">
        <v>3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2">
        <v>1</v>
      </c>
    </row>
    <row r="68" spans="1:16" ht="30.6" x14ac:dyDescent="0.3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8" t="s">
        <v>433</v>
      </c>
      <c r="B69" s="28" t="s">
        <v>434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8" t="s">
        <v>435</v>
      </c>
      <c r="B70" s="28" t="s">
        <v>436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8" t="s">
        <v>437</v>
      </c>
      <c r="B71" s="28" t="s">
        <v>438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8" t="s">
        <v>439</v>
      </c>
      <c r="B72" s="189"/>
      <c r="C72" s="25">
        <v>0</v>
      </c>
      <c r="D72" s="25">
        <v>2</v>
      </c>
      <c r="E72" s="26">
        <v>-1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440</v>
      </c>
      <c r="B73" s="28" t="s">
        <v>441</v>
      </c>
      <c r="C73" s="14">
        <v>0</v>
      </c>
      <c r="D73" s="14">
        <v>2</v>
      </c>
      <c r="E73" s="29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3">
      <c r="A74" s="188" t="s">
        <v>442</v>
      </c>
      <c r="B74" s="189"/>
      <c r="C74" s="25">
        <v>16</v>
      </c>
      <c r="D74" s="25">
        <v>35</v>
      </c>
      <c r="E74" s="26">
        <v>-0.54285714285714304</v>
      </c>
      <c r="F74" s="25">
        <v>0</v>
      </c>
      <c r="G74" s="25">
        <v>0</v>
      </c>
      <c r="H74" s="25">
        <v>6</v>
      </c>
      <c r="I74" s="25">
        <v>3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7">
        <v>0</v>
      </c>
    </row>
    <row r="75" spans="1:16" x14ac:dyDescent="0.3">
      <c r="A75" s="28" t="s">
        <v>443</v>
      </c>
      <c r="B75" s="28" t="s">
        <v>444</v>
      </c>
      <c r="C75" s="14">
        <v>3</v>
      </c>
      <c r="D75" s="14">
        <v>4</v>
      </c>
      <c r="E75" s="29">
        <v>-0.25</v>
      </c>
      <c r="F75" s="14">
        <v>0</v>
      </c>
      <c r="G75" s="14">
        <v>0</v>
      </c>
      <c r="H75" s="14">
        <v>2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0</v>
      </c>
    </row>
    <row r="76" spans="1:16" ht="30.6" x14ac:dyDescent="0.3">
      <c r="A76" s="28" t="s">
        <v>445</v>
      </c>
      <c r="B76" s="28" t="s">
        <v>446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8" t="s">
        <v>447</v>
      </c>
      <c r="B77" s="28" t="s">
        <v>448</v>
      </c>
      <c r="C77" s="14">
        <v>8</v>
      </c>
      <c r="D77" s="14">
        <v>11</v>
      </c>
      <c r="E77" s="29">
        <v>-0.27272727272727298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3">
      <c r="A78" s="28" t="s">
        <v>449</v>
      </c>
      <c r="B78" s="28" t="s">
        <v>450</v>
      </c>
      <c r="C78" s="14">
        <v>3</v>
      </c>
      <c r="D78" s="14">
        <v>0</v>
      </c>
      <c r="E78" s="29">
        <v>0</v>
      </c>
      <c r="F78" s="14">
        <v>0</v>
      </c>
      <c r="G78" s="14">
        <v>0</v>
      </c>
      <c r="H78" s="14">
        <v>1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8" t="s">
        <v>451</v>
      </c>
      <c r="B79" s="28" t="s">
        <v>452</v>
      </c>
      <c r="C79" s="14">
        <v>2</v>
      </c>
      <c r="D79" s="14">
        <v>2</v>
      </c>
      <c r="E79" s="29">
        <v>0</v>
      </c>
      <c r="F79" s="14">
        <v>0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0.6" x14ac:dyDescent="0.3">
      <c r="A80" s="28" t="s">
        <v>453</v>
      </c>
      <c r="B80" s="28" t="s">
        <v>454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8" t="s">
        <v>455</v>
      </c>
      <c r="B81" s="28" t="s">
        <v>456</v>
      </c>
      <c r="C81" s="14">
        <v>0</v>
      </c>
      <c r="D81" s="14">
        <v>18</v>
      </c>
      <c r="E81" s="29">
        <v>-1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88" t="s">
        <v>457</v>
      </c>
      <c r="B82" s="189"/>
      <c r="C82" s="25">
        <v>32</v>
      </c>
      <c r="D82" s="25">
        <v>22</v>
      </c>
      <c r="E82" s="26">
        <v>0.45454545454545398</v>
      </c>
      <c r="F82" s="25">
        <v>2</v>
      </c>
      <c r="G82" s="25">
        <v>0</v>
      </c>
      <c r="H82" s="25">
        <v>2</v>
      </c>
      <c r="I82" s="25">
        <v>4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1</v>
      </c>
    </row>
    <row r="83" spans="1:16" x14ac:dyDescent="0.3">
      <c r="A83" s="28" t="s">
        <v>458</v>
      </c>
      <c r="B83" s="28" t="s">
        <v>459</v>
      </c>
      <c r="C83" s="14">
        <v>10</v>
      </c>
      <c r="D83" s="14">
        <v>6</v>
      </c>
      <c r="E83" s="29">
        <v>0.66666666666666696</v>
      </c>
      <c r="F83" s="14">
        <v>0</v>
      </c>
      <c r="G83" s="14">
        <v>0</v>
      </c>
      <c r="H83" s="14">
        <v>1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3">
      <c r="A84" s="28" t="s">
        <v>460</v>
      </c>
      <c r="B84" s="28" t="s">
        <v>461</v>
      </c>
      <c r="C84" s="14">
        <v>22</v>
      </c>
      <c r="D84" s="14">
        <v>16</v>
      </c>
      <c r="E84" s="29">
        <v>0.375</v>
      </c>
      <c r="F84" s="14">
        <v>2</v>
      </c>
      <c r="G84" s="14">
        <v>0</v>
      </c>
      <c r="H84" s="14">
        <v>1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2">
        <v>1</v>
      </c>
    </row>
    <row r="85" spans="1:16" x14ac:dyDescent="0.3">
      <c r="A85" s="188" t="s">
        <v>462</v>
      </c>
      <c r="B85" s="189"/>
      <c r="C85" s="25">
        <v>47</v>
      </c>
      <c r="D85" s="25">
        <v>61</v>
      </c>
      <c r="E85" s="26">
        <v>-0.22950819672131101</v>
      </c>
      <c r="F85" s="25">
        <v>1</v>
      </c>
      <c r="G85" s="25">
        <v>0</v>
      </c>
      <c r="H85" s="25">
        <v>11</v>
      </c>
      <c r="I85" s="25">
        <v>12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3</v>
      </c>
      <c r="P85" s="27">
        <v>9</v>
      </c>
    </row>
    <row r="86" spans="1:16" x14ac:dyDescent="0.3">
      <c r="A86" s="28" t="s">
        <v>463</v>
      </c>
      <c r="B86" s="28" t="s">
        <v>464</v>
      </c>
      <c r="C86" s="14">
        <v>0</v>
      </c>
      <c r="D86" s="14">
        <v>8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8" t="s">
        <v>467</v>
      </c>
      <c r="B88" s="28" t="s">
        <v>468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8" t="s">
        <v>469</v>
      </c>
      <c r="B89" s="28" t="s">
        <v>470</v>
      </c>
      <c r="C89" s="14">
        <v>4</v>
      </c>
      <c r="D89" s="14">
        <v>1</v>
      </c>
      <c r="E89" s="29">
        <v>3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8" t="s">
        <v>471</v>
      </c>
      <c r="B90" s="28" t="s">
        <v>472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8" t="s">
        <v>473</v>
      </c>
      <c r="B91" s="28" t="s">
        <v>474</v>
      </c>
      <c r="C91" s="14">
        <v>7</v>
      </c>
      <c r="D91" s="14">
        <v>8</v>
      </c>
      <c r="E91" s="29">
        <v>-0.125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8" t="s">
        <v>475</v>
      </c>
      <c r="B92" s="28" t="s">
        <v>476</v>
      </c>
      <c r="C92" s="14">
        <v>11</v>
      </c>
      <c r="D92" s="14">
        <v>10</v>
      </c>
      <c r="E92" s="29">
        <v>0.1</v>
      </c>
      <c r="F92" s="14">
        <v>0</v>
      </c>
      <c r="G92" s="14">
        <v>0</v>
      </c>
      <c r="H92" s="14">
        <v>4</v>
      </c>
      <c r="I92" s="14">
        <v>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5</v>
      </c>
    </row>
    <row r="93" spans="1:16" x14ac:dyDescent="0.3">
      <c r="A93" s="28" t="s">
        <v>477</v>
      </c>
      <c r="B93" s="28" t="s">
        <v>478</v>
      </c>
      <c r="C93" s="14">
        <v>0</v>
      </c>
      <c r="D93" s="14">
        <v>3</v>
      </c>
      <c r="E93" s="29">
        <v>-1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3">
      <c r="A94" s="28" t="s">
        <v>479</v>
      </c>
      <c r="B94" s="28" t="s">
        <v>480</v>
      </c>
      <c r="C94" s="14">
        <v>25</v>
      </c>
      <c r="D94" s="14">
        <v>31</v>
      </c>
      <c r="E94" s="29">
        <v>-0.19354838709677399</v>
      </c>
      <c r="F94" s="14">
        <v>1</v>
      </c>
      <c r="G94" s="14">
        <v>0</v>
      </c>
      <c r="H94" s="14">
        <v>6</v>
      </c>
      <c r="I94" s="14">
        <v>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3</v>
      </c>
      <c r="P94" s="22">
        <v>4</v>
      </c>
    </row>
    <row r="95" spans="1:16" ht="20.399999999999999" x14ac:dyDescent="0.3">
      <c r="A95" s="28" t="s">
        <v>481</v>
      </c>
      <c r="B95" s="28" t="s">
        <v>482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8" t="s">
        <v>483</v>
      </c>
      <c r="B96" s="28" t="s">
        <v>484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8" t="s">
        <v>485</v>
      </c>
      <c r="B97" s="189"/>
      <c r="C97" s="25">
        <v>1157</v>
      </c>
      <c r="D97" s="25">
        <v>990</v>
      </c>
      <c r="E97" s="26">
        <v>0.168686868686869</v>
      </c>
      <c r="F97" s="25">
        <v>26</v>
      </c>
      <c r="G97" s="25">
        <v>12</v>
      </c>
      <c r="H97" s="25">
        <v>313</v>
      </c>
      <c r="I97" s="25">
        <v>156</v>
      </c>
      <c r="J97" s="25">
        <v>0</v>
      </c>
      <c r="K97" s="25">
        <v>0</v>
      </c>
      <c r="L97" s="25">
        <v>0</v>
      </c>
      <c r="M97" s="25">
        <v>0</v>
      </c>
      <c r="N97" s="25">
        <v>2</v>
      </c>
      <c r="O97" s="25">
        <v>19</v>
      </c>
      <c r="P97" s="27">
        <v>94</v>
      </c>
    </row>
    <row r="98" spans="1:16" x14ac:dyDescent="0.3">
      <c r="A98" s="28" t="s">
        <v>486</v>
      </c>
      <c r="B98" s="28" t="s">
        <v>487</v>
      </c>
      <c r="C98" s="14">
        <v>243</v>
      </c>
      <c r="D98" s="14">
        <v>195</v>
      </c>
      <c r="E98" s="29">
        <v>0.246153846153846</v>
      </c>
      <c r="F98" s="14">
        <v>7</v>
      </c>
      <c r="G98" s="14">
        <v>2</v>
      </c>
      <c r="H98" s="14">
        <v>35</v>
      </c>
      <c r="I98" s="14">
        <v>20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11</v>
      </c>
    </row>
    <row r="99" spans="1:16" x14ac:dyDescent="0.3">
      <c r="A99" s="28" t="s">
        <v>488</v>
      </c>
      <c r="B99" s="28" t="s">
        <v>489</v>
      </c>
      <c r="C99" s="14">
        <v>181</v>
      </c>
      <c r="D99" s="14">
        <v>159</v>
      </c>
      <c r="E99" s="29">
        <v>0.138364779874214</v>
      </c>
      <c r="F99" s="14">
        <v>5</v>
      </c>
      <c r="G99" s="14">
        <v>2</v>
      </c>
      <c r="H99" s="14">
        <v>46</v>
      </c>
      <c r="I99" s="14">
        <v>31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28</v>
      </c>
    </row>
    <row r="100" spans="1:16" ht="30.6" x14ac:dyDescent="0.3">
      <c r="A100" s="28" t="s">
        <v>490</v>
      </c>
      <c r="B100" s="28" t="s">
        <v>491</v>
      </c>
      <c r="C100" s="14">
        <v>19</v>
      </c>
      <c r="D100" s="14">
        <v>15</v>
      </c>
      <c r="E100" s="29">
        <v>0.266666666666667</v>
      </c>
      <c r="F100" s="14">
        <v>0</v>
      </c>
      <c r="G100" s="14">
        <v>0</v>
      </c>
      <c r="H100" s="14">
        <v>12</v>
      </c>
      <c r="I100" s="14">
        <v>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2">
        <v>8</v>
      </c>
    </row>
    <row r="101" spans="1:16" ht="20.399999999999999" x14ac:dyDescent="0.3">
      <c r="A101" s="28" t="s">
        <v>492</v>
      </c>
      <c r="B101" s="28" t="s">
        <v>493</v>
      </c>
      <c r="C101" s="14">
        <v>44</v>
      </c>
      <c r="D101" s="14">
        <v>24</v>
      </c>
      <c r="E101" s="29">
        <v>0.83333333333333304</v>
      </c>
      <c r="F101" s="14">
        <v>0</v>
      </c>
      <c r="G101" s="14">
        <v>0</v>
      </c>
      <c r="H101" s="14">
        <v>15</v>
      </c>
      <c r="I101" s="14">
        <v>18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22">
        <v>5</v>
      </c>
    </row>
    <row r="102" spans="1:16" x14ac:dyDescent="0.3">
      <c r="A102" s="28" t="s">
        <v>494</v>
      </c>
      <c r="B102" s="28" t="s">
        <v>495</v>
      </c>
      <c r="C102" s="14">
        <v>9</v>
      </c>
      <c r="D102" s="14">
        <v>3</v>
      </c>
      <c r="E102" s="29">
        <v>2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x14ac:dyDescent="0.3">
      <c r="A103" s="28" t="s">
        <v>496</v>
      </c>
      <c r="B103" s="28" t="s">
        <v>497</v>
      </c>
      <c r="C103" s="14">
        <v>29</v>
      </c>
      <c r="D103" s="14">
        <v>20</v>
      </c>
      <c r="E103" s="29">
        <v>0.45</v>
      </c>
      <c r="F103" s="14">
        <v>1</v>
      </c>
      <c r="G103" s="14">
        <v>0</v>
      </c>
      <c r="H103" s="14">
        <v>7</v>
      </c>
      <c r="I103" s="14">
        <v>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3</v>
      </c>
    </row>
    <row r="104" spans="1:16" x14ac:dyDescent="0.3">
      <c r="A104" s="28" t="s">
        <v>498</v>
      </c>
      <c r="B104" s="28" t="s">
        <v>499</v>
      </c>
      <c r="C104" s="14">
        <v>37</v>
      </c>
      <c r="D104" s="14">
        <v>38</v>
      </c>
      <c r="E104" s="29">
        <v>-2.6315789473684199E-2</v>
      </c>
      <c r="F104" s="14">
        <v>0</v>
      </c>
      <c r="G104" s="14">
        <v>0</v>
      </c>
      <c r="H104" s="14">
        <v>1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2</v>
      </c>
    </row>
    <row r="105" spans="1:16" x14ac:dyDescent="0.3">
      <c r="A105" s="28" t="s">
        <v>500</v>
      </c>
      <c r="B105" s="28" t="s">
        <v>501</v>
      </c>
      <c r="C105" s="14">
        <v>255</v>
      </c>
      <c r="D105" s="14">
        <v>265</v>
      </c>
      <c r="E105" s="29">
        <v>-3.77358490566038E-2</v>
      </c>
      <c r="F105" s="14">
        <v>1</v>
      </c>
      <c r="G105" s="14">
        <v>1</v>
      </c>
      <c r="H105" s="14">
        <v>45</v>
      </c>
      <c r="I105" s="14">
        <v>38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2">
        <v>13</v>
      </c>
    </row>
    <row r="106" spans="1:16" ht="20.399999999999999" x14ac:dyDescent="0.3">
      <c r="A106" s="28" t="s">
        <v>502</v>
      </c>
      <c r="B106" s="28" t="s">
        <v>503</v>
      </c>
      <c r="C106" s="14">
        <v>86</v>
      </c>
      <c r="D106" s="14">
        <v>83</v>
      </c>
      <c r="E106" s="29">
        <v>3.6144578313252997E-2</v>
      </c>
      <c r="F106" s="14">
        <v>2</v>
      </c>
      <c r="G106" s="14">
        <v>1</v>
      </c>
      <c r="H106" s="14">
        <v>123</v>
      </c>
      <c r="I106" s="14">
        <v>6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2">
        <v>7</v>
      </c>
    </row>
    <row r="107" spans="1:16" ht="20.399999999999999" x14ac:dyDescent="0.3">
      <c r="A107" s="28" t="s">
        <v>504</v>
      </c>
      <c r="B107" s="28" t="s">
        <v>505</v>
      </c>
      <c r="C107" s="14">
        <v>5</v>
      </c>
      <c r="D107" s="14">
        <v>6</v>
      </c>
      <c r="E107" s="29">
        <v>-0.16666666666666699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0</v>
      </c>
    </row>
    <row r="108" spans="1:16" x14ac:dyDescent="0.3">
      <c r="A108" s="28" t="s">
        <v>506</v>
      </c>
      <c r="B108" s="28" t="s">
        <v>507</v>
      </c>
      <c r="C108" s="14">
        <v>2</v>
      </c>
      <c r="D108" s="14">
        <v>2</v>
      </c>
      <c r="E108" s="29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3">
      <c r="A109" s="28" t="s">
        <v>508</v>
      </c>
      <c r="B109" s="28" t="s">
        <v>509</v>
      </c>
      <c r="C109" s="14">
        <v>4</v>
      </c>
      <c r="D109" s="14">
        <v>2</v>
      </c>
      <c r="E109" s="29">
        <v>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20.399999999999999" x14ac:dyDescent="0.3">
      <c r="A110" s="28" t="s">
        <v>510</v>
      </c>
      <c r="B110" s="28" t="s">
        <v>511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8" t="s">
        <v>512</v>
      </c>
      <c r="B111" s="28" t="s">
        <v>513</v>
      </c>
      <c r="C111" s="14">
        <v>222</v>
      </c>
      <c r="D111" s="14">
        <v>161</v>
      </c>
      <c r="E111" s="29">
        <v>0.37888198757764002</v>
      </c>
      <c r="F111" s="14">
        <v>10</v>
      </c>
      <c r="G111" s="14">
        <v>6</v>
      </c>
      <c r="H111" s="14">
        <v>26</v>
      </c>
      <c r="I111" s="14">
        <v>25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14</v>
      </c>
      <c r="P111" s="22">
        <v>14</v>
      </c>
    </row>
    <row r="112" spans="1:16" ht="20.399999999999999" x14ac:dyDescent="0.3">
      <c r="A112" s="28" t="s">
        <v>514</v>
      </c>
      <c r="B112" s="28" t="s">
        <v>515</v>
      </c>
      <c r="C112" s="14">
        <v>0</v>
      </c>
      <c r="D112" s="14">
        <v>1</v>
      </c>
      <c r="E112" s="29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8" t="s">
        <v>516</v>
      </c>
      <c r="B113" s="28" t="s">
        <v>517</v>
      </c>
      <c r="C113" s="14">
        <v>6</v>
      </c>
      <c r="D113" s="14">
        <v>0</v>
      </c>
      <c r="E113" s="29">
        <v>0</v>
      </c>
      <c r="F113" s="14">
        <v>0</v>
      </c>
      <c r="G113" s="14">
        <v>0</v>
      </c>
      <c r="H113" s="14">
        <v>2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2</v>
      </c>
    </row>
    <row r="114" spans="1:16" x14ac:dyDescent="0.3">
      <c r="A114" s="28" t="s">
        <v>518</v>
      </c>
      <c r="B114" s="28" t="s">
        <v>519</v>
      </c>
      <c r="C114" s="14">
        <v>2</v>
      </c>
      <c r="D114" s="14">
        <v>4</v>
      </c>
      <c r="E114" s="29">
        <v>-0.5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8" t="s">
        <v>520</v>
      </c>
      <c r="B115" s="28" t="s">
        <v>521</v>
      </c>
      <c r="C115" s="14">
        <v>0</v>
      </c>
      <c r="D115" s="14">
        <v>1</v>
      </c>
      <c r="E115" s="29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8" t="s">
        <v>522</v>
      </c>
      <c r="B116" s="28" t="s">
        <v>523</v>
      </c>
      <c r="C116" s="14">
        <v>0</v>
      </c>
      <c r="D116" s="14">
        <v>1</v>
      </c>
      <c r="E116" s="29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8" t="s">
        <v>524</v>
      </c>
      <c r="B117" s="28" t="s">
        <v>525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8" t="s">
        <v>526</v>
      </c>
      <c r="B118" s="28" t="s">
        <v>527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8" t="s">
        <v>528</v>
      </c>
      <c r="B119" s="28" t="s">
        <v>529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8" t="s">
        <v>530</v>
      </c>
      <c r="B120" s="28" t="s">
        <v>531</v>
      </c>
      <c r="C120" s="14">
        <v>1</v>
      </c>
      <c r="D120" s="14">
        <v>0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8" t="s">
        <v>532</v>
      </c>
      <c r="B121" s="28" t="s">
        <v>533</v>
      </c>
      <c r="C121" s="14">
        <v>4</v>
      </c>
      <c r="D121" s="14">
        <v>1</v>
      </c>
      <c r="E121" s="29">
        <v>3</v>
      </c>
      <c r="F121" s="14">
        <v>0</v>
      </c>
      <c r="G121" s="14">
        <v>0</v>
      </c>
      <c r="H121" s="14">
        <v>1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</v>
      </c>
    </row>
    <row r="122" spans="1:16" x14ac:dyDescent="0.3">
      <c r="A122" s="28" t="s">
        <v>534</v>
      </c>
      <c r="B122" s="28" t="s">
        <v>535</v>
      </c>
      <c r="C122" s="14">
        <v>3</v>
      </c>
      <c r="D122" s="14">
        <v>3</v>
      </c>
      <c r="E122" s="29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3">
      <c r="A123" s="28" t="s">
        <v>536</v>
      </c>
      <c r="B123" s="28" t="s">
        <v>537</v>
      </c>
      <c r="C123" s="14">
        <v>1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8" t="s">
        <v>538</v>
      </c>
      <c r="B124" s="28" t="s">
        <v>539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8" t="s">
        <v>542</v>
      </c>
      <c r="B126" s="28" t="s">
        <v>543</v>
      </c>
      <c r="C126" s="14">
        <v>0</v>
      </c>
      <c r="D126" s="14">
        <v>5</v>
      </c>
      <c r="E126" s="29">
        <v>-1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0.399999999999999" x14ac:dyDescent="0.3">
      <c r="A127" s="28" t="s">
        <v>544</v>
      </c>
      <c r="B127" s="28" t="s">
        <v>545</v>
      </c>
      <c r="C127" s="14">
        <v>2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8" t="s">
        <v>546</v>
      </c>
      <c r="B128" s="28" t="s">
        <v>547</v>
      </c>
      <c r="C128" s="14">
        <v>2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0.399999999999999" x14ac:dyDescent="0.3">
      <c r="A129" s="28" t="s">
        <v>548</v>
      </c>
      <c r="B129" s="28" t="s">
        <v>549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8" t="s">
        <v>550</v>
      </c>
      <c r="B130" s="28" t="s">
        <v>551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8" t="s">
        <v>552</v>
      </c>
      <c r="B131" s="189"/>
      <c r="C131" s="25">
        <v>0</v>
      </c>
      <c r="D131" s="25">
        <v>2</v>
      </c>
      <c r="E131" s="26">
        <v>-1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3">
      <c r="A132" s="28" t="s">
        <v>553</v>
      </c>
      <c r="B132" s="28" t="s">
        <v>554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3">
      <c r="A133" s="28" t="s">
        <v>555</v>
      </c>
      <c r="B133" s="28" t="s">
        <v>556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8" t="s">
        <v>557</v>
      </c>
      <c r="B134" s="28" t="s">
        <v>558</v>
      </c>
      <c r="C134" s="14">
        <v>0</v>
      </c>
      <c r="D134" s="14">
        <v>2</v>
      </c>
      <c r="E134" s="29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3">
      <c r="A135" s="28" t="s">
        <v>559</v>
      </c>
      <c r="B135" s="28" t="s">
        <v>560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3">
      <c r="A136" s="28" t="s">
        <v>561</v>
      </c>
      <c r="B136" s="28" t="s">
        <v>562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8" t="s">
        <v>563</v>
      </c>
      <c r="B137" s="189"/>
      <c r="C137" s="25">
        <v>111</v>
      </c>
      <c r="D137" s="25">
        <v>36</v>
      </c>
      <c r="E137" s="26">
        <v>2.0833333333333299</v>
      </c>
      <c r="F137" s="25">
        <v>0</v>
      </c>
      <c r="G137" s="25">
        <v>0</v>
      </c>
      <c r="H137" s="25">
        <v>2</v>
      </c>
      <c r="I137" s="25">
        <v>2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3</v>
      </c>
    </row>
    <row r="138" spans="1:16" ht="20.399999999999999" x14ac:dyDescent="0.3">
      <c r="A138" s="28" t="s">
        <v>564</v>
      </c>
      <c r="B138" s="28" t="s">
        <v>565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8" t="s">
        <v>566</v>
      </c>
      <c r="B139" s="28" t="s">
        <v>567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8" t="s">
        <v>568</v>
      </c>
      <c r="B140" s="28" t="s">
        <v>569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8" t="s">
        <v>570</v>
      </c>
      <c r="B141" s="28" t="s">
        <v>571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8" t="s">
        <v>572</v>
      </c>
      <c r="B142" s="28" t="s">
        <v>573</v>
      </c>
      <c r="C142" s="14">
        <v>111</v>
      </c>
      <c r="D142" s="14">
        <v>35</v>
      </c>
      <c r="E142" s="29">
        <v>2.1714285714285699</v>
      </c>
      <c r="F142" s="14">
        <v>0</v>
      </c>
      <c r="G142" s="14">
        <v>0</v>
      </c>
      <c r="H142" s="14">
        <v>2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2">
        <v>3</v>
      </c>
    </row>
    <row r="143" spans="1:16" ht="20.399999999999999" x14ac:dyDescent="0.3">
      <c r="A143" s="28" t="s">
        <v>574</v>
      </c>
      <c r="B143" s="28" t="s">
        <v>575</v>
      </c>
      <c r="C143" s="14">
        <v>0</v>
      </c>
      <c r="D143" s="14">
        <v>1</v>
      </c>
      <c r="E143" s="29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88" t="s">
        <v>576</v>
      </c>
      <c r="B144" s="189"/>
      <c r="C144" s="25">
        <v>3</v>
      </c>
      <c r="D144" s="25">
        <v>0</v>
      </c>
      <c r="E144" s="26">
        <v>0</v>
      </c>
      <c r="F144" s="25">
        <v>1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577</v>
      </c>
      <c r="B145" s="28" t="s">
        <v>578</v>
      </c>
      <c r="C145" s="14">
        <v>1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0.399999999999999" x14ac:dyDescent="0.3">
      <c r="A146" s="28" t="s">
        <v>579</v>
      </c>
      <c r="B146" s="28" t="s">
        <v>580</v>
      </c>
      <c r="C146" s="14">
        <v>2</v>
      </c>
      <c r="D146" s="14">
        <v>0</v>
      </c>
      <c r="E146" s="29">
        <v>0</v>
      </c>
      <c r="F146" s="14">
        <v>1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8" t="s">
        <v>581</v>
      </c>
      <c r="B147" s="189"/>
      <c r="C147" s="25">
        <v>17</v>
      </c>
      <c r="D147" s="25">
        <v>15</v>
      </c>
      <c r="E147" s="26">
        <v>0.133333333333333</v>
      </c>
      <c r="F147" s="25">
        <v>2</v>
      </c>
      <c r="G147" s="25">
        <v>2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6</v>
      </c>
      <c r="O147" s="25">
        <v>0</v>
      </c>
      <c r="P147" s="27">
        <v>3</v>
      </c>
    </row>
    <row r="148" spans="1:16" ht="20.399999999999999" x14ac:dyDescent="0.3">
      <c r="A148" s="28" t="s">
        <v>582</v>
      </c>
      <c r="B148" s="28" t="s">
        <v>583</v>
      </c>
      <c r="C148" s="14">
        <v>2</v>
      </c>
      <c r="D148" s="14">
        <v>2</v>
      </c>
      <c r="E148" s="29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0</v>
      </c>
    </row>
    <row r="149" spans="1:16" x14ac:dyDescent="0.3">
      <c r="A149" s="28" t="s">
        <v>584</v>
      </c>
      <c r="B149" s="28" t="s">
        <v>585</v>
      </c>
      <c r="C149" s="14">
        <v>0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0.399999999999999" x14ac:dyDescent="0.3">
      <c r="A150" s="28" t="s">
        <v>586</v>
      </c>
      <c r="B150" s="28" t="s">
        <v>587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8" t="s">
        <v>588</v>
      </c>
      <c r="B151" s="28" t="s">
        <v>589</v>
      </c>
      <c r="C151" s="14">
        <v>2</v>
      </c>
      <c r="D151" s="14">
        <v>1</v>
      </c>
      <c r="E151" s="29">
        <v>1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2">
        <v>0</v>
      </c>
    </row>
    <row r="152" spans="1:16" ht="30.6" x14ac:dyDescent="0.3">
      <c r="A152" s="28" t="s">
        <v>590</v>
      </c>
      <c r="B152" s="28" t="s">
        <v>591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8" t="s">
        <v>592</v>
      </c>
      <c r="B153" s="28" t="s">
        <v>593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8" t="s">
        <v>594</v>
      </c>
      <c r="B154" s="28" t="s">
        <v>595</v>
      </c>
      <c r="C154" s="14">
        <v>3</v>
      </c>
      <c r="D154" s="14">
        <v>4</v>
      </c>
      <c r="E154" s="29">
        <v>-0.25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2">
        <v>0</v>
      </c>
    </row>
    <row r="155" spans="1:16" ht="20.399999999999999" x14ac:dyDescent="0.3">
      <c r="A155" s="28" t="s">
        <v>596</v>
      </c>
      <c r="B155" s="28" t="s">
        <v>597</v>
      </c>
      <c r="C155" s="14">
        <v>10</v>
      </c>
      <c r="D155" s="14">
        <v>8</v>
      </c>
      <c r="E155" s="29">
        <v>0.25</v>
      </c>
      <c r="F155" s="14">
        <v>2</v>
      </c>
      <c r="G155" s="14">
        <v>2</v>
      </c>
      <c r="H155" s="14">
        <v>1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3</v>
      </c>
    </row>
    <row r="156" spans="1:16" x14ac:dyDescent="0.3">
      <c r="A156" s="188" t="s">
        <v>598</v>
      </c>
      <c r="B156" s="189"/>
      <c r="C156" s="25">
        <v>7</v>
      </c>
      <c r="D156" s="25">
        <v>14</v>
      </c>
      <c r="E156" s="26">
        <v>-0.5</v>
      </c>
      <c r="F156" s="25">
        <v>1</v>
      </c>
      <c r="G156" s="25">
        <v>1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1</v>
      </c>
    </row>
    <row r="157" spans="1:16" ht="20.399999999999999" x14ac:dyDescent="0.3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8" t="s">
        <v>601</v>
      </c>
      <c r="B158" s="28" t="s">
        <v>602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8" t="s">
        <v>605</v>
      </c>
      <c r="B160" s="28" t="s">
        <v>606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8" t="s">
        <v>607</v>
      </c>
      <c r="B161" s="28" t="s">
        <v>608</v>
      </c>
      <c r="C161" s="14">
        <v>0</v>
      </c>
      <c r="D161" s="14">
        <v>3</v>
      </c>
      <c r="E161" s="29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3">
      <c r="A162" s="28" t="s">
        <v>609</v>
      </c>
      <c r="B162" s="28" t="s">
        <v>610</v>
      </c>
      <c r="C162" s="14">
        <v>2</v>
      </c>
      <c r="D162" s="14">
        <v>4</v>
      </c>
      <c r="E162" s="29">
        <v>-0.5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0.399999999999999" x14ac:dyDescent="0.3">
      <c r="A163" s="28" t="s">
        <v>611</v>
      </c>
      <c r="B163" s="28" t="s">
        <v>612</v>
      </c>
      <c r="C163" s="14">
        <v>0</v>
      </c>
      <c r="D163" s="14">
        <v>1</v>
      </c>
      <c r="E163" s="29">
        <v>-1</v>
      </c>
      <c r="F163" s="14">
        <v>1</v>
      </c>
      <c r="G163" s="14">
        <v>1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1</v>
      </c>
    </row>
    <row r="164" spans="1:16" x14ac:dyDescent="0.3">
      <c r="A164" s="28" t="s">
        <v>613</v>
      </c>
      <c r="B164" s="28" t="s">
        <v>614</v>
      </c>
      <c r="C164" s="14">
        <v>2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8" t="s">
        <v>615</v>
      </c>
      <c r="B165" s="28" t="s">
        <v>616</v>
      </c>
      <c r="C165" s="14">
        <v>3</v>
      </c>
      <c r="D165" s="14">
        <v>6</v>
      </c>
      <c r="E165" s="29">
        <v>-0.5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88" t="s">
        <v>617</v>
      </c>
      <c r="B166" s="189"/>
      <c r="C166" s="25">
        <v>73</v>
      </c>
      <c r="D166" s="25">
        <v>118</v>
      </c>
      <c r="E166" s="26">
        <v>-0.38135593220338998</v>
      </c>
      <c r="F166" s="25">
        <v>4</v>
      </c>
      <c r="G166" s="25">
        <v>0</v>
      </c>
      <c r="H166" s="25">
        <v>27</v>
      </c>
      <c r="I166" s="25">
        <v>30</v>
      </c>
      <c r="J166" s="25">
        <v>0</v>
      </c>
      <c r="K166" s="25">
        <v>2</v>
      </c>
      <c r="L166" s="25">
        <v>0</v>
      </c>
      <c r="M166" s="25">
        <v>0</v>
      </c>
      <c r="N166" s="25">
        <v>0</v>
      </c>
      <c r="O166" s="25">
        <v>16</v>
      </c>
      <c r="P166" s="27">
        <v>31</v>
      </c>
    </row>
    <row r="167" spans="1:16" ht="20.399999999999999" x14ac:dyDescent="0.3">
      <c r="A167" s="28" t="s">
        <v>618</v>
      </c>
      <c r="B167" s="28" t="s">
        <v>619</v>
      </c>
      <c r="C167" s="14">
        <v>0</v>
      </c>
      <c r="D167" s="14">
        <v>52</v>
      </c>
      <c r="E167" s="29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20.399999999999999" x14ac:dyDescent="0.3">
      <c r="A168" s="28" t="s">
        <v>620</v>
      </c>
      <c r="B168" s="28" t="s">
        <v>621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8" t="s">
        <v>622</v>
      </c>
      <c r="B169" s="28" t="s">
        <v>623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8" t="s">
        <v>624</v>
      </c>
      <c r="B170" s="28" t="s">
        <v>625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8" t="s">
        <v>626</v>
      </c>
      <c r="B171" s="28" t="s">
        <v>627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0.399999999999999" x14ac:dyDescent="0.3">
      <c r="A172" s="28" t="s">
        <v>628</v>
      </c>
      <c r="B172" s="28" t="s">
        <v>629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8" t="s">
        <v>630</v>
      </c>
      <c r="B173" s="28" t="s">
        <v>631</v>
      </c>
      <c r="C173" s="14">
        <v>20</v>
      </c>
      <c r="D173" s="14">
        <v>24</v>
      </c>
      <c r="E173" s="29">
        <v>-0.16666666666666699</v>
      </c>
      <c r="F173" s="14">
        <v>0</v>
      </c>
      <c r="G173" s="14">
        <v>0</v>
      </c>
      <c r="H173" s="14">
        <v>15</v>
      </c>
      <c r="I173" s="14">
        <v>11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8</v>
      </c>
      <c r="P173" s="22">
        <v>11</v>
      </c>
    </row>
    <row r="174" spans="1:16" ht="20.399999999999999" x14ac:dyDescent="0.3">
      <c r="A174" s="28" t="s">
        <v>632</v>
      </c>
      <c r="B174" s="28" t="s">
        <v>633</v>
      </c>
      <c r="C174" s="14">
        <v>51</v>
      </c>
      <c r="D174" s="14">
        <v>34</v>
      </c>
      <c r="E174" s="29">
        <v>0.5</v>
      </c>
      <c r="F174" s="14">
        <v>4</v>
      </c>
      <c r="G174" s="14">
        <v>0</v>
      </c>
      <c r="H174" s="14">
        <v>11</v>
      </c>
      <c r="I174" s="14">
        <v>19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6</v>
      </c>
      <c r="P174" s="22">
        <v>20</v>
      </c>
    </row>
    <row r="175" spans="1:16" x14ac:dyDescent="0.3">
      <c r="A175" s="28" t="s">
        <v>634</v>
      </c>
      <c r="B175" s="28" t="s">
        <v>635</v>
      </c>
      <c r="C175" s="14">
        <v>2</v>
      </c>
      <c r="D175" s="14">
        <v>8</v>
      </c>
      <c r="E175" s="29">
        <v>-0.75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2</v>
      </c>
      <c r="P175" s="22">
        <v>0</v>
      </c>
    </row>
    <row r="176" spans="1:16" ht="20.399999999999999" x14ac:dyDescent="0.3">
      <c r="A176" s="28" t="s">
        <v>636</v>
      </c>
      <c r="B176" s="28" t="s">
        <v>637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8" t="s">
        <v>638</v>
      </c>
      <c r="B177" s="28" t="s">
        <v>639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8" t="s">
        <v>640</v>
      </c>
      <c r="B178" s="189"/>
      <c r="C178" s="25">
        <v>118</v>
      </c>
      <c r="D178" s="25">
        <v>185</v>
      </c>
      <c r="E178" s="26">
        <v>-0.36216216216216202</v>
      </c>
      <c r="F178" s="25">
        <v>391</v>
      </c>
      <c r="G178" s="25">
        <v>298</v>
      </c>
      <c r="H178" s="25">
        <v>59</v>
      </c>
      <c r="I178" s="25">
        <v>41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321</v>
      </c>
    </row>
    <row r="179" spans="1:16" ht="20.399999999999999" x14ac:dyDescent="0.3">
      <c r="A179" s="28" t="s">
        <v>641</v>
      </c>
      <c r="B179" s="28" t="s">
        <v>642</v>
      </c>
      <c r="C179" s="14">
        <v>4</v>
      </c>
      <c r="D179" s="14">
        <v>1</v>
      </c>
      <c r="E179" s="29">
        <v>3</v>
      </c>
      <c r="F179" s="14">
        <v>3</v>
      </c>
      <c r="G179" s="14">
        <v>3</v>
      </c>
      <c r="H179" s="14">
        <v>3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2</v>
      </c>
    </row>
    <row r="180" spans="1:16" ht="20.399999999999999" x14ac:dyDescent="0.3">
      <c r="A180" s="28" t="s">
        <v>643</v>
      </c>
      <c r="B180" s="28" t="s">
        <v>644</v>
      </c>
      <c r="C180" s="14">
        <v>40</v>
      </c>
      <c r="D180" s="14">
        <v>90</v>
      </c>
      <c r="E180" s="29">
        <v>-0.55555555555555503</v>
      </c>
      <c r="F180" s="14">
        <v>235</v>
      </c>
      <c r="G180" s="14">
        <v>195</v>
      </c>
      <c r="H180" s="14">
        <v>25</v>
      </c>
      <c r="I180" s="14">
        <v>14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190</v>
      </c>
    </row>
    <row r="181" spans="1:16" x14ac:dyDescent="0.3">
      <c r="A181" s="28" t="s">
        <v>645</v>
      </c>
      <c r="B181" s="28" t="s">
        <v>646</v>
      </c>
      <c r="C181" s="14">
        <v>3</v>
      </c>
      <c r="D181" s="14">
        <v>6</v>
      </c>
      <c r="E181" s="29">
        <v>-0.5</v>
      </c>
      <c r="F181" s="14">
        <v>2</v>
      </c>
      <c r="G181" s="14">
        <v>2</v>
      </c>
      <c r="H181" s="14">
        <v>1</v>
      </c>
      <c r="I181" s="14">
        <v>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3</v>
      </c>
    </row>
    <row r="182" spans="1:16" ht="20.399999999999999" x14ac:dyDescent="0.3">
      <c r="A182" s="28" t="s">
        <v>647</v>
      </c>
      <c r="B182" s="28" t="s">
        <v>648</v>
      </c>
      <c r="C182" s="14">
        <v>1</v>
      </c>
      <c r="D182" s="14">
        <v>1</v>
      </c>
      <c r="E182" s="29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0.399999999999999" x14ac:dyDescent="0.3">
      <c r="A183" s="28" t="s">
        <v>649</v>
      </c>
      <c r="B183" s="28" t="s">
        <v>650</v>
      </c>
      <c r="C183" s="14">
        <v>6</v>
      </c>
      <c r="D183" s="14">
        <v>17</v>
      </c>
      <c r="E183" s="29">
        <v>-0.64705882352941202</v>
      </c>
      <c r="F183" s="14">
        <v>13</v>
      </c>
      <c r="G183" s="14">
        <v>8</v>
      </c>
      <c r="H183" s="14">
        <v>2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10</v>
      </c>
    </row>
    <row r="184" spans="1:16" ht="20.399999999999999" x14ac:dyDescent="0.3">
      <c r="A184" s="28" t="s">
        <v>651</v>
      </c>
      <c r="B184" s="28" t="s">
        <v>652</v>
      </c>
      <c r="C184" s="14">
        <v>63</v>
      </c>
      <c r="D184" s="14">
        <v>70</v>
      </c>
      <c r="E184" s="29">
        <v>-0.1</v>
      </c>
      <c r="F184" s="14">
        <v>137</v>
      </c>
      <c r="G184" s="14">
        <v>89</v>
      </c>
      <c r="H184" s="14">
        <v>28</v>
      </c>
      <c r="I184" s="14">
        <v>23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114</v>
      </c>
    </row>
    <row r="185" spans="1:16" ht="20.399999999999999" x14ac:dyDescent="0.3">
      <c r="A185" s="28" t="s">
        <v>653</v>
      </c>
      <c r="B185" s="28" t="s">
        <v>654</v>
      </c>
      <c r="C185" s="14">
        <v>1</v>
      </c>
      <c r="D185" s="14">
        <v>0</v>
      </c>
      <c r="E185" s="29">
        <v>0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2</v>
      </c>
    </row>
    <row r="186" spans="1:16" x14ac:dyDescent="0.3">
      <c r="A186" s="188" t="s">
        <v>655</v>
      </c>
      <c r="B186" s="189"/>
      <c r="C186" s="25">
        <v>108</v>
      </c>
      <c r="D186" s="25">
        <v>155</v>
      </c>
      <c r="E186" s="26">
        <v>-0.30322580645161301</v>
      </c>
      <c r="F186" s="25">
        <v>31</v>
      </c>
      <c r="G186" s="25">
        <v>9</v>
      </c>
      <c r="H186" s="25">
        <v>33</v>
      </c>
      <c r="I186" s="25">
        <v>14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7">
        <v>24</v>
      </c>
    </row>
    <row r="187" spans="1:16" x14ac:dyDescent="0.3">
      <c r="A187" s="28" t="s">
        <v>656</v>
      </c>
      <c r="B187" s="28" t="s">
        <v>657</v>
      </c>
      <c r="C187" s="14">
        <v>2</v>
      </c>
      <c r="D187" s="14">
        <v>2</v>
      </c>
      <c r="E187" s="29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8" t="s">
        <v>658</v>
      </c>
      <c r="B188" s="28" t="s">
        <v>659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8" t="s">
        <v>660</v>
      </c>
      <c r="B189" s="28" t="s">
        <v>661</v>
      </c>
      <c r="C189" s="14">
        <v>49</v>
      </c>
      <c r="D189" s="14">
        <v>87</v>
      </c>
      <c r="E189" s="29">
        <v>-0.43678160919540199</v>
      </c>
      <c r="F189" s="14">
        <v>19</v>
      </c>
      <c r="G189" s="14">
        <v>8</v>
      </c>
      <c r="H189" s="14">
        <v>29</v>
      </c>
      <c r="I189" s="14">
        <v>5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21</v>
      </c>
    </row>
    <row r="190" spans="1:16" ht="20.399999999999999" x14ac:dyDescent="0.3">
      <c r="A190" s="28" t="s">
        <v>662</v>
      </c>
      <c r="B190" s="28" t="s">
        <v>663</v>
      </c>
      <c r="C190" s="14">
        <v>0</v>
      </c>
      <c r="D190" s="14">
        <v>2</v>
      </c>
      <c r="E190" s="29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8" t="s">
        <v>664</v>
      </c>
      <c r="B191" s="28" t="s">
        <v>665</v>
      </c>
      <c r="C191" s="14">
        <v>8</v>
      </c>
      <c r="D191" s="14">
        <v>32</v>
      </c>
      <c r="E191" s="29">
        <v>-0.75</v>
      </c>
      <c r="F191" s="14">
        <v>0</v>
      </c>
      <c r="G191" s="14">
        <v>0</v>
      </c>
      <c r="H191" s="14">
        <v>0</v>
      </c>
      <c r="I191" s="14">
        <v>5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2</v>
      </c>
    </row>
    <row r="192" spans="1:16" ht="20.399999999999999" x14ac:dyDescent="0.3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8" t="s">
        <v>668</v>
      </c>
      <c r="B193" s="28" t="s">
        <v>669</v>
      </c>
      <c r="C193" s="14">
        <v>18</v>
      </c>
      <c r="D193" s="14">
        <v>4</v>
      </c>
      <c r="E193" s="29">
        <v>3.5</v>
      </c>
      <c r="F193" s="14">
        <v>12</v>
      </c>
      <c r="G193" s="14">
        <v>1</v>
      </c>
      <c r="H193" s="14">
        <v>0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1</v>
      </c>
    </row>
    <row r="194" spans="1:16" x14ac:dyDescent="0.3">
      <c r="A194" s="28" t="s">
        <v>670</v>
      </c>
      <c r="B194" s="28" t="s">
        <v>671</v>
      </c>
      <c r="C194" s="14">
        <v>0</v>
      </c>
      <c r="D194" s="14">
        <v>1</v>
      </c>
      <c r="E194" s="29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0.399999999999999" x14ac:dyDescent="0.3">
      <c r="A195" s="28" t="s">
        <v>672</v>
      </c>
      <c r="B195" s="28" t="s">
        <v>673</v>
      </c>
      <c r="C195" s="14">
        <v>0</v>
      </c>
      <c r="D195" s="14">
        <v>1</v>
      </c>
      <c r="E195" s="29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8" t="s">
        <v>674</v>
      </c>
      <c r="B196" s="28" t="s">
        <v>675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3">
      <c r="A197" s="28" t="s">
        <v>676</v>
      </c>
      <c r="B197" s="28" t="s">
        <v>677</v>
      </c>
      <c r="C197" s="14">
        <v>29</v>
      </c>
      <c r="D197" s="14">
        <v>22</v>
      </c>
      <c r="E197" s="29">
        <v>0.31818181818181801</v>
      </c>
      <c r="F197" s="14">
        <v>0</v>
      </c>
      <c r="G197" s="14">
        <v>0</v>
      </c>
      <c r="H197" s="14">
        <v>4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8" t="s">
        <v>678</v>
      </c>
      <c r="B198" s="28" t="s">
        <v>679</v>
      </c>
      <c r="C198" s="14">
        <v>1</v>
      </c>
      <c r="D198" s="14">
        <v>1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3">
      <c r="A199" s="28" t="s">
        <v>680</v>
      </c>
      <c r="B199" s="28" t="s">
        <v>681</v>
      </c>
      <c r="C199" s="14">
        <v>1</v>
      </c>
      <c r="D199" s="14">
        <v>3</v>
      </c>
      <c r="E199" s="29">
        <v>-0.66666666666666696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0.399999999999999" x14ac:dyDescent="0.3">
      <c r="A200" s="28" t="s">
        <v>682</v>
      </c>
      <c r="B200" s="28" t="s">
        <v>683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8" t="s">
        <v>684</v>
      </c>
      <c r="B201" s="189"/>
      <c r="C201" s="25">
        <v>21</v>
      </c>
      <c r="D201" s="25">
        <v>27</v>
      </c>
      <c r="E201" s="26">
        <v>-0.22222222222222199</v>
      </c>
      <c r="F201" s="25">
        <v>3</v>
      </c>
      <c r="G201" s="25">
        <v>0</v>
      </c>
      <c r="H201" s="25">
        <v>7</v>
      </c>
      <c r="I201" s="25">
        <v>7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7">
        <v>1</v>
      </c>
    </row>
    <row r="202" spans="1:16" x14ac:dyDescent="0.3">
      <c r="A202" s="28" t="s">
        <v>685</v>
      </c>
      <c r="B202" s="28" t="s">
        <v>686</v>
      </c>
      <c r="C202" s="14">
        <v>4</v>
      </c>
      <c r="D202" s="14">
        <v>6</v>
      </c>
      <c r="E202" s="29">
        <v>-0.33333333333333298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2">
        <v>0</v>
      </c>
    </row>
    <row r="203" spans="1:16" x14ac:dyDescent="0.3">
      <c r="A203" s="28" t="s">
        <v>687</v>
      </c>
      <c r="B203" s="28" t="s">
        <v>688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8" t="s">
        <v>689</v>
      </c>
      <c r="B204" s="28" t="s">
        <v>690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8" t="s">
        <v>691</v>
      </c>
      <c r="B205" s="28" t="s">
        <v>692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8" t="s">
        <v>693</v>
      </c>
      <c r="B206" s="28" t="s">
        <v>694</v>
      </c>
      <c r="C206" s="14">
        <v>13</v>
      </c>
      <c r="D206" s="14">
        <v>20</v>
      </c>
      <c r="E206" s="29">
        <v>-0.35</v>
      </c>
      <c r="F206" s="14">
        <v>3</v>
      </c>
      <c r="G206" s="14">
        <v>0</v>
      </c>
      <c r="H206" s="14">
        <v>7</v>
      </c>
      <c r="I206" s="14">
        <v>7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1</v>
      </c>
    </row>
    <row r="207" spans="1:16" ht="20.399999999999999" x14ac:dyDescent="0.3">
      <c r="A207" s="28" t="s">
        <v>695</v>
      </c>
      <c r="B207" s="28" t="s">
        <v>696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8" t="s">
        <v>697</v>
      </c>
      <c r="B208" s="28" t="s">
        <v>698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8" t="s">
        <v>699</v>
      </c>
      <c r="B209" s="28" t="s">
        <v>700</v>
      </c>
      <c r="C209" s="14">
        <v>1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8" t="s">
        <v>701</v>
      </c>
      <c r="B210" s="28" t="s">
        <v>702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8" t="s">
        <v>703</v>
      </c>
      <c r="B211" s="28" t="s">
        <v>704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8" t="s">
        <v>705</v>
      </c>
      <c r="B212" s="28" t="s">
        <v>706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8" t="s">
        <v>707</v>
      </c>
      <c r="B213" s="28" t="s">
        <v>708</v>
      </c>
      <c r="C213" s="14">
        <v>3</v>
      </c>
      <c r="D213" s="14">
        <v>1</v>
      </c>
      <c r="E213" s="29">
        <v>2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8" t="s">
        <v>709</v>
      </c>
      <c r="B214" s="28" t="s">
        <v>710</v>
      </c>
      <c r="C214" s="14">
        <v>0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2">
        <v>0</v>
      </c>
    </row>
    <row r="215" spans="1:16" ht="20.399999999999999" x14ac:dyDescent="0.3">
      <c r="A215" s="28" t="s">
        <v>711</v>
      </c>
      <c r="B215" s="28" t="s">
        <v>712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8" t="s">
        <v>713</v>
      </c>
      <c r="B216" s="28" t="s">
        <v>714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8" t="s">
        <v>715</v>
      </c>
      <c r="B217" s="28" t="s">
        <v>716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8" t="s">
        <v>717</v>
      </c>
      <c r="B218" s="28" t="s">
        <v>718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8" t="s">
        <v>719</v>
      </c>
      <c r="B219" s="28" t="s">
        <v>720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0.6" x14ac:dyDescent="0.3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8" t="s">
        <v>723</v>
      </c>
      <c r="B221" s="28" t="s">
        <v>724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8" t="s">
        <v>725</v>
      </c>
      <c r="B222" s="28" t="s">
        <v>726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8" t="s">
        <v>727</v>
      </c>
      <c r="B223" s="189"/>
      <c r="C223" s="25">
        <v>200</v>
      </c>
      <c r="D223" s="25">
        <v>147</v>
      </c>
      <c r="E223" s="26">
        <v>0.36054421768707501</v>
      </c>
      <c r="F223" s="25">
        <v>90</v>
      </c>
      <c r="G223" s="25">
        <v>41</v>
      </c>
      <c r="H223" s="25">
        <v>46</v>
      </c>
      <c r="I223" s="25">
        <v>47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2</v>
      </c>
      <c r="P223" s="27">
        <v>30</v>
      </c>
    </row>
    <row r="224" spans="1:16" x14ac:dyDescent="0.3">
      <c r="A224" s="28" t="s">
        <v>728</v>
      </c>
      <c r="B224" s="28" t="s">
        <v>729</v>
      </c>
      <c r="C224" s="14">
        <v>3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8" t="s">
        <v>732</v>
      </c>
      <c r="B226" s="28" t="s">
        <v>733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8" t="s">
        <v>734</v>
      </c>
      <c r="B227" s="28" t="s">
        <v>735</v>
      </c>
      <c r="C227" s="14">
        <v>1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8" t="s">
        <v>736</v>
      </c>
      <c r="B228" s="28" t="s">
        <v>737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8" t="s">
        <v>738</v>
      </c>
      <c r="B229" s="28" t="s">
        <v>739</v>
      </c>
      <c r="C229" s="14">
        <v>0</v>
      </c>
      <c r="D229" s="14">
        <v>1</v>
      </c>
      <c r="E229" s="29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8" t="s">
        <v>740</v>
      </c>
      <c r="B230" s="28" t="s">
        <v>741</v>
      </c>
      <c r="C230" s="14">
        <v>1</v>
      </c>
      <c r="D230" s="14">
        <v>1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3">
      <c r="A231" s="28" t="s">
        <v>742</v>
      </c>
      <c r="B231" s="28" t="s">
        <v>743</v>
      </c>
      <c r="C231" s="14">
        <v>14</v>
      </c>
      <c r="D231" s="14">
        <v>6</v>
      </c>
      <c r="E231" s="29">
        <v>1.3333333333333299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3">
      <c r="A232" s="28" t="s">
        <v>744</v>
      </c>
      <c r="B232" s="28" t="s">
        <v>745</v>
      </c>
      <c r="C232" s="14">
        <v>11</v>
      </c>
      <c r="D232" s="14">
        <v>10</v>
      </c>
      <c r="E232" s="29">
        <v>0.1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0</v>
      </c>
    </row>
    <row r="233" spans="1:16" x14ac:dyDescent="0.3">
      <c r="A233" s="28" t="s">
        <v>746</v>
      </c>
      <c r="B233" s="28" t="s">
        <v>747</v>
      </c>
      <c r="C233" s="14">
        <v>9</v>
      </c>
      <c r="D233" s="14">
        <v>2</v>
      </c>
      <c r="E233" s="29">
        <v>3.5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0.399999999999999" x14ac:dyDescent="0.3">
      <c r="A234" s="28" t="s">
        <v>748</v>
      </c>
      <c r="B234" s="28" t="s">
        <v>749</v>
      </c>
      <c r="C234" s="14">
        <v>0</v>
      </c>
      <c r="D234" s="14">
        <v>1</v>
      </c>
      <c r="E234" s="29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8" t="s">
        <v>750</v>
      </c>
      <c r="B235" s="28" t="s">
        <v>751</v>
      </c>
      <c r="C235" s="14">
        <v>0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3">
      <c r="A236" s="28" t="s">
        <v>752</v>
      </c>
      <c r="B236" s="28" t="s">
        <v>753</v>
      </c>
      <c r="C236" s="14">
        <v>1</v>
      </c>
      <c r="D236" s="14">
        <v>1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8" t="s">
        <v>754</v>
      </c>
      <c r="B237" s="28" t="s">
        <v>755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8" t="s">
        <v>756</v>
      </c>
      <c r="B238" s="28" t="s">
        <v>757</v>
      </c>
      <c r="C238" s="14">
        <v>160</v>
      </c>
      <c r="D238" s="14">
        <v>125</v>
      </c>
      <c r="E238" s="29">
        <v>0.28000000000000003</v>
      </c>
      <c r="F238" s="14">
        <v>90</v>
      </c>
      <c r="G238" s="14">
        <v>41</v>
      </c>
      <c r="H238" s="14">
        <v>46</v>
      </c>
      <c r="I238" s="14">
        <v>47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</v>
      </c>
      <c r="P238" s="22">
        <v>30</v>
      </c>
    </row>
    <row r="239" spans="1:16" x14ac:dyDescent="0.3">
      <c r="A239" s="28" t="s">
        <v>758</v>
      </c>
      <c r="B239" s="28" t="s">
        <v>759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8" t="s">
        <v>762</v>
      </c>
      <c r="B241" s="28" t="s">
        <v>763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8" t="s">
        <v>764</v>
      </c>
      <c r="B242" s="28" t="s">
        <v>765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8" t="s">
        <v>766</v>
      </c>
      <c r="B243" s="28" t="s">
        <v>767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8" t="s">
        <v>768</v>
      </c>
      <c r="B244" s="189"/>
      <c r="C244" s="25">
        <v>0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3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8" t="s">
        <v>773</v>
      </c>
      <c r="B247" s="28" t="s">
        <v>774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8" t="s">
        <v>775</v>
      </c>
      <c r="B248" s="28" t="s">
        <v>776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8" t="s">
        <v>777</v>
      </c>
      <c r="B249" s="28" t="s">
        <v>778</v>
      </c>
      <c r="C249" s="14">
        <v>0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x14ac:dyDescent="0.3">
      <c r="A250" s="28" t="s">
        <v>779</v>
      </c>
      <c r="B250" s="28" t="s">
        <v>780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8" t="s">
        <v>783</v>
      </c>
      <c r="B252" s="28" t="s">
        <v>784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8" t="s">
        <v>785</v>
      </c>
      <c r="B253" s="28" t="s">
        <v>786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8" t="s">
        <v>787</v>
      </c>
      <c r="B254" s="28" t="s">
        <v>788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0.399999999999999" x14ac:dyDescent="0.3">
      <c r="A255" s="28" t="s">
        <v>789</v>
      </c>
      <c r="B255" s="28" t="s">
        <v>790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8" t="s">
        <v>791</v>
      </c>
      <c r="B256" s="28" t="s">
        <v>792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8" t="s">
        <v>793</v>
      </c>
      <c r="B257" s="28" t="s">
        <v>794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8" t="s">
        <v>795</v>
      </c>
      <c r="B258" s="28" t="s">
        <v>796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8" t="s">
        <v>797</v>
      </c>
      <c r="B259" s="28" t="s">
        <v>798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8" t="s">
        <v>799</v>
      </c>
      <c r="B260" s="28" t="s">
        <v>800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8" t="s">
        <v>807</v>
      </c>
      <c r="B264" s="28" t="s">
        <v>808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8" t="s">
        <v>815</v>
      </c>
      <c r="B268" s="28" t="s">
        <v>816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8" t="s">
        <v>817</v>
      </c>
      <c r="B269" s="28" t="s">
        <v>818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8" t="s">
        <v>819</v>
      </c>
      <c r="B270" s="28" t="s">
        <v>820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8" t="s">
        <v>821</v>
      </c>
      <c r="B271" s="189"/>
      <c r="C271" s="25">
        <v>92</v>
      </c>
      <c r="D271" s="25">
        <v>84</v>
      </c>
      <c r="E271" s="26">
        <v>9.5238095238095205E-2</v>
      </c>
      <c r="F271" s="25">
        <v>11</v>
      </c>
      <c r="G271" s="25">
        <v>10</v>
      </c>
      <c r="H271" s="25">
        <v>56</v>
      </c>
      <c r="I271" s="25">
        <v>51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2</v>
      </c>
      <c r="P271" s="27">
        <v>31</v>
      </c>
    </row>
    <row r="272" spans="1:16" x14ac:dyDescent="0.3">
      <c r="A272" s="28" t="s">
        <v>822</v>
      </c>
      <c r="B272" s="28" t="s">
        <v>823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8" t="s">
        <v>824</v>
      </c>
      <c r="B273" s="28" t="s">
        <v>825</v>
      </c>
      <c r="C273" s="14">
        <v>25</v>
      </c>
      <c r="D273" s="14">
        <v>25</v>
      </c>
      <c r="E273" s="29">
        <v>0</v>
      </c>
      <c r="F273" s="14">
        <v>5</v>
      </c>
      <c r="G273" s="14">
        <v>1</v>
      </c>
      <c r="H273" s="14">
        <v>22</v>
      </c>
      <c r="I273" s="14">
        <v>25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15</v>
      </c>
    </row>
    <row r="274" spans="1:16" ht="30.6" x14ac:dyDescent="0.3">
      <c r="A274" s="28" t="s">
        <v>826</v>
      </c>
      <c r="B274" s="28" t="s">
        <v>827</v>
      </c>
      <c r="C274" s="14">
        <v>59</v>
      </c>
      <c r="D274" s="14">
        <v>53</v>
      </c>
      <c r="E274" s="29">
        <v>0.113207547169811</v>
      </c>
      <c r="F274" s="14">
        <v>5</v>
      </c>
      <c r="G274" s="14">
        <v>8</v>
      </c>
      <c r="H274" s="14">
        <v>26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13</v>
      </c>
    </row>
    <row r="275" spans="1:16" ht="20.399999999999999" x14ac:dyDescent="0.3">
      <c r="A275" s="28" t="s">
        <v>828</v>
      </c>
      <c r="B275" s="28" t="s">
        <v>829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8" t="s">
        <v>830</v>
      </c>
      <c r="B276" s="28" t="s">
        <v>831</v>
      </c>
      <c r="C276" s="14">
        <v>2</v>
      </c>
      <c r="D276" s="14">
        <v>0</v>
      </c>
      <c r="E276" s="29">
        <v>0</v>
      </c>
      <c r="F276" s="14">
        <v>0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3">
      <c r="A277" s="28" t="s">
        <v>832</v>
      </c>
      <c r="B277" s="28" t="s">
        <v>833</v>
      </c>
      <c r="C277" s="14">
        <v>1</v>
      </c>
      <c r="D277" s="14">
        <v>2</v>
      </c>
      <c r="E277" s="29">
        <v>-0.5</v>
      </c>
      <c r="F277" s="14">
        <v>0</v>
      </c>
      <c r="G277" s="14">
        <v>1</v>
      </c>
      <c r="H277" s="14">
        <v>2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2</v>
      </c>
      <c r="P277" s="22">
        <v>0</v>
      </c>
    </row>
    <row r="278" spans="1:16" ht="20.399999999999999" x14ac:dyDescent="0.3">
      <c r="A278" s="28" t="s">
        <v>834</v>
      </c>
      <c r="B278" s="28" t="s">
        <v>835</v>
      </c>
      <c r="C278" s="14">
        <v>1</v>
      </c>
      <c r="D278" s="14">
        <v>4</v>
      </c>
      <c r="E278" s="29">
        <v>-0.75</v>
      </c>
      <c r="F278" s="14">
        <v>0</v>
      </c>
      <c r="G278" s="14">
        <v>0</v>
      </c>
      <c r="H278" s="14">
        <v>2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2</v>
      </c>
    </row>
    <row r="279" spans="1:16" x14ac:dyDescent="0.3">
      <c r="A279" s="28" t="s">
        <v>836</v>
      </c>
      <c r="B279" s="28" t="s">
        <v>837</v>
      </c>
      <c r="C279" s="14">
        <v>2</v>
      </c>
      <c r="D279" s="14">
        <v>0</v>
      </c>
      <c r="E279" s="29">
        <v>0</v>
      </c>
      <c r="F279" s="14">
        <v>0</v>
      </c>
      <c r="G279" s="14">
        <v>0</v>
      </c>
      <c r="H279" s="14">
        <v>2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8" t="s">
        <v>838</v>
      </c>
      <c r="B280" s="28" t="s">
        <v>839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8" t="s">
        <v>844</v>
      </c>
      <c r="B283" s="28" t="s">
        <v>845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8" t="s">
        <v>846</v>
      </c>
      <c r="B284" s="28" t="s">
        <v>847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8" t="s">
        <v>854</v>
      </c>
      <c r="B288" s="28" t="s">
        <v>855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8" t="s">
        <v>860</v>
      </c>
      <c r="B291" s="28" t="s">
        <v>861</v>
      </c>
      <c r="C291" s="14">
        <v>2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0.399999999999999" x14ac:dyDescent="0.3">
      <c r="A292" s="28" t="s">
        <v>862</v>
      </c>
      <c r="B292" s="28" t="s">
        <v>863</v>
      </c>
      <c r="C292" s="14">
        <v>0</v>
      </c>
      <c r="D292" s="14">
        <v>0</v>
      </c>
      <c r="E292" s="29">
        <v>0</v>
      </c>
      <c r="F292" s="14">
        <v>1</v>
      </c>
      <c r="G292" s="14">
        <v>0</v>
      </c>
      <c r="H292" s="14">
        <v>0</v>
      </c>
      <c r="I292" s="14">
        <v>1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1</v>
      </c>
    </row>
    <row r="293" spans="1:16" x14ac:dyDescent="0.3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8" t="s">
        <v>866</v>
      </c>
      <c r="B294" s="28" t="s">
        <v>867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3">
      <c r="A295" s="28" t="s">
        <v>868</v>
      </c>
      <c r="B295" s="28" t="s">
        <v>869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0.399999999999999" x14ac:dyDescent="0.3">
      <c r="A296" s="28" t="s">
        <v>870</v>
      </c>
      <c r="B296" s="28" t="s">
        <v>871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8" t="s">
        <v>880</v>
      </c>
      <c r="B301" s="189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881</v>
      </c>
      <c r="B302" s="28" t="s">
        <v>882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8" t="s">
        <v>885</v>
      </c>
      <c r="B304" s="28" t="s">
        <v>886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8" t="s">
        <v>887</v>
      </c>
      <c r="B305" s="189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8" t="s">
        <v>892</v>
      </c>
      <c r="B308" s="28" t="s">
        <v>893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8" t="s">
        <v>900</v>
      </c>
      <c r="B312" s="189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901</v>
      </c>
      <c r="B313" s="28" t="s">
        <v>902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20.399999999999999" x14ac:dyDescent="0.3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8" t="s">
        <v>905</v>
      </c>
      <c r="B315" s="28" t="s">
        <v>906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8" t="s">
        <v>911</v>
      </c>
      <c r="B318" s="189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3">
      <c r="A319" s="28" t="s">
        <v>912</v>
      </c>
      <c r="B319" s="28" t="s">
        <v>913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3">
      <c r="A320" s="188" t="s">
        <v>914</v>
      </c>
      <c r="B320" s="189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915</v>
      </c>
      <c r="B321" s="28" t="s">
        <v>916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8" t="s">
        <v>919</v>
      </c>
      <c r="B323" s="189"/>
      <c r="C323" s="25">
        <v>2657</v>
      </c>
      <c r="D323" s="25">
        <v>0</v>
      </c>
      <c r="E323" s="26">
        <v>0</v>
      </c>
      <c r="F323" s="25">
        <v>128</v>
      </c>
      <c r="G323" s="25">
        <v>49</v>
      </c>
      <c r="H323" s="25">
        <v>117</v>
      </c>
      <c r="I323" s="25">
        <v>89</v>
      </c>
      <c r="J323" s="25">
        <v>3</v>
      </c>
      <c r="K323" s="25">
        <v>2</v>
      </c>
      <c r="L323" s="25">
        <v>0</v>
      </c>
      <c r="M323" s="25">
        <v>0</v>
      </c>
      <c r="N323" s="25">
        <v>2</v>
      </c>
      <c r="O323" s="25">
        <v>0</v>
      </c>
      <c r="P323" s="27">
        <v>43</v>
      </c>
    </row>
    <row r="324" spans="1:16" x14ac:dyDescent="0.3">
      <c r="A324" s="28" t="s">
        <v>920</v>
      </c>
      <c r="B324" s="28" t="s">
        <v>921</v>
      </c>
      <c r="C324" s="14">
        <v>2657</v>
      </c>
      <c r="D324" s="14">
        <v>0</v>
      </c>
      <c r="E324" s="29">
        <v>0</v>
      </c>
      <c r="F324" s="14">
        <v>128</v>
      </c>
      <c r="G324" s="14">
        <v>49</v>
      </c>
      <c r="H324" s="14">
        <v>117</v>
      </c>
      <c r="I324" s="14">
        <v>89</v>
      </c>
      <c r="J324" s="14">
        <v>3</v>
      </c>
      <c r="K324" s="14">
        <v>2</v>
      </c>
      <c r="L324" s="14">
        <v>0</v>
      </c>
      <c r="M324" s="14">
        <v>0</v>
      </c>
      <c r="N324" s="14">
        <v>2</v>
      </c>
      <c r="O324" s="14">
        <v>0</v>
      </c>
      <c r="P324" s="22">
        <v>43</v>
      </c>
    </row>
    <row r="325" spans="1:16" x14ac:dyDescent="0.3">
      <c r="A325" s="188" t="s">
        <v>922</v>
      </c>
      <c r="B325" s="189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0.799999999999997" x14ac:dyDescent="0.3">
      <c r="A326" s="28" t="s">
        <v>923</v>
      </c>
      <c r="B326" s="28" t="s">
        <v>924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1" x14ac:dyDescent="0.3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8" t="s">
        <v>927</v>
      </c>
      <c r="B328" s="28" t="s">
        <v>928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8" t="s">
        <v>943</v>
      </c>
      <c r="B336" s="28" t="s">
        <v>944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8" t="s">
        <v>945</v>
      </c>
      <c r="B337" s="189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8" t="s">
        <v>948</v>
      </c>
      <c r="B339" s="189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90" t="s">
        <v>951</v>
      </c>
      <c r="B341" s="191"/>
      <c r="C341" s="30">
        <v>7782</v>
      </c>
      <c r="D341" s="30">
        <v>5363</v>
      </c>
      <c r="E341" s="31">
        <v>0.45105351482379302</v>
      </c>
      <c r="F341" s="30">
        <v>1025</v>
      </c>
      <c r="G341" s="30">
        <v>553</v>
      </c>
      <c r="H341" s="30">
        <v>953</v>
      </c>
      <c r="I341" s="30">
        <v>703</v>
      </c>
      <c r="J341" s="30">
        <v>10</v>
      </c>
      <c r="K341" s="30">
        <v>13</v>
      </c>
      <c r="L341" s="30">
        <v>1</v>
      </c>
      <c r="M341" s="30">
        <v>1</v>
      </c>
      <c r="N341" s="30">
        <v>15</v>
      </c>
      <c r="O341" s="30">
        <v>69</v>
      </c>
      <c r="P341" s="30">
        <v>829</v>
      </c>
    </row>
  </sheetData>
  <sheetProtection algorithmName="SHA-512" hashValue="ilrNNUmANlqlNx75S8dVQ7F7/4H756xKhAS43OadmcJ0gNYUvWX2VLIMkrD/2+UguyaljCbU8pFsvPsnyG9kZA==" saltValue="B363GSF4xbeJ4LlgXGV35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2">
        <v>0</v>
      </c>
    </row>
    <row r="6" spans="1:3" x14ac:dyDescent="0.3">
      <c r="A6" s="179"/>
      <c r="B6" s="13" t="s">
        <v>329</v>
      </c>
      <c r="C6" s="22">
        <v>22</v>
      </c>
    </row>
    <row r="7" spans="1:3" x14ac:dyDescent="0.3">
      <c r="A7" s="179"/>
      <c r="B7" s="13" t="s">
        <v>956</v>
      </c>
      <c r="C7" s="22">
        <v>13</v>
      </c>
    </row>
    <row r="8" spans="1:3" x14ac:dyDescent="0.3">
      <c r="A8" s="179"/>
      <c r="B8" s="13" t="s">
        <v>957</v>
      </c>
      <c r="C8" s="22">
        <v>12</v>
      </c>
    </row>
    <row r="9" spans="1:3" x14ac:dyDescent="0.3">
      <c r="A9" s="179"/>
      <c r="B9" s="13" t="s">
        <v>958</v>
      </c>
      <c r="C9" s="22">
        <v>18</v>
      </c>
    </row>
    <row r="10" spans="1:3" x14ac:dyDescent="0.3">
      <c r="A10" s="179"/>
      <c r="B10" s="13" t="s">
        <v>959</v>
      </c>
      <c r="C10" s="22">
        <v>3</v>
      </c>
    </row>
    <row r="11" spans="1:3" x14ac:dyDescent="0.3">
      <c r="A11" s="179"/>
      <c r="B11" s="13" t="s">
        <v>960</v>
      </c>
      <c r="C11" s="22">
        <v>9</v>
      </c>
    </row>
    <row r="12" spans="1:3" x14ac:dyDescent="0.3">
      <c r="A12" s="179"/>
      <c r="B12" s="13" t="s">
        <v>513</v>
      </c>
      <c r="C12" s="22">
        <v>8</v>
      </c>
    </row>
    <row r="13" spans="1:3" x14ac:dyDescent="0.3">
      <c r="A13" s="179"/>
      <c r="B13" s="13" t="s">
        <v>961</v>
      </c>
      <c r="C13" s="22">
        <v>3</v>
      </c>
    </row>
    <row r="14" spans="1:3" x14ac:dyDescent="0.3">
      <c r="A14" s="179"/>
      <c r="B14" s="13" t="s">
        <v>962</v>
      </c>
      <c r="C14" s="22">
        <v>0</v>
      </c>
    </row>
    <row r="15" spans="1:3" x14ac:dyDescent="0.3">
      <c r="A15" s="179"/>
      <c r="B15" s="13" t="s">
        <v>646</v>
      </c>
      <c r="C15" s="22">
        <v>1</v>
      </c>
    </row>
    <row r="16" spans="1:3" x14ac:dyDescent="0.3">
      <c r="A16" s="179"/>
      <c r="B16" s="13" t="s">
        <v>963</v>
      </c>
      <c r="C16" s="22">
        <v>9</v>
      </c>
    </row>
    <row r="17" spans="1:3" x14ac:dyDescent="0.3">
      <c r="A17" s="179"/>
      <c r="B17" s="13" t="s">
        <v>964</v>
      </c>
      <c r="C17" s="22">
        <v>15</v>
      </c>
    </row>
    <row r="18" spans="1:3" x14ac:dyDescent="0.3">
      <c r="A18" s="179"/>
      <c r="B18" s="13" t="s">
        <v>965</v>
      </c>
      <c r="C18" s="22">
        <v>4</v>
      </c>
    </row>
    <row r="19" spans="1:3" x14ac:dyDescent="0.3">
      <c r="A19" s="180"/>
      <c r="B19" s="13" t="s">
        <v>106</v>
      </c>
      <c r="C19" s="22">
        <v>37</v>
      </c>
    </row>
    <row r="20" spans="1:3" x14ac:dyDescent="0.3">
      <c r="A20" s="178" t="s">
        <v>966</v>
      </c>
      <c r="B20" s="13" t="s">
        <v>967</v>
      </c>
      <c r="C20" s="22">
        <v>4</v>
      </c>
    </row>
    <row r="21" spans="1:3" x14ac:dyDescent="0.3">
      <c r="A21" s="180"/>
      <c r="B21" s="13" t="s">
        <v>968</v>
      </c>
      <c r="C21" s="22">
        <v>0</v>
      </c>
    </row>
    <row r="22" spans="1:3" x14ac:dyDescent="0.3">
      <c r="A22" s="178" t="s">
        <v>969</v>
      </c>
      <c r="B22" s="13" t="s">
        <v>970</v>
      </c>
      <c r="C22" s="22">
        <v>45</v>
      </c>
    </row>
    <row r="23" spans="1:3" x14ac:dyDescent="0.3">
      <c r="A23" s="179"/>
      <c r="B23" s="13" t="s">
        <v>971</v>
      </c>
      <c r="C23" s="22">
        <v>93</v>
      </c>
    </row>
    <row r="24" spans="1:3" x14ac:dyDescent="0.3">
      <c r="A24" s="180"/>
      <c r="B24" s="13" t="s">
        <v>972</v>
      </c>
      <c r="C24" s="22">
        <v>3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2">
        <v>44</v>
      </c>
    </row>
    <row r="29" spans="1:3" x14ac:dyDescent="0.3">
      <c r="A29" s="178" t="s">
        <v>975</v>
      </c>
      <c r="B29" s="13" t="s">
        <v>976</v>
      </c>
      <c r="C29" s="22">
        <v>0</v>
      </c>
    </row>
    <row r="30" spans="1:3" x14ac:dyDescent="0.3">
      <c r="A30" s="179"/>
      <c r="B30" s="13" t="s">
        <v>977</v>
      </c>
      <c r="C30" s="22">
        <v>1</v>
      </c>
    </row>
    <row r="31" spans="1:3" x14ac:dyDescent="0.3">
      <c r="A31" s="179"/>
      <c r="B31" s="13" t="s">
        <v>978</v>
      </c>
      <c r="C31" s="22">
        <v>0</v>
      </c>
    </row>
    <row r="32" spans="1:3" x14ac:dyDescent="0.3">
      <c r="A32" s="180"/>
      <c r="B32" s="13" t="s">
        <v>979</v>
      </c>
      <c r="C32" s="22">
        <v>0</v>
      </c>
    </row>
    <row r="33" spans="1:3" x14ac:dyDescent="0.3">
      <c r="A33" s="12" t="s">
        <v>980</v>
      </c>
      <c r="B33" s="17"/>
      <c r="C33" s="22">
        <v>1</v>
      </c>
    </row>
    <row r="34" spans="1:3" x14ac:dyDescent="0.3">
      <c r="A34" s="12" t="s">
        <v>981</v>
      </c>
      <c r="B34" s="17"/>
      <c r="C34" s="22">
        <v>23</v>
      </c>
    </row>
    <row r="35" spans="1:3" x14ac:dyDescent="0.3">
      <c r="A35" s="12" t="s">
        <v>982</v>
      </c>
      <c r="B35" s="17"/>
      <c r="C35" s="22">
        <v>19</v>
      </c>
    </row>
    <row r="36" spans="1:3" x14ac:dyDescent="0.3">
      <c r="A36" s="12" t="s">
        <v>983</v>
      </c>
      <c r="B36" s="17"/>
      <c r="C36" s="22">
        <v>0</v>
      </c>
    </row>
    <row r="37" spans="1:3" x14ac:dyDescent="0.3">
      <c r="A37" s="12" t="s">
        <v>984</v>
      </c>
      <c r="B37" s="17"/>
      <c r="C37" s="22">
        <v>0</v>
      </c>
    </row>
    <row r="38" spans="1:3" x14ac:dyDescent="0.3">
      <c r="A38" s="12" t="s">
        <v>985</v>
      </c>
      <c r="B38" s="17"/>
      <c r="C38" s="22">
        <v>1</v>
      </c>
    </row>
    <row r="39" spans="1:3" x14ac:dyDescent="0.3">
      <c r="A39" s="12" t="s">
        <v>972</v>
      </c>
      <c r="B39" s="17"/>
      <c r="C39" s="22">
        <v>11</v>
      </c>
    </row>
    <row r="40" spans="1:3" x14ac:dyDescent="0.3">
      <c r="A40" s="178" t="s">
        <v>986</v>
      </c>
      <c r="B40" s="13" t="s">
        <v>987</v>
      </c>
      <c r="C40" s="22">
        <v>8</v>
      </c>
    </row>
    <row r="41" spans="1:3" x14ac:dyDescent="0.3">
      <c r="A41" s="179"/>
      <c r="B41" s="13" t="s">
        <v>988</v>
      </c>
      <c r="C41" s="22">
        <v>7</v>
      </c>
    </row>
    <row r="42" spans="1:3" x14ac:dyDescent="0.3">
      <c r="A42" s="179"/>
      <c r="B42" s="13" t="s">
        <v>989</v>
      </c>
      <c r="C42" s="22">
        <v>1</v>
      </c>
    </row>
    <row r="43" spans="1:3" x14ac:dyDescent="0.3">
      <c r="A43" s="179"/>
      <c r="B43" s="13" t="s">
        <v>990</v>
      </c>
      <c r="C43" s="22">
        <v>0</v>
      </c>
    </row>
    <row r="44" spans="1:3" x14ac:dyDescent="0.3">
      <c r="A44" s="180"/>
      <c r="B44" s="13" t="s">
        <v>991</v>
      </c>
      <c r="C44" s="22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2">
        <v>2</v>
      </c>
    </row>
    <row r="49" spans="1:3" x14ac:dyDescent="0.3">
      <c r="A49" s="178" t="s">
        <v>76</v>
      </c>
      <c r="B49" s="13" t="s">
        <v>993</v>
      </c>
      <c r="C49" s="22">
        <v>46</v>
      </c>
    </row>
    <row r="50" spans="1:3" x14ac:dyDescent="0.3">
      <c r="A50" s="180"/>
      <c r="B50" s="13" t="s">
        <v>994</v>
      </c>
      <c r="C50" s="22">
        <v>37</v>
      </c>
    </row>
    <row r="51" spans="1:3" x14ac:dyDescent="0.3">
      <c r="A51" s="178" t="s">
        <v>995</v>
      </c>
      <c r="B51" s="13" t="s">
        <v>996</v>
      </c>
      <c r="C51" s="22">
        <v>0</v>
      </c>
    </row>
    <row r="52" spans="1:3" x14ac:dyDescent="0.3">
      <c r="A52" s="180"/>
      <c r="B52" s="13" t="s">
        <v>997</v>
      </c>
      <c r="C52" s="22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2">
        <v>315</v>
      </c>
    </row>
    <row r="57" spans="1:3" x14ac:dyDescent="0.3">
      <c r="A57" s="179"/>
      <c r="B57" s="13" t="s">
        <v>999</v>
      </c>
      <c r="C57" s="22">
        <v>74</v>
      </c>
    </row>
    <row r="58" spans="1:3" x14ac:dyDescent="0.3">
      <c r="A58" s="179"/>
      <c r="B58" s="13" t="s">
        <v>1000</v>
      </c>
      <c r="C58" s="22">
        <v>30</v>
      </c>
    </row>
    <row r="59" spans="1:3" x14ac:dyDescent="0.3">
      <c r="A59" s="179"/>
      <c r="B59" s="13" t="s">
        <v>1001</v>
      </c>
      <c r="C59" s="22">
        <v>102</v>
      </c>
    </row>
    <row r="60" spans="1:3" x14ac:dyDescent="0.3">
      <c r="A60" s="180"/>
      <c r="B60" s="13" t="s">
        <v>1002</v>
      </c>
      <c r="C60" s="22">
        <v>14</v>
      </c>
    </row>
    <row r="61" spans="1:3" x14ac:dyDescent="0.3">
      <c r="A61" s="178" t="s">
        <v>1003</v>
      </c>
      <c r="B61" s="13" t="s">
        <v>1004</v>
      </c>
      <c r="C61" s="22">
        <v>105</v>
      </c>
    </row>
    <row r="62" spans="1:3" x14ac:dyDescent="0.3">
      <c r="A62" s="179"/>
      <c r="B62" s="13" t="s">
        <v>1005</v>
      </c>
      <c r="C62" s="22">
        <v>19</v>
      </c>
    </row>
    <row r="63" spans="1:3" x14ac:dyDescent="0.3">
      <c r="A63" s="179"/>
      <c r="B63" s="13" t="s">
        <v>1006</v>
      </c>
      <c r="C63" s="22">
        <v>3</v>
      </c>
    </row>
    <row r="64" spans="1:3" x14ac:dyDescent="0.3">
      <c r="A64" s="179"/>
      <c r="B64" s="13" t="s">
        <v>1007</v>
      </c>
      <c r="C64" s="22">
        <v>62</v>
      </c>
    </row>
    <row r="65" spans="1:3" x14ac:dyDescent="0.3">
      <c r="A65" s="180"/>
      <c r="B65" s="13" t="s">
        <v>1002</v>
      </c>
      <c r="C65" s="22">
        <v>30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2">
        <v>40</v>
      </c>
    </row>
    <row r="70" spans="1:3" ht="20.399999999999999" x14ac:dyDescent="0.3">
      <c r="A70" s="12" t="s">
        <v>1010</v>
      </c>
      <c r="B70" s="17"/>
      <c r="C70" s="22">
        <v>54</v>
      </c>
    </row>
    <row r="71" spans="1:3" x14ac:dyDescent="0.3">
      <c r="A71" s="12" t="s">
        <v>1011</v>
      </c>
      <c r="B71" s="17"/>
      <c r="C71" s="22">
        <v>29</v>
      </c>
    </row>
    <row r="72" spans="1:3" x14ac:dyDescent="0.3">
      <c r="A72" s="178" t="s">
        <v>1012</v>
      </c>
      <c r="B72" s="13" t="s">
        <v>1013</v>
      </c>
      <c r="C72" s="22">
        <v>0</v>
      </c>
    </row>
    <row r="73" spans="1:3" x14ac:dyDescent="0.3">
      <c r="A73" s="180"/>
      <c r="B73" s="13" t="s">
        <v>1014</v>
      </c>
      <c r="C73" s="22">
        <v>0</v>
      </c>
    </row>
    <row r="74" spans="1:3" x14ac:dyDescent="0.3">
      <c r="A74" s="12" t="s">
        <v>1015</v>
      </c>
      <c r="B74" s="17"/>
      <c r="C74" s="22">
        <v>0</v>
      </c>
    </row>
    <row r="75" spans="1:3" x14ac:dyDescent="0.3">
      <c r="A75" s="12" t="s">
        <v>1016</v>
      </c>
      <c r="B75" s="17"/>
      <c r="C75" s="22">
        <v>0</v>
      </c>
    </row>
    <row r="76" spans="1:3" ht="20.399999999999999" x14ac:dyDescent="0.3">
      <c r="A76" s="12" t="s">
        <v>1017</v>
      </c>
      <c r="B76" s="17"/>
      <c r="C76" s="22">
        <v>0</v>
      </c>
    </row>
    <row r="77" spans="1:3" x14ac:dyDescent="0.3">
      <c r="A77" s="12" t="s">
        <v>1018</v>
      </c>
      <c r="B77" s="17"/>
      <c r="C77" s="22">
        <v>4</v>
      </c>
    </row>
    <row r="78" spans="1:3" x14ac:dyDescent="0.3">
      <c r="A78" s="12" t="s">
        <v>1019</v>
      </c>
      <c r="B78" s="17"/>
      <c r="C78" s="22">
        <v>0</v>
      </c>
    </row>
    <row r="79" spans="1:3" x14ac:dyDescent="0.3">
      <c r="A79" s="12" t="s">
        <v>1020</v>
      </c>
      <c r="B79" s="17"/>
      <c r="C79" s="22">
        <v>0</v>
      </c>
    </row>
  </sheetData>
  <sheetProtection algorithmName="SHA-512" hashValue="GJTmRU2NJWR3X9sQnFTdK3EebriuYrzrrsABkUKCWeFuU3lbo/F5+YFZnRnrH8cJC07JvOv0l7sr0troSf3bfg==" saltValue="BnNEoLzKSUKWMZ+re11UR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2" t="s">
        <v>1021</v>
      </c>
    </row>
    <row r="3" spans="1:3" x14ac:dyDescent="0.3">
      <c r="A3" s="33" t="s">
        <v>1022</v>
      </c>
    </row>
    <row r="4" spans="1:3" x14ac:dyDescent="0.3">
      <c r="A4" s="34" t="s">
        <v>9</v>
      </c>
      <c r="B4" s="34" t="s">
        <v>10</v>
      </c>
      <c r="C4" s="35" t="s">
        <v>2</v>
      </c>
    </row>
    <row r="5" spans="1:3" x14ac:dyDescent="0.3">
      <c r="A5" s="194" t="s">
        <v>1023</v>
      </c>
      <c r="B5" s="37" t="s">
        <v>1024</v>
      </c>
      <c r="C5" s="38">
        <v>19</v>
      </c>
    </row>
    <row r="6" spans="1:3" x14ac:dyDescent="0.3">
      <c r="A6" s="195"/>
      <c r="B6" s="37" t="s">
        <v>299</v>
      </c>
      <c r="C6" s="38">
        <v>88</v>
      </c>
    </row>
    <row r="7" spans="1:3" x14ac:dyDescent="0.3">
      <c r="A7" s="195"/>
      <c r="B7" s="37" t="s">
        <v>1025</v>
      </c>
      <c r="C7" s="38">
        <v>19</v>
      </c>
    </row>
    <row r="8" spans="1:3" x14ac:dyDescent="0.3">
      <c r="A8" s="195"/>
      <c r="B8" s="37" t="s">
        <v>1026</v>
      </c>
      <c r="C8" s="38">
        <v>0</v>
      </c>
    </row>
    <row r="9" spans="1:3" x14ac:dyDescent="0.3">
      <c r="A9" s="195"/>
      <c r="B9" s="37" t="s">
        <v>1027</v>
      </c>
      <c r="C9" s="38">
        <v>0</v>
      </c>
    </row>
    <row r="10" spans="1:3" x14ac:dyDescent="0.3">
      <c r="A10" s="195"/>
      <c r="B10" s="37" t="s">
        <v>1028</v>
      </c>
      <c r="C10" s="38">
        <v>0</v>
      </c>
    </row>
    <row r="11" spans="1:3" x14ac:dyDescent="0.3">
      <c r="A11" s="196"/>
      <c r="B11" s="37" t="s">
        <v>1029</v>
      </c>
      <c r="C11" s="38">
        <v>0</v>
      </c>
    </row>
    <row r="12" spans="1:3" x14ac:dyDescent="0.3">
      <c r="A12" s="194" t="s">
        <v>1030</v>
      </c>
      <c r="B12" s="37" t="s">
        <v>60</v>
      </c>
      <c r="C12" s="38">
        <v>19</v>
      </c>
    </row>
    <row r="13" spans="1:3" x14ac:dyDescent="0.3">
      <c r="A13" s="195"/>
      <c r="B13" s="37" t="s">
        <v>1031</v>
      </c>
      <c r="C13" s="38">
        <v>10</v>
      </c>
    </row>
    <row r="14" spans="1:3" x14ac:dyDescent="0.3">
      <c r="A14" s="195"/>
      <c r="B14" s="37" t="s">
        <v>1032</v>
      </c>
      <c r="C14" s="38">
        <v>17</v>
      </c>
    </row>
    <row r="15" spans="1:3" x14ac:dyDescent="0.3">
      <c r="A15" s="196"/>
      <c r="B15" s="37" t="s">
        <v>1033</v>
      </c>
      <c r="C15" s="38">
        <v>1</v>
      </c>
    </row>
    <row r="16" spans="1:3" x14ac:dyDescent="0.3">
      <c r="A16" s="16"/>
    </row>
    <row r="17" spans="1:3" x14ac:dyDescent="0.3">
      <c r="A17" s="33" t="s">
        <v>1034</v>
      </c>
    </row>
    <row r="18" spans="1:3" x14ac:dyDescent="0.3">
      <c r="A18" s="34" t="s">
        <v>9</v>
      </c>
      <c r="B18" s="34" t="s">
        <v>10</v>
      </c>
      <c r="C18" s="35" t="s">
        <v>2</v>
      </c>
    </row>
    <row r="19" spans="1:3" x14ac:dyDescent="0.3">
      <c r="A19" s="36" t="s">
        <v>1035</v>
      </c>
      <c r="B19" s="39"/>
      <c r="C19" s="38">
        <v>2</v>
      </c>
    </row>
    <row r="20" spans="1:3" x14ac:dyDescent="0.3">
      <c r="A20" s="36" t="s">
        <v>1036</v>
      </c>
      <c r="B20" s="39"/>
      <c r="C20" s="38">
        <v>0</v>
      </c>
    </row>
    <row r="21" spans="1:3" x14ac:dyDescent="0.3">
      <c r="A21" s="36" t="s">
        <v>1037</v>
      </c>
      <c r="B21" s="39"/>
      <c r="C21" s="38">
        <v>8</v>
      </c>
    </row>
    <row r="22" spans="1:3" x14ac:dyDescent="0.3">
      <c r="A22" s="36" t="s">
        <v>1038</v>
      </c>
      <c r="B22" s="39"/>
      <c r="C22" s="38">
        <v>2</v>
      </c>
    </row>
    <row r="23" spans="1:3" x14ac:dyDescent="0.3">
      <c r="A23" s="36" t="s">
        <v>1039</v>
      </c>
      <c r="B23" s="39"/>
      <c r="C23" s="38">
        <v>3</v>
      </c>
    </row>
    <row r="24" spans="1:3" x14ac:dyDescent="0.3">
      <c r="A24" s="36" t="s">
        <v>1040</v>
      </c>
      <c r="B24" s="39"/>
      <c r="C24" s="38">
        <v>4</v>
      </c>
    </row>
    <row r="25" spans="1:3" x14ac:dyDescent="0.3">
      <c r="A25" s="36" t="s">
        <v>1041</v>
      </c>
      <c r="B25" s="39"/>
      <c r="C25" s="38">
        <v>0</v>
      </c>
    </row>
    <row r="26" spans="1:3" x14ac:dyDescent="0.3">
      <c r="A26" s="36" t="s">
        <v>1042</v>
      </c>
      <c r="B26" s="39"/>
      <c r="C26" s="38">
        <v>0</v>
      </c>
    </row>
    <row r="27" spans="1:3" x14ac:dyDescent="0.3">
      <c r="A27" s="36" t="s">
        <v>1043</v>
      </c>
      <c r="B27" s="39"/>
      <c r="C27" s="38">
        <v>0</v>
      </c>
    </row>
    <row r="28" spans="1:3" x14ac:dyDescent="0.3">
      <c r="A28" s="36" t="s">
        <v>1044</v>
      </c>
      <c r="B28" s="39"/>
      <c r="C28" s="38">
        <v>0</v>
      </c>
    </row>
    <row r="29" spans="1:3" x14ac:dyDescent="0.3">
      <c r="A29" s="16"/>
    </row>
    <row r="30" spans="1:3" x14ac:dyDescent="0.3">
      <c r="A30" s="33" t="s">
        <v>1045</v>
      </c>
    </row>
    <row r="31" spans="1:3" x14ac:dyDescent="0.3">
      <c r="A31" s="34" t="s">
        <v>9</v>
      </c>
      <c r="B31" s="34" t="s">
        <v>10</v>
      </c>
      <c r="C31" s="35" t="s">
        <v>2</v>
      </c>
    </row>
    <row r="32" spans="1:3" x14ac:dyDescent="0.3">
      <c r="A32" s="36" t="s">
        <v>1046</v>
      </c>
      <c r="B32" s="39"/>
      <c r="C32" s="38">
        <v>0</v>
      </c>
    </row>
    <row r="33" spans="1:6" x14ac:dyDescent="0.3">
      <c r="A33" s="36" t="s">
        <v>1047</v>
      </c>
      <c r="B33" s="39"/>
      <c r="C33" s="38">
        <v>37</v>
      </c>
    </row>
    <row r="34" spans="1:6" x14ac:dyDescent="0.3">
      <c r="A34" s="36" t="s">
        <v>1048</v>
      </c>
      <c r="B34" s="39"/>
      <c r="C34" s="38">
        <v>4</v>
      </c>
    </row>
    <row r="35" spans="1:6" x14ac:dyDescent="0.3">
      <c r="A35" s="36" t="s">
        <v>1049</v>
      </c>
      <c r="B35" s="39"/>
      <c r="C35" s="38">
        <v>50</v>
      </c>
    </row>
    <row r="36" spans="1:6" x14ac:dyDescent="0.3">
      <c r="A36" s="36" t="s">
        <v>1050</v>
      </c>
      <c r="B36" s="39"/>
      <c r="C36" s="38">
        <v>8</v>
      </c>
    </row>
    <row r="37" spans="1:6" x14ac:dyDescent="0.3">
      <c r="A37" s="36" t="s">
        <v>1051</v>
      </c>
      <c r="B37" s="39"/>
      <c r="C37" s="38">
        <v>35</v>
      </c>
    </row>
    <row r="38" spans="1:6" x14ac:dyDescent="0.3">
      <c r="A38" s="36" t="s">
        <v>1052</v>
      </c>
      <c r="B38" s="39"/>
      <c r="C38" s="38">
        <v>4</v>
      </c>
    </row>
    <row r="39" spans="1:6" x14ac:dyDescent="0.3">
      <c r="A39" s="36" t="s">
        <v>1053</v>
      </c>
      <c r="B39" s="39"/>
      <c r="C39" s="38">
        <v>0</v>
      </c>
    </row>
    <row r="40" spans="1:6" x14ac:dyDescent="0.3">
      <c r="A40" s="16"/>
    </row>
    <row r="41" spans="1:6" x14ac:dyDescent="0.3">
      <c r="A41" s="33" t="s">
        <v>1054</v>
      </c>
    </row>
    <row r="42" spans="1:6" x14ac:dyDescent="0.3">
      <c r="A42" s="34" t="s">
        <v>9</v>
      </c>
      <c r="B42" s="34" t="s">
        <v>10</v>
      </c>
      <c r="C42" s="35" t="s">
        <v>2</v>
      </c>
    </row>
    <row r="43" spans="1:6" x14ac:dyDescent="0.3">
      <c r="A43" s="36" t="s">
        <v>99</v>
      </c>
      <c r="B43" s="39"/>
      <c r="C43" s="38">
        <v>0</v>
      </c>
    </row>
    <row r="44" spans="1:6" x14ac:dyDescent="0.3">
      <c r="A44" s="36" t="s">
        <v>109</v>
      </c>
      <c r="B44" s="39"/>
      <c r="C44" s="38">
        <v>0</v>
      </c>
    </row>
    <row r="45" spans="1:6" x14ac:dyDescent="0.3">
      <c r="A45" s="36" t="s">
        <v>1055</v>
      </c>
      <c r="B45" s="39"/>
      <c r="C45" s="38">
        <v>0</v>
      </c>
    </row>
    <row r="46" spans="1:6" x14ac:dyDescent="0.3">
      <c r="A46" s="33" t="s">
        <v>1056</v>
      </c>
    </row>
    <row r="47" spans="1:6" ht="40.799999999999997" x14ac:dyDescent="0.3">
      <c r="A47" s="34" t="s">
        <v>9</v>
      </c>
      <c r="B47" s="34" t="s">
        <v>10</v>
      </c>
      <c r="C47" s="40" t="s">
        <v>99</v>
      </c>
      <c r="D47" s="40" t="s">
        <v>1057</v>
      </c>
      <c r="E47" s="40" t="s">
        <v>1032</v>
      </c>
      <c r="F47" s="40" t="s">
        <v>1031</v>
      </c>
    </row>
    <row r="48" spans="1:6" x14ac:dyDescent="0.3">
      <c r="A48" s="197" t="s">
        <v>954</v>
      </c>
      <c r="B48" s="42" t="s">
        <v>1058</v>
      </c>
      <c r="C48" s="43">
        <v>0</v>
      </c>
      <c r="D48" s="43">
        <v>1</v>
      </c>
      <c r="E48" s="43">
        <v>1</v>
      </c>
      <c r="F48" s="38">
        <v>0</v>
      </c>
    </row>
    <row r="49" spans="1:6" x14ac:dyDescent="0.3">
      <c r="A49" s="198"/>
      <c r="B49" s="42" t="s">
        <v>1059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3">
      <c r="A50" s="198"/>
      <c r="B50" s="42" t="s">
        <v>1060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3">
      <c r="A51" s="198"/>
      <c r="B51" s="42" t="s">
        <v>1061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3">
      <c r="A52" s="198"/>
      <c r="B52" s="42" t="s">
        <v>329</v>
      </c>
      <c r="C52" s="43">
        <v>0</v>
      </c>
      <c r="D52" s="43">
        <v>0</v>
      </c>
      <c r="E52" s="43">
        <v>0</v>
      </c>
      <c r="F52" s="38">
        <v>0</v>
      </c>
    </row>
    <row r="53" spans="1:6" x14ac:dyDescent="0.3">
      <c r="A53" s="198"/>
      <c r="B53" s="42" t="s">
        <v>1062</v>
      </c>
      <c r="C53" s="43">
        <v>41</v>
      </c>
      <c r="D53" s="43">
        <v>10</v>
      </c>
      <c r="E53" s="43">
        <v>9</v>
      </c>
      <c r="F53" s="38">
        <v>6</v>
      </c>
    </row>
    <row r="54" spans="1:6" x14ac:dyDescent="0.3">
      <c r="A54" s="198"/>
      <c r="B54" s="42" t="s">
        <v>1063</v>
      </c>
      <c r="C54" s="43">
        <v>19</v>
      </c>
      <c r="D54" s="43">
        <v>3</v>
      </c>
      <c r="E54" s="43">
        <v>6</v>
      </c>
      <c r="F54" s="38">
        <v>3</v>
      </c>
    </row>
    <row r="55" spans="1:6" x14ac:dyDescent="0.3">
      <c r="A55" s="198"/>
      <c r="B55" s="42" t="s">
        <v>1064</v>
      </c>
      <c r="C55" s="43">
        <v>0</v>
      </c>
      <c r="D55" s="43">
        <v>0</v>
      </c>
      <c r="E55" s="43">
        <v>0</v>
      </c>
      <c r="F55" s="38">
        <v>0</v>
      </c>
    </row>
    <row r="56" spans="1:6" x14ac:dyDescent="0.3">
      <c r="A56" s="198"/>
      <c r="B56" s="42" t="s">
        <v>1065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3">
      <c r="A57" s="198"/>
      <c r="B57" s="42" t="s">
        <v>1066</v>
      </c>
      <c r="C57" s="43">
        <v>20</v>
      </c>
      <c r="D57" s="43">
        <v>7</v>
      </c>
      <c r="E57" s="43">
        <v>5</v>
      </c>
      <c r="F57" s="38">
        <v>7</v>
      </c>
    </row>
    <row r="58" spans="1:6" x14ac:dyDescent="0.3">
      <c r="A58" s="198"/>
      <c r="B58" s="42" t="s">
        <v>1067</v>
      </c>
      <c r="C58" s="43">
        <v>27</v>
      </c>
      <c r="D58" s="43">
        <v>3</v>
      </c>
      <c r="E58" s="43">
        <v>2</v>
      </c>
      <c r="F58" s="38">
        <v>1</v>
      </c>
    </row>
    <row r="59" spans="1:6" x14ac:dyDescent="0.3">
      <c r="A59" s="198"/>
      <c r="B59" s="42" t="s">
        <v>1068</v>
      </c>
      <c r="C59" s="43">
        <v>0</v>
      </c>
      <c r="D59" s="43">
        <v>0</v>
      </c>
      <c r="E59" s="43">
        <v>0</v>
      </c>
      <c r="F59" s="38">
        <v>0</v>
      </c>
    </row>
    <row r="60" spans="1:6" x14ac:dyDescent="0.3">
      <c r="A60" s="198"/>
      <c r="B60" s="42" t="s">
        <v>400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3">
      <c r="A61" s="198"/>
      <c r="B61" s="42" t="s">
        <v>1069</v>
      </c>
      <c r="C61" s="43">
        <v>0</v>
      </c>
      <c r="D61" s="43">
        <v>0</v>
      </c>
      <c r="E61" s="43">
        <v>0</v>
      </c>
      <c r="F61" s="38">
        <v>0</v>
      </c>
    </row>
    <row r="62" spans="1:6" x14ac:dyDescent="0.3">
      <c r="A62" s="198"/>
      <c r="B62" s="42" t="s">
        <v>1070</v>
      </c>
      <c r="C62" s="43">
        <v>0</v>
      </c>
      <c r="D62" s="43">
        <v>0</v>
      </c>
      <c r="E62" s="43">
        <v>0</v>
      </c>
      <c r="F62" s="38">
        <v>0</v>
      </c>
    </row>
    <row r="63" spans="1:6" x14ac:dyDescent="0.3">
      <c r="A63" s="198"/>
      <c r="B63" s="42" t="s">
        <v>1071</v>
      </c>
      <c r="C63" s="43">
        <v>0</v>
      </c>
      <c r="D63" s="43">
        <v>0</v>
      </c>
      <c r="E63" s="43">
        <v>0</v>
      </c>
      <c r="F63" s="38">
        <v>0</v>
      </c>
    </row>
    <row r="64" spans="1:6" x14ac:dyDescent="0.3">
      <c r="A64" s="198"/>
      <c r="B64" s="42" t="s">
        <v>1072</v>
      </c>
      <c r="C64" s="43">
        <v>0</v>
      </c>
      <c r="D64" s="43">
        <v>0</v>
      </c>
      <c r="E64" s="43">
        <v>0</v>
      </c>
      <c r="F64" s="38">
        <v>0</v>
      </c>
    </row>
    <row r="65" spans="1:6" x14ac:dyDescent="0.3">
      <c r="A65" s="198"/>
      <c r="B65" s="42" t="s">
        <v>1073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3">
      <c r="A66" s="199"/>
      <c r="B66" s="42" t="s">
        <v>1074</v>
      </c>
      <c r="C66" s="43">
        <v>0</v>
      </c>
      <c r="D66" s="43">
        <v>0</v>
      </c>
      <c r="E66" s="43">
        <v>0</v>
      </c>
      <c r="F66" s="38">
        <v>0</v>
      </c>
    </row>
    <row r="67" spans="1:6" x14ac:dyDescent="0.3">
      <c r="A67" s="192" t="s">
        <v>1075</v>
      </c>
      <c r="B67" s="193"/>
      <c r="C67" s="44">
        <v>107</v>
      </c>
      <c r="D67" s="44">
        <v>24</v>
      </c>
      <c r="E67" s="44">
        <v>23</v>
      </c>
      <c r="F67" s="44">
        <v>17</v>
      </c>
    </row>
    <row r="68" spans="1:6" x14ac:dyDescent="0.3">
      <c r="A68" s="197" t="s">
        <v>969</v>
      </c>
      <c r="B68" s="42" t="s">
        <v>1076</v>
      </c>
      <c r="C68" s="43">
        <v>0</v>
      </c>
      <c r="D68" s="43">
        <v>0</v>
      </c>
      <c r="E68" s="43">
        <v>0</v>
      </c>
      <c r="F68" s="38">
        <v>0</v>
      </c>
    </row>
    <row r="69" spans="1:6" x14ac:dyDescent="0.3">
      <c r="A69" s="198"/>
      <c r="B69" s="42" t="s">
        <v>1077</v>
      </c>
      <c r="C69" s="43">
        <v>0</v>
      </c>
      <c r="D69" s="43">
        <v>0</v>
      </c>
      <c r="E69" s="43">
        <v>0</v>
      </c>
      <c r="F69" s="38">
        <v>0</v>
      </c>
    </row>
    <row r="70" spans="1:6" x14ac:dyDescent="0.3">
      <c r="A70" s="199"/>
      <c r="B70" s="42" t="s">
        <v>106</v>
      </c>
      <c r="C70" s="43">
        <v>9</v>
      </c>
      <c r="D70" s="43">
        <v>6</v>
      </c>
      <c r="E70" s="43">
        <v>5</v>
      </c>
      <c r="F70" s="38">
        <v>4</v>
      </c>
    </row>
    <row r="71" spans="1:6" x14ac:dyDescent="0.3">
      <c r="A71" s="192" t="s">
        <v>1078</v>
      </c>
      <c r="B71" s="193"/>
      <c r="C71" s="44">
        <v>9</v>
      </c>
      <c r="D71" s="44">
        <v>6</v>
      </c>
      <c r="E71" s="44">
        <v>5</v>
      </c>
      <c r="F71" s="44">
        <v>4</v>
      </c>
    </row>
  </sheetData>
  <sheetProtection algorithmName="SHA-512" hashValue="PainvxLGND8e1wSZyAiYKa4EONBTfMCdtwHzZHyOHM78OFfi03iEO2sfoie+B96tThAYZwAlTD5q/pCOjKjd0w==" saltValue="AVzofEXhddrFrdhezza/v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5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2">
        <v>332</v>
      </c>
    </row>
    <row r="6" spans="1:3" x14ac:dyDescent="0.3">
      <c r="A6" s="186"/>
      <c r="B6" s="13" t="s">
        <v>1024</v>
      </c>
      <c r="C6" s="22">
        <v>53</v>
      </c>
    </row>
    <row r="7" spans="1:3" x14ac:dyDescent="0.3">
      <c r="A7" s="186"/>
      <c r="B7" s="13" t="s">
        <v>1083</v>
      </c>
      <c r="C7" s="22">
        <v>351</v>
      </c>
    </row>
    <row r="8" spans="1:3" x14ac:dyDescent="0.3">
      <c r="A8" s="186"/>
      <c r="B8" s="13" t="s">
        <v>1084</v>
      </c>
      <c r="C8" s="22">
        <v>130</v>
      </c>
    </row>
    <row r="9" spans="1:3" x14ac:dyDescent="0.3">
      <c r="A9" s="186"/>
      <c r="B9" s="13" t="s">
        <v>1026</v>
      </c>
      <c r="C9" s="22">
        <v>1</v>
      </c>
    </row>
    <row r="10" spans="1:3" x14ac:dyDescent="0.3">
      <c r="A10" s="186"/>
      <c r="B10" s="13" t="s">
        <v>1027</v>
      </c>
      <c r="C10" s="22">
        <v>1</v>
      </c>
    </row>
    <row r="11" spans="1:3" x14ac:dyDescent="0.3">
      <c r="A11" s="186"/>
      <c r="B11" s="13" t="s">
        <v>1085</v>
      </c>
      <c r="C11" s="22">
        <v>0</v>
      </c>
    </row>
    <row r="12" spans="1:3" x14ac:dyDescent="0.3">
      <c r="A12" s="187"/>
      <c r="B12" s="13" t="s">
        <v>1086</v>
      </c>
      <c r="C12" s="22">
        <v>0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5" t="s">
        <v>10</v>
      </c>
      <c r="C15" s="11" t="s">
        <v>2</v>
      </c>
    </row>
    <row r="16" spans="1:3" x14ac:dyDescent="0.3">
      <c r="A16" s="21" t="s">
        <v>1088</v>
      </c>
      <c r="B16" s="17"/>
      <c r="C16" s="22">
        <v>234</v>
      </c>
    </row>
    <row r="17" spans="1:3" x14ac:dyDescent="0.3">
      <c r="A17" s="21" t="s">
        <v>1089</v>
      </c>
      <c r="B17" s="17"/>
      <c r="C17" s="22">
        <v>201</v>
      </c>
    </row>
    <row r="18" spans="1:3" x14ac:dyDescent="0.3">
      <c r="A18" s="21" t="s">
        <v>1090</v>
      </c>
      <c r="B18" s="17"/>
      <c r="C18" s="22">
        <v>140</v>
      </c>
    </row>
    <row r="19" spans="1:3" x14ac:dyDescent="0.3">
      <c r="A19" s="21" t="s">
        <v>1091</v>
      </c>
      <c r="B19" s="17"/>
      <c r="C19" s="22">
        <v>28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5" t="s">
        <v>10</v>
      </c>
      <c r="C22" s="11" t="s">
        <v>2</v>
      </c>
    </row>
    <row r="23" spans="1:3" x14ac:dyDescent="0.3">
      <c r="A23" s="21" t="s">
        <v>1093</v>
      </c>
      <c r="B23" s="17"/>
      <c r="C23" s="22">
        <v>6</v>
      </c>
    </row>
    <row r="24" spans="1:3" x14ac:dyDescent="0.3">
      <c r="A24" s="21" t="s">
        <v>1094</v>
      </c>
      <c r="B24" s="17"/>
      <c r="C24" s="22">
        <v>4</v>
      </c>
    </row>
    <row r="25" spans="1:3" x14ac:dyDescent="0.3">
      <c r="A25" s="21" t="s">
        <v>1095</v>
      </c>
      <c r="B25" s="17"/>
      <c r="C25" s="22">
        <v>2</v>
      </c>
    </row>
    <row r="26" spans="1:3" x14ac:dyDescent="0.3">
      <c r="A26" s="21" t="s">
        <v>1096</v>
      </c>
      <c r="B26" s="17"/>
      <c r="C26" s="22">
        <v>0</v>
      </c>
    </row>
    <row r="27" spans="1:3" x14ac:dyDescent="0.3">
      <c r="A27" s="21" t="s">
        <v>1097</v>
      </c>
      <c r="B27" s="17"/>
      <c r="C27" s="22">
        <v>17</v>
      </c>
    </row>
    <row r="28" spans="1:3" x14ac:dyDescent="0.3">
      <c r="A28" s="21" t="s">
        <v>1098</v>
      </c>
      <c r="B28" s="17"/>
      <c r="C28" s="22">
        <v>205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5" t="s">
        <v>10</v>
      </c>
      <c r="C31" s="11" t="s">
        <v>2</v>
      </c>
    </row>
    <row r="32" spans="1:3" x14ac:dyDescent="0.3">
      <c r="A32" s="21" t="s">
        <v>1100</v>
      </c>
      <c r="B32" s="17"/>
      <c r="C32" s="22">
        <v>0</v>
      </c>
    </row>
    <row r="33" spans="1:3" x14ac:dyDescent="0.3">
      <c r="A33" s="21" t="s">
        <v>1101</v>
      </c>
      <c r="B33" s="17"/>
      <c r="C33" s="22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5" t="s">
        <v>10</v>
      </c>
      <c r="C36" s="11" t="s">
        <v>2</v>
      </c>
    </row>
    <row r="37" spans="1:3" x14ac:dyDescent="0.3">
      <c r="A37" s="21" t="s">
        <v>1102</v>
      </c>
      <c r="B37" s="17"/>
      <c r="C37" s="22">
        <v>8</v>
      </c>
    </row>
    <row r="38" spans="1:3" x14ac:dyDescent="0.3">
      <c r="A38" s="21" t="s">
        <v>1103</v>
      </c>
      <c r="B38" s="17"/>
      <c r="C38" s="22">
        <v>46</v>
      </c>
    </row>
    <row r="39" spans="1:3" x14ac:dyDescent="0.3">
      <c r="A39" s="21" t="s">
        <v>1104</v>
      </c>
      <c r="B39" s="17"/>
      <c r="C39" s="22">
        <v>121</v>
      </c>
    </row>
    <row r="40" spans="1:3" x14ac:dyDescent="0.3">
      <c r="A40" s="21" t="s">
        <v>1105</v>
      </c>
      <c r="B40" s="17"/>
      <c r="C40" s="22">
        <v>6</v>
      </c>
    </row>
    <row r="41" spans="1:3" x14ac:dyDescent="0.3">
      <c r="A41" s="21" t="s">
        <v>1106</v>
      </c>
      <c r="B41" s="17"/>
      <c r="C41" s="22">
        <v>63</v>
      </c>
    </row>
    <row r="42" spans="1:3" x14ac:dyDescent="0.3">
      <c r="A42" s="21" t="s">
        <v>1107</v>
      </c>
      <c r="B42" s="17"/>
      <c r="C42" s="22">
        <v>157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5" t="s">
        <v>10</v>
      </c>
      <c r="C45" s="11" t="s">
        <v>2</v>
      </c>
    </row>
    <row r="46" spans="1:3" x14ac:dyDescent="0.3">
      <c r="A46" s="21" t="s">
        <v>1109</v>
      </c>
      <c r="B46" s="17"/>
      <c r="C46" s="46"/>
    </row>
    <row r="47" spans="1:3" x14ac:dyDescent="0.3">
      <c r="A47" s="21" t="s">
        <v>1110</v>
      </c>
      <c r="B47" s="17"/>
      <c r="C47" s="46"/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5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46"/>
    </row>
    <row r="52" spans="1:6" x14ac:dyDescent="0.3">
      <c r="A52" s="186"/>
      <c r="B52" s="13" t="s">
        <v>1114</v>
      </c>
      <c r="C52" s="46"/>
    </row>
    <row r="53" spans="1:6" x14ac:dyDescent="0.3">
      <c r="A53" s="186"/>
      <c r="B53" s="13" t="s">
        <v>1115</v>
      </c>
      <c r="C53" s="46"/>
    </row>
    <row r="54" spans="1:6" x14ac:dyDescent="0.3">
      <c r="A54" s="187"/>
      <c r="B54" s="13" t="s">
        <v>1116</v>
      </c>
      <c r="C54" s="46"/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5" t="s">
        <v>10</v>
      </c>
      <c r="C57" s="11" t="s">
        <v>2</v>
      </c>
    </row>
    <row r="58" spans="1:6" x14ac:dyDescent="0.3">
      <c r="A58" s="21" t="s">
        <v>99</v>
      </c>
      <c r="B58" s="17"/>
      <c r="C58" s="46"/>
    </row>
    <row r="59" spans="1:6" x14ac:dyDescent="0.3">
      <c r="A59" s="21" t="s">
        <v>109</v>
      </c>
      <c r="B59" s="17"/>
      <c r="C59" s="46"/>
    </row>
    <row r="60" spans="1:6" x14ac:dyDescent="0.3">
      <c r="A60" s="21" t="s">
        <v>1055</v>
      </c>
      <c r="B60" s="17"/>
      <c r="C60" s="46"/>
    </row>
    <row r="61" spans="1:6" x14ac:dyDescent="0.3">
      <c r="A61" s="8" t="s">
        <v>1056</v>
      </c>
    </row>
    <row r="62" spans="1:6" ht="30.6" x14ac:dyDescent="0.3">
      <c r="A62" s="9" t="s">
        <v>9</v>
      </c>
      <c r="B62" s="45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3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86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86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86"/>
      <c r="B66" s="13" t="s">
        <v>1061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3">
      <c r="A67" s="186"/>
      <c r="B67" s="13" t="s">
        <v>329</v>
      </c>
      <c r="C67" s="14">
        <v>0</v>
      </c>
      <c r="D67" s="14">
        <v>0</v>
      </c>
      <c r="E67" s="14">
        <v>0</v>
      </c>
      <c r="F67" s="22">
        <v>0</v>
      </c>
    </row>
    <row r="68" spans="1:6" x14ac:dyDescent="0.3">
      <c r="A68" s="186"/>
      <c r="B68" s="13" t="s">
        <v>1117</v>
      </c>
      <c r="C68" s="14">
        <v>350</v>
      </c>
      <c r="D68" s="14">
        <v>123</v>
      </c>
      <c r="E68" s="14">
        <v>98</v>
      </c>
      <c r="F68" s="22">
        <v>55</v>
      </c>
    </row>
    <row r="69" spans="1:6" x14ac:dyDescent="0.3">
      <c r="A69" s="186"/>
      <c r="B69" s="13" t="s">
        <v>1118</v>
      </c>
      <c r="C69" s="14">
        <v>43</v>
      </c>
      <c r="D69" s="14">
        <v>9</v>
      </c>
      <c r="E69" s="14">
        <v>6</v>
      </c>
      <c r="F69" s="22">
        <v>0</v>
      </c>
    </row>
    <row r="70" spans="1:6" x14ac:dyDescent="0.3">
      <c r="A70" s="186"/>
      <c r="B70" s="13" t="s">
        <v>1064</v>
      </c>
      <c r="C70" s="14">
        <v>0</v>
      </c>
      <c r="D70" s="14">
        <v>0</v>
      </c>
      <c r="E70" s="14">
        <v>0</v>
      </c>
      <c r="F70" s="22">
        <v>0</v>
      </c>
    </row>
    <row r="71" spans="1:6" x14ac:dyDescent="0.3">
      <c r="A71" s="186"/>
      <c r="B71" s="13" t="s">
        <v>1119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3">
      <c r="A72" s="186"/>
      <c r="B72" s="13" t="s">
        <v>1120</v>
      </c>
      <c r="C72" s="14">
        <v>230</v>
      </c>
      <c r="D72" s="14">
        <v>95</v>
      </c>
      <c r="E72" s="14">
        <v>56</v>
      </c>
      <c r="F72" s="22">
        <v>25</v>
      </c>
    </row>
    <row r="73" spans="1:6" x14ac:dyDescent="0.3">
      <c r="A73" s="186"/>
      <c r="B73" s="13" t="s">
        <v>1121</v>
      </c>
      <c r="C73" s="14">
        <v>90</v>
      </c>
      <c r="D73" s="14">
        <v>24</v>
      </c>
      <c r="E73" s="14">
        <v>37</v>
      </c>
      <c r="F73" s="22">
        <v>20</v>
      </c>
    </row>
    <row r="74" spans="1:6" x14ac:dyDescent="0.3">
      <c r="A74" s="186"/>
      <c r="B74" s="13" t="s">
        <v>1068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3">
      <c r="A75" s="186"/>
      <c r="B75" s="13" t="s">
        <v>400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3">
      <c r="A76" s="186"/>
      <c r="B76" s="13" t="s">
        <v>1069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3">
      <c r="A77" s="186"/>
      <c r="B77" s="13" t="s">
        <v>1070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3">
      <c r="A78" s="186"/>
      <c r="B78" s="13" t="s">
        <v>1071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3">
      <c r="A79" s="186"/>
      <c r="B79" s="13" t="s">
        <v>1072</v>
      </c>
      <c r="C79" s="14">
        <v>0</v>
      </c>
      <c r="D79" s="14">
        <v>0</v>
      </c>
      <c r="E79" s="14">
        <v>0</v>
      </c>
      <c r="F79" s="22">
        <v>0</v>
      </c>
    </row>
    <row r="80" spans="1:6" x14ac:dyDescent="0.3">
      <c r="A80" s="186"/>
      <c r="B80" s="13" t="s">
        <v>1073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3">
      <c r="A81" s="187"/>
      <c r="B81" s="13" t="s">
        <v>1074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3">
      <c r="A82" s="200" t="s">
        <v>1075</v>
      </c>
      <c r="B82" s="201"/>
      <c r="C82" s="30">
        <v>713</v>
      </c>
      <c r="D82" s="30">
        <v>251</v>
      </c>
      <c r="E82" s="30">
        <v>197</v>
      </c>
      <c r="F82" s="30">
        <v>100</v>
      </c>
    </row>
    <row r="83" spans="1:6" x14ac:dyDescent="0.3">
      <c r="A83" s="185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3">
      <c r="A84" s="186"/>
      <c r="B84" s="13" t="s">
        <v>1077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3">
      <c r="A85" s="187"/>
      <c r="B85" s="13" t="s">
        <v>106</v>
      </c>
      <c r="C85" s="14">
        <v>21</v>
      </c>
      <c r="D85" s="14">
        <v>0</v>
      </c>
      <c r="E85" s="14">
        <v>5</v>
      </c>
      <c r="F85" s="22">
        <v>5</v>
      </c>
    </row>
    <row r="86" spans="1:6" x14ac:dyDescent="0.3">
      <c r="A86" s="200" t="s">
        <v>1123</v>
      </c>
      <c r="B86" s="201"/>
      <c r="C86" s="30">
        <v>21</v>
      </c>
      <c r="D86" s="30">
        <v>0</v>
      </c>
      <c r="E86" s="30">
        <v>5</v>
      </c>
      <c r="F86" s="30">
        <v>5</v>
      </c>
    </row>
  </sheetData>
  <sheetProtection algorithmName="SHA-512" hashValue="MFwmXiIm3pP05S6GbPhbP/8StpFj7sIlcmwYSy45Jj/qMP0fCo4t5bvUSJariP5Bof3Aj5gUkMybepJzliysRw==" saltValue="1Xx/SA4n8rzPxZAIEjHj6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2">
        <v>4</v>
      </c>
    </row>
    <row r="6" spans="1:3" x14ac:dyDescent="0.3">
      <c r="A6" s="12" t="s">
        <v>1127</v>
      </c>
      <c r="B6" s="17"/>
      <c r="C6" s="22">
        <v>36</v>
      </c>
    </row>
    <row r="7" spans="1:3" x14ac:dyDescent="0.3">
      <c r="A7" s="12" t="s">
        <v>1128</v>
      </c>
      <c r="B7" s="17"/>
      <c r="C7" s="22">
        <v>2</v>
      </c>
    </row>
    <row r="8" spans="1:3" x14ac:dyDescent="0.3">
      <c r="A8" s="12" t="s">
        <v>1129</v>
      </c>
      <c r="B8" s="17"/>
      <c r="C8" s="22">
        <v>0</v>
      </c>
    </row>
    <row r="9" spans="1:3" x14ac:dyDescent="0.3">
      <c r="A9" s="12" t="s">
        <v>1130</v>
      </c>
      <c r="B9" s="17"/>
      <c r="C9" s="22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2">
        <v>2</v>
      </c>
    </row>
    <row r="14" spans="1:3" x14ac:dyDescent="0.3">
      <c r="A14" s="12" t="s">
        <v>1127</v>
      </c>
      <c r="B14" s="17"/>
      <c r="C14" s="22">
        <v>0</v>
      </c>
    </row>
    <row r="15" spans="1:3" x14ac:dyDescent="0.3">
      <c r="A15" s="12" t="s">
        <v>1132</v>
      </c>
      <c r="B15" s="17"/>
      <c r="C15" s="22">
        <v>1</v>
      </c>
    </row>
    <row r="16" spans="1:3" x14ac:dyDescent="0.3">
      <c r="A16" s="12" t="s">
        <v>1129</v>
      </c>
      <c r="B16" s="17"/>
      <c r="C16" s="22">
        <v>0</v>
      </c>
    </row>
    <row r="17" spans="1:3" x14ac:dyDescent="0.3">
      <c r="A17" s="12" t="s">
        <v>1130</v>
      </c>
      <c r="B17" s="17"/>
      <c r="C17" s="22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2">
        <v>1</v>
      </c>
    </row>
    <row r="22" spans="1:3" x14ac:dyDescent="0.3">
      <c r="A22" s="12" t="s">
        <v>1134</v>
      </c>
      <c r="B22" s="17"/>
      <c r="C22" s="22">
        <v>1</v>
      </c>
    </row>
    <row r="23" spans="1:3" x14ac:dyDescent="0.3">
      <c r="A23" s="12" t="s">
        <v>1135</v>
      </c>
      <c r="B23" s="17"/>
      <c r="C23" s="22">
        <v>1</v>
      </c>
    </row>
    <row r="24" spans="1:3" x14ac:dyDescent="0.3">
      <c r="A24" s="12" t="s">
        <v>1136</v>
      </c>
      <c r="B24" s="17"/>
      <c r="C24" s="22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2">
        <v>2</v>
      </c>
    </row>
    <row r="29" spans="1:3" x14ac:dyDescent="0.3">
      <c r="A29" s="12" t="s">
        <v>1139</v>
      </c>
      <c r="B29" s="17"/>
      <c r="C29" s="22">
        <v>1</v>
      </c>
    </row>
    <row r="30" spans="1:3" x14ac:dyDescent="0.3">
      <c r="A30" s="12" t="s">
        <v>1140</v>
      </c>
      <c r="B30" s="17"/>
      <c r="C30" s="22">
        <v>3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2">
        <v>0</v>
      </c>
    </row>
    <row r="35" spans="1:3" x14ac:dyDescent="0.3">
      <c r="A35" s="12" t="s">
        <v>1143</v>
      </c>
      <c r="B35" s="17"/>
      <c r="C35" s="22">
        <v>3</v>
      </c>
    </row>
    <row r="36" spans="1:3" x14ac:dyDescent="0.3">
      <c r="A36" s="12" t="s">
        <v>1144</v>
      </c>
      <c r="B36" s="17"/>
      <c r="C36" s="22">
        <v>0</v>
      </c>
    </row>
  </sheetData>
  <sheetProtection algorithmName="SHA-512" hashValue="TU/yQVd8Miv8mJ9n7DxFRYH3WIVzbRPZHpqX/odEco0BnobE/S06Bs2NIEJQyWHBu7reGFbzcPVQVYRonDpFkA==" saltValue="uQPOgymv2Dmo6/7qsF1S2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2">
        <v>5</v>
      </c>
    </row>
    <row r="6" spans="1:3" x14ac:dyDescent="0.3">
      <c r="A6" s="12" t="s">
        <v>1148</v>
      </c>
      <c r="B6" s="17"/>
      <c r="C6" s="22">
        <v>67</v>
      </c>
    </row>
    <row r="7" spans="1:3" x14ac:dyDescent="0.3">
      <c r="A7" s="12" t="s">
        <v>1149</v>
      </c>
      <c r="B7" s="17"/>
      <c r="C7" s="22">
        <v>25</v>
      </c>
    </row>
    <row r="8" spans="1:3" x14ac:dyDescent="0.3">
      <c r="A8" s="12" t="s">
        <v>1150</v>
      </c>
      <c r="B8" s="17"/>
      <c r="C8" s="22">
        <v>0</v>
      </c>
    </row>
    <row r="9" spans="1:3" x14ac:dyDescent="0.3">
      <c r="A9" s="12" t="s">
        <v>1151</v>
      </c>
      <c r="B9" s="17"/>
      <c r="C9" s="22">
        <v>0</v>
      </c>
    </row>
    <row r="10" spans="1:3" x14ac:dyDescent="0.3">
      <c r="A10" s="12" t="s">
        <v>1152</v>
      </c>
      <c r="B10" s="17"/>
      <c r="C10" s="22">
        <v>6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2">
        <v>3</v>
      </c>
    </row>
    <row r="15" spans="1:3" x14ac:dyDescent="0.3">
      <c r="A15" s="12" t="s">
        <v>1155</v>
      </c>
      <c r="B15" s="17"/>
      <c r="C15" s="22">
        <v>0</v>
      </c>
    </row>
    <row r="16" spans="1:3" x14ac:dyDescent="0.3">
      <c r="A16" s="12" t="s">
        <v>1156</v>
      </c>
      <c r="B16" s="17"/>
      <c r="C16" s="22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2">
        <v>2</v>
      </c>
    </row>
    <row r="21" spans="1:3" x14ac:dyDescent="0.3">
      <c r="A21" s="12" t="s">
        <v>1159</v>
      </c>
      <c r="B21" s="17"/>
      <c r="C21" s="22">
        <v>1</v>
      </c>
    </row>
    <row r="22" spans="1:3" x14ac:dyDescent="0.3">
      <c r="A22" s="12" t="s">
        <v>1160</v>
      </c>
      <c r="B22" s="17"/>
      <c r="C22" s="22">
        <v>1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2">
        <v>5</v>
      </c>
    </row>
    <row r="27" spans="1:3" x14ac:dyDescent="0.3">
      <c r="A27" s="12" t="s">
        <v>1163</v>
      </c>
      <c r="B27" s="17"/>
      <c r="C27" s="22">
        <v>0</v>
      </c>
    </row>
    <row r="28" spans="1:3" x14ac:dyDescent="0.3">
      <c r="A28" s="12" t="s">
        <v>1164</v>
      </c>
      <c r="B28" s="17"/>
      <c r="C28" s="22">
        <v>0</v>
      </c>
    </row>
    <row r="29" spans="1:3" x14ac:dyDescent="0.3">
      <c r="A29" s="12" t="s">
        <v>1165</v>
      </c>
      <c r="B29" s="17"/>
      <c r="C29" s="22">
        <v>0</v>
      </c>
    </row>
    <row r="30" spans="1:3" x14ac:dyDescent="0.3">
      <c r="A30" s="12" t="s">
        <v>1166</v>
      </c>
      <c r="B30" s="17"/>
      <c r="C30" s="22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2">
        <v>0</v>
      </c>
    </row>
    <row r="35" spans="1:3" x14ac:dyDescent="0.3">
      <c r="A35" s="12" t="s">
        <v>1169</v>
      </c>
      <c r="B35" s="17"/>
      <c r="C35" s="22">
        <v>0</v>
      </c>
    </row>
    <row r="36" spans="1:3" x14ac:dyDescent="0.3">
      <c r="A36" s="12" t="s">
        <v>1170</v>
      </c>
      <c r="B36" s="17"/>
      <c r="C36" s="22">
        <v>0</v>
      </c>
    </row>
    <row r="37" spans="1:3" x14ac:dyDescent="0.3">
      <c r="A37" s="12" t="s">
        <v>1088</v>
      </c>
      <c r="B37" s="17"/>
      <c r="C37" s="22">
        <v>0</v>
      </c>
    </row>
    <row r="38" spans="1:3" x14ac:dyDescent="0.3">
      <c r="A38" s="12" t="s">
        <v>1171</v>
      </c>
      <c r="B38" s="17"/>
      <c r="C38" s="22">
        <v>0</v>
      </c>
    </row>
    <row r="39" spans="1:3" x14ac:dyDescent="0.3">
      <c r="A39" s="12" t="s">
        <v>1172</v>
      </c>
      <c r="B39" s="17"/>
      <c r="C39" s="22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2">
        <v>1</v>
      </c>
    </row>
    <row r="44" spans="1:3" x14ac:dyDescent="0.3">
      <c r="A44" s="12" t="s">
        <v>1169</v>
      </c>
      <c r="B44" s="17"/>
      <c r="C44" s="22">
        <v>1</v>
      </c>
    </row>
    <row r="45" spans="1:3" x14ac:dyDescent="0.3">
      <c r="A45" s="12" t="s">
        <v>1170</v>
      </c>
      <c r="B45" s="17"/>
      <c r="C45" s="46"/>
    </row>
    <row r="46" spans="1:3" x14ac:dyDescent="0.3">
      <c r="A46" s="12" t="s">
        <v>1088</v>
      </c>
      <c r="B46" s="17"/>
      <c r="C46" s="46"/>
    </row>
    <row r="47" spans="1:3" x14ac:dyDescent="0.3">
      <c r="A47" s="12" t="s">
        <v>1171</v>
      </c>
      <c r="B47" s="17"/>
      <c r="C47" s="46"/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46"/>
    </row>
    <row r="52" spans="1:3" x14ac:dyDescent="0.3">
      <c r="A52" s="12" t="s">
        <v>1169</v>
      </c>
      <c r="B52" s="17"/>
      <c r="C52" s="46"/>
    </row>
    <row r="53" spans="1:3" x14ac:dyDescent="0.3">
      <c r="A53" s="12" t="s">
        <v>1170</v>
      </c>
      <c r="B53" s="17"/>
      <c r="C53" s="46"/>
    </row>
    <row r="54" spans="1:3" x14ac:dyDescent="0.3">
      <c r="A54" s="12" t="s">
        <v>1088</v>
      </c>
      <c r="B54" s="17"/>
      <c r="C54" s="46"/>
    </row>
    <row r="55" spans="1:3" x14ac:dyDescent="0.3">
      <c r="A55" s="12" t="s">
        <v>1171</v>
      </c>
      <c r="B55" s="17"/>
      <c r="C55" s="46"/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46"/>
    </row>
    <row r="60" spans="1:3" x14ac:dyDescent="0.3">
      <c r="A60" s="12" t="s">
        <v>1169</v>
      </c>
      <c r="B60" s="17"/>
      <c r="C60" s="46"/>
    </row>
    <row r="61" spans="1:3" x14ac:dyDescent="0.3">
      <c r="A61" s="12" t="s">
        <v>1170</v>
      </c>
      <c r="B61" s="17"/>
      <c r="C61" s="46"/>
    </row>
    <row r="62" spans="1:3" x14ac:dyDescent="0.3">
      <c r="A62" s="12" t="s">
        <v>1088</v>
      </c>
      <c r="B62" s="17"/>
      <c r="C62" s="46"/>
    </row>
    <row r="63" spans="1:3" x14ac:dyDescent="0.3">
      <c r="A63" s="12" t="s">
        <v>1171</v>
      </c>
      <c r="B63" s="17"/>
      <c r="C63" s="46"/>
    </row>
  </sheetData>
  <sheetProtection algorithmName="SHA-512" hashValue="zNqUy9bLCO4FH0+vvYiN1K169hUOnwrHn/GfAIDSmAhapGIl6a+dRDRMIDZQiBGYo0EQSUI59rdrr+03+lN8OQ==" saltValue="xIt7AbJcgpYyKFoFldKmB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3">
      <c r="A4" s="202" t="s">
        <v>640</v>
      </c>
      <c r="B4" s="203"/>
      <c r="C4" s="30">
        <v>118</v>
      </c>
      <c r="D4" s="30">
        <v>185</v>
      </c>
      <c r="E4" s="31">
        <v>-1</v>
      </c>
      <c r="F4" s="30">
        <v>391</v>
      </c>
      <c r="G4" s="30">
        <v>298</v>
      </c>
      <c r="H4" s="30">
        <v>59</v>
      </c>
      <c r="I4" s="30">
        <v>41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321</v>
      </c>
    </row>
    <row r="5" spans="1:16" ht="40.799999999999997" x14ac:dyDescent="0.3">
      <c r="A5" s="47" t="s">
        <v>641</v>
      </c>
      <c r="B5" s="47" t="s">
        <v>642</v>
      </c>
      <c r="C5" s="14">
        <v>4</v>
      </c>
      <c r="D5" s="14">
        <v>1</v>
      </c>
      <c r="E5" s="29">
        <v>3</v>
      </c>
      <c r="F5" s="14">
        <v>3</v>
      </c>
      <c r="G5" s="14">
        <v>3</v>
      </c>
      <c r="H5" s="14">
        <v>3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2</v>
      </c>
    </row>
    <row r="6" spans="1:16" ht="30.6" x14ac:dyDescent="0.3">
      <c r="A6" s="47" t="s">
        <v>643</v>
      </c>
      <c r="B6" s="47" t="s">
        <v>644</v>
      </c>
      <c r="C6" s="14">
        <v>40</v>
      </c>
      <c r="D6" s="14">
        <v>90</v>
      </c>
      <c r="E6" s="29">
        <v>-1</v>
      </c>
      <c r="F6" s="14">
        <v>235</v>
      </c>
      <c r="G6" s="14">
        <v>195</v>
      </c>
      <c r="H6" s="14">
        <v>25</v>
      </c>
      <c r="I6" s="14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190</v>
      </c>
    </row>
    <row r="7" spans="1:16" ht="20.399999999999999" x14ac:dyDescent="0.3">
      <c r="A7" s="47" t="s">
        <v>645</v>
      </c>
      <c r="B7" s="47" t="s">
        <v>646</v>
      </c>
      <c r="C7" s="14">
        <v>3</v>
      </c>
      <c r="D7" s="14">
        <v>6</v>
      </c>
      <c r="E7" s="29">
        <v>-1</v>
      </c>
      <c r="F7" s="14">
        <v>2</v>
      </c>
      <c r="G7" s="14">
        <v>2</v>
      </c>
      <c r="H7" s="14">
        <v>1</v>
      </c>
      <c r="I7" s="14">
        <v>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3</v>
      </c>
    </row>
    <row r="8" spans="1:16" ht="30.6" x14ac:dyDescent="0.3">
      <c r="A8" s="47" t="s">
        <v>647</v>
      </c>
      <c r="B8" s="47" t="s">
        <v>648</v>
      </c>
      <c r="C8" s="14">
        <v>1</v>
      </c>
      <c r="D8" s="14">
        <v>1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0.799999999999997" x14ac:dyDescent="0.3">
      <c r="A9" s="47" t="s">
        <v>649</v>
      </c>
      <c r="B9" s="47" t="s">
        <v>650</v>
      </c>
      <c r="C9" s="14">
        <v>6</v>
      </c>
      <c r="D9" s="14">
        <v>17</v>
      </c>
      <c r="E9" s="29">
        <v>-1</v>
      </c>
      <c r="F9" s="14">
        <v>13</v>
      </c>
      <c r="G9" s="14">
        <v>8</v>
      </c>
      <c r="H9" s="14">
        <v>2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10</v>
      </c>
    </row>
    <row r="10" spans="1:16" ht="20.399999999999999" x14ac:dyDescent="0.3">
      <c r="A10" s="47" t="s">
        <v>651</v>
      </c>
      <c r="B10" s="47" t="s">
        <v>652</v>
      </c>
      <c r="C10" s="14">
        <v>63</v>
      </c>
      <c r="D10" s="14">
        <v>70</v>
      </c>
      <c r="E10" s="29">
        <v>-1</v>
      </c>
      <c r="F10" s="14">
        <v>137</v>
      </c>
      <c r="G10" s="14">
        <v>89</v>
      </c>
      <c r="H10" s="14">
        <v>28</v>
      </c>
      <c r="I10" s="14">
        <v>23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114</v>
      </c>
    </row>
    <row r="11" spans="1:16" ht="30.6" x14ac:dyDescent="0.3">
      <c r="A11" s="47" t="s">
        <v>653</v>
      </c>
      <c r="B11" s="47" t="s">
        <v>654</v>
      </c>
      <c r="C11" s="14">
        <v>1</v>
      </c>
      <c r="D11" s="14">
        <v>0</v>
      </c>
      <c r="E11" s="29">
        <v>0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2</v>
      </c>
    </row>
  </sheetData>
  <sheetProtection algorithmName="SHA-512" hashValue="PMoO6HSiM5L1/zqT1MB2LuLtbWj/gQ5jcnnddkc3tsakJCc0o1Q62ukMctO+wMQOsqmvdmpD0i2IOGERV/P18w==" saltValue="H6N84Jc9PvCw/XdzAGf5S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E56EC-F857-48EC-8E75-7B0F57E06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A2A965-A190-4266-9AE9-FCBEF2EEC91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47212716-E406-4A2D-B4CE-FFA7BF61C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2023-04-13T08:14:48Z</dcterms:created>
  <dcterms:modified xsi:type="dcterms:W3CDTF">2023-05-29T11:48:55Z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