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0" documentId="13_ncr:1_{9FFBAC81-7430-485C-800C-64C4B48DCDCA}" xr6:coauthVersionLast="47" xr6:coauthVersionMax="47" xr10:uidLastSave="{D3A240C5-B4CF-4022-8BFD-AC18E8593970}"/>
  <workbookProtection workbookAlgorithmName="SHA-512" workbookHashValue="54dWEmwObXa3WTHZacu2onjwQcrJM9GrQe36qzQgg0gnJfBt5Abxbsma91eUwujoEmitT2hQPYxWpGIytGyWUQ==" workbookSaltValue="HzMB3zjdsTcL0rfe5xE1s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D82" i="16" s="1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D43" i="16" s="1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L43" i="16"/>
  <c r="K43" i="16"/>
  <c r="J43" i="16"/>
  <c r="I43" i="16"/>
  <c r="H43" i="16"/>
  <c r="G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62A3EDC-4E27-4459-8EE4-F172A5ABED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AB81013-6144-4065-ACD4-60AB85EBC1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1024D55-FD96-4CC6-A5BD-D6302B1B06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35CEE42-C5DA-44E0-AB50-91A03C2858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36EC007-4BD9-4DA3-8C35-BFB93EB0CC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070FB44-42D7-4E60-BC35-2E5C4D56BB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34B1554-F2E7-4A48-8B88-4A19BA3E9E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B1F40CF-B9DC-4E70-9E8E-9DB625B554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5A08A52-D747-4AB1-937C-6DE1E55F5D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A661E77-3448-4F66-B9DF-EBB8018F55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614F995-E436-4F67-AAAC-D14E67FCD7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5283F26-C38F-45DC-82B2-D7FF6950E9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C96635F-8BCD-4F4D-AFCE-C2BD123A95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669331-A295-4313-A3B2-1946232F59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FAAD8E7-BAC4-4DE7-BF9D-8063BC43AE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729DC13-1A7E-47B4-8CD7-338F07A2BB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129E095-01EE-46C2-A27C-F89E677ADC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3068C40-E4F1-48A5-94D0-4A7373742F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1FA932-61D0-4AFE-835E-0713A25ACD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6C3094-B695-45F9-A7A1-E32B38AA39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6CB0A26-68FF-41A4-9F50-D6179DE400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EADBCC4-06D0-4E55-B1BC-F09909D036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7911DEC-1FCF-40A7-BEF0-712D63E833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6BF129A-3D02-4B32-AB51-CD307C228B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C639389-6221-4EBE-8869-4C840575E0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A1273F9-485C-4686-8329-53066E60CC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F9D21F2-2C56-4262-8BCE-DA64C54C4A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DF7EAD0-D0E5-4F8A-B15E-E98156D3F5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2B0BC56-7211-467F-A281-9F25F8ADEC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C5D3AE3-6D98-4174-9D6E-C705E9B149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688429E-81B5-4796-8C02-B902B3411C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31D6E6A-F4C5-43D9-BC5D-8B90528F93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<sst xmlns="http://schemas.openxmlformats.org/spreadsheetml/2006/main" count="2932" uniqueCount="1831">
  <si>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</si>
  <si>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</si>
  <si>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</si>
  <si>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</si>
  <si>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</si>
  <si>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</si>
  <si>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Bizkaia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</si>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</sst>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DCEAC20-200A-4572-8747-1157F16EC539}"/>
    <cellStyle name="Normal" xfId="0" builtinId="0"/>
    <cellStyle name="Normal 2" xfId="1" xr:uid="{0B278DDD-1690-43B8-A290-A4DC023A83CF}"/>
    <cellStyle name="Normal 3" xfId="3" xr:uid="{5CF62240-3E72-4B7A-980A-89432E3355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36-4B65-8DCE-113E79A3E6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36-4B65-8DCE-113E79A3E6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6206</c:v>
                </c:pt>
                <c:pt idx="1">
                  <c:v>15703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6-4B65-8DCE-113E79A3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C0-4D38-9191-E59C96FAEB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C0-4D38-9191-E59C96FAEB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C0-4D38-9191-E59C96FAEB4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0-4D38-9191-E59C96FAEB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61</c:v>
                </c:pt>
                <c:pt idx="1">
                  <c:v>1805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0-4D38-9191-E59C96FAE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0F-4A0E-B9D7-C54C2F0253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0F-4A0E-B9D7-C54C2F0253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0F-4A0E-B9D7-C54C2F0253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F-4A0E-B9D7-C54C2F02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9E-4FE4-AF15-3B9E04A4A2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9E-4FE4-AF15-3B9E04A4A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E-4FE4-AF15-3B9E04A4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4F-4151-BE0B-16DBF6BB29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4F-4151-BE0B-16DBF6BB29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12374</c:v>
                </c:pt>
                <c:pt idx="1">
                  <c:v>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F-4151-BE0B-16DBF6BB2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883</c:v>
              </c:pt>
              <c:pt idx="1">
                <c:v>4393</c:v>
              </c:pt>
              <c:pt idx="2">
                <c:v>70</c:v>
              </c:pt>
              <c:pt idx="3">
                <c:v>9</c:v>
              </c:pt>
              <c:pt idx="4">
                <c:v>851</c:v>
              </c:pt>
            </c:numLit>
          </c:val>
          <c:extLst>
            <c:ext xmlns:c16="http://schemas.microsoft.com/office/drawing/2014/chart" uri="{C3380CC4-5D6E-409C-BE32-E72D297353CC}">
              <c16:uniqueId val="{00000000-F120-4CBD-94D7-30DA94826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2981</c:v>
              </c:pt>
              <c:pt idx="1">
                <c:v>3816</c:v>
              </c:pt>
              <c:pt idx="2">
                <c:v>130</c:v>
              </c:pt>
              <c:pt idx="3">
                <c:v>58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829-4E60-BAB6-B83F86BF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61</c:v>
              </c:pt>
              <c:pt idx="2">
                <c:v>17</c:v>
              </c:pt>
              <c:pt idx="3">
                <c:v>33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B41A-4D6C-94E1-D7A4D194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81</c:v>
              </c:pt>
              <c:pt idx="1">
                <c:v>76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B96-4AC8-BD49-11C45F1C7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3671</c:v>
              </c:pt>
              <c:pt idx="1">
                <c:v>60</c:v>
              </c:pt>
              <c:pt idx="2">
                <c:v>1279</c:v>
              </c:pt>
              <c:pt idx="3">
                <c:v>6</c:v>
              </c:pt>
              <c:pt idx="4">
                <c:v>188</c:v>
              </c:pt>
              <c:pt idx="5">
                <c:v>5</c:v>
              </c:pt>
              <c:pt idx="6">
                <c:v>81</c:v>
              </c:pt>
              <c:pt idx="7">
                <c:v>1337</c:v>
              </c:pt>
              <c:pt idx="8">
                <c:v>2222</c:v>
              </c:pt>
            </c:numLit>
          </c:val>
          <c:extLst>
            <c:ext xmlns:c16="http://schemas.microsoft.com/office/drawing/2014/chart" uri="{C3380CC4-5D6E-409C-BE32-E72D297353CC}">
              <c16:uniqueId val="{00000000-D5EB-45CB-8618-D98E4D3F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Separación contencioso</c:v>
                </c:pt>
                <c:pt idx="1">
                  <c:v>Separación mutuo acuerdo</c:v>
                </c:pt>
                <c:pt idx="2">
                  <c:v>Acogimiento constitución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45</c:v>
              </c:pt>
              <c:pt idx="2">
                <c:v>22</c:v>
              </c:pt>
              <c:pt idx="3">
                <c:v>67</c:v>
              </c:pt>
              <c:pt idx="4">
                <c:v>90</c:v>
              </c:pt>
              <c:pt idx="5">
                <c:v>23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61-491D-998E-4A8F29F3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0D-413C-85B4-7966CF776D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0D-413C-85B4-7966CF776D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0D-413C-85B4-7966CF776D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767</c:v>
                </c:pt>
                <c:pt idx="1">
                  <c:v>574</c:v>
                </c:pt>
                <c:pt idx="2">
                  <c:v>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D-413C-85B4-7966CF776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2757</c:v>
              </c:pt>
              <c:pt idx="1">
                <c:v>2007</c:v>
              </c:pt>
              <c:pt idx="2">
                <c:v>1043</c:v>
              </c:pt>
              <c:pt idx="3">
                <c:v>620</c:v>
              </c:pt>
              <c:pt idx="4">
                <c:v>119</c:v>
              </c:pt>
              <c:pt idx="5">
                <c:v>138</c:v>
              </c:pt>
              <c:pt idx="6">
                <c:v>318</c:v>
              </c:pt>
              <c:pt idx="7">
                <c:v>7861</c:v>
              </c:pt>
              <c:pt idx="8">
                <c:v>376</c:v>
              </c:pt>
              <c:pt idx="9">
                <c:v>1272</c:v>
              </c:pt>
              <c:pt idx="10">
                <c:v>414</c:v>
              </c:pt>
              <c:pt idx="11">
                <c:v>1336</c:v>
              </c:pt>
              <c:pt idx="12">
                <c:v>892</c:v>
              </c:pt>
              <c:pt idx="13">
                <c:v>1718</c:v>
              </c:pt>
              <c:pt idx="14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0-2C62-4405-A0A7-365D223FD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104</c:v>
              </c:pt>
              <c:pt idx="1">
                <c:v>1447</c:v>
              </c:pt>
              <c:pt idx="2">
                <c:v>404</c:v>
              </c:pt>
              <c:pt idx="3">
                <c:v>267</c:v>
              </c:pt>
              <c:pt idx="4">
                <c:v>1690</c:v>
              </c:pt>
              <c:pt idx="5">
                <c:v>390</c:v>
              </c:pt>
              <c:pt idx="6">
                <c:v>117</c:v>
              </c:pt>
              <c:pt idx="7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1C75-45C0-AA08-8A2FE1B91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61</c:v>
              </c:pt>
              <c:pt idx="1">
                <c:v>524</c:v>
              </c:pt>
              <c:pt idx="2">
                <c:v>288</c:v>
              </c:pt>
              <c:pt idx="3">
                <c:v>139</c:v>
              </c:pt>
              <c:pt idx="4">
                <c:v>253</c:v>
              </c:pt>
              <c:pt idx="5">
                <c:v>1643</c:v>
              </c:pt>
              <c:pt idx="6">
                <c:v>16</c:v>
              </c:pt>
              <c:pt idx="7">
                <c:v>239</c:v>
              </c:pt>
              <c:pt idx="8">
                <c:v>79</c:v>
              </c:pt>
              <c:pt idx="9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45F7-4DC4-940C-D326B92A0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515</c:v>
              </c:pt>
              <c:pt idx="1">
                <c:v>408</c:v>
              </c:pt>
              <c:pt idx="2">
                <c:v>235</c:v>
              </c:pt>
              <c:pt idx="3">
                <c:v>113</c:v>
              </c:pt>
              <c:pt idx="4">
                <c:v>53</c:v>
              </c:pt>
              <c:pt idx="5">
                <c:v>1994</c:v>
              </c:pt>
              <c:pt idx="6">
                <c:v>249</c:v>
              </c:pt>
              <c:pt idx="7">
                <c:v>416</c:v>
              </c:pt>
              <c:pt idx="8">
                <c:v>139</c:v>
              </c:pt>
              <c:pt idx="9">
                <c:v>422</c:v>
              </c:pt>
              <c:pt idx="10">
                <c:v>546</c:v>
              </c:pt>
              <c:pt idx="11">
                <c:v>152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56B2-4D4D-A649-A5854D1A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832</c:v>
              </c:pt>
              <c:pt idx="1">
                <c:v>370</c:v>
              </c:pt>
              <c:pt idx="2">
                <c:v>84</c:v>
              </c:pt>
              <c:pt idx="3">
                <c:v>1730</c:v>
              </c:pt>
              <c:pt idx="4">
                <c:v>221</c:v>
              </c:pt>
              <c:pt idx="5">
                <c:v>688</c:v>
              </c:pt>
              <c:pt idx="6">
                <c:v>103</c:v>
              </c:pt>
              <c:pt idx="7">
                <c:v>359</c:v>
              </c:pt>
              <c:pt idx="8">
                <c:v>570</c:v>
              </c:pt>
              <c:pt idx="9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84A2-45D9-A3B2-8D6A95AFE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19</c:v>
              </c:pt>
              <c:pt idx="2">
                <c:v>6</c:v>
              </c:pt>
              <c:pt idx="3">
                <c:v>62</c:v>
              </c:pt>
              <c:pt idx="4">
                <c:v>3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076-41CE-A551-DFF58B43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10</c:v>
              </c:pt>
              <c:pt idx="2">
                <c:v>14</c:v>
              </c:pt>
              <c:pt idx="3">
                <c:v>40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A2-4CBA-A2DA-34F38432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04431875175201"/>
          <c:y val="6.2786209593244172E-2"/>
          <c:w val="0.26542431772197039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9C-4EBE-BF40-BF2DFF761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FD-46A0-A2DD-87AB3FF3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Violencia doméstica/género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Medio ambiente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31</c:v>
              </c:pt>
              <c:pt idx="2">
                <c:v>26</c:v>
              </c:pt>
              <c:pt idx="3">
                <c:v>36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0E2A-491E-AD21-53A3C1533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9C-4FFD-B166-7FA60BD4EA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9C-4FFD-B166-7FA60BD4EA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2487</c:v>
                </c:pt>
                <c:pt idx="1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9C-4FFD-B166-7FA60BD4E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</c:v>
              </c:pt>
              <c:pt idx="1">
                <c:v>13</c:v>
              </c:pt>
              <c:pt idx="2">
                <c:v>6</c:v>
              </c:pt>
              <c:pt idx="3">
                <c:v>15</c:v>
              </c:pt>
              <c:pt idx="4">
                <c:v>1</c:v>
              </c:pt>
              <c:pt idx="5">
                <c:v>55</c:v>
              </c:pt>
              <c:pt idx="6">
                <c:v>2</c:v>
              </c:pt>
              <c:pt idx="7">
                <c:v>2</c:v>
              </c:pt>
              <c:pt idx="8">
                <c:v>6</c:v>
              </c:pt>
              <c:pt idx="9">
                <c:v>2</c:v>
              </c:pt>
              <c:pt idx="10">
                <c:v>14</c:v>
              </c:pt>
              <c:pt idx="1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013-4DE4-A341-18339931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6.2786209593244172E-2"/>
          <c:w val="0.2704737043638491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1571</c:v>
              </c:pt>
              <c:pt idx="1">
                <c:v>689</c:v>
              </c:pt>
              <c:pt idx="2">
                <c:v>1549</c:v>
              </c:pt>
              <c:pt idx="3">
                <c:v>88</c:v>
              </c:pt>
              <c:pt idx="4">
                <c:v>100</c:v>
              </c:pt>
              <c:pt idx="5">
                <c:v>57</c:v>
              </c:pt>
              <c:pt idx="6">
                <c:v>4992</c:v>
              </c:pt>
              <c:pt idx="7">
                <c:v>135</c:v>
              </c:pt>
              <c:pt idx="8">
                <c:v>1657</c:v>
              </c:pt>
              <c:pt idx="9">
                <c:v>74</c:v>
              </c:pt>
              <c:pt idx="10">
                <c:v>490</c:v>
              </c:pt>
              <c:pt idx="11">
                <c:v>513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7FA4-4DAD-B08D-86F84788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14002311940916"/>
          <c:y val="0.12419848700330161"/>
          <c:w val="0.27057389217877587"/>
          <c:h val="0.81567960292508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02-4BD0-A01F-5C4AB0561A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02-4BD0-A01F-5C4AB0561A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02-4BD0-A01F-5C4AB0561A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02-4BD0-A01F-5C4AB0561AA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2-4BD0-A01F-5C4AB0561A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36</c:v>
                </c:pt>
                <c:pt idx="2">
                  <c:v>2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02-4BD0-A01F-5C4AB0561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3-4C42-A33C-1E03C075BA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3-4C42-A33C-1E03C075BA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3-4C42-A33C-1E03C075BA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3-4C42-A33C-1E03C075BA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43-4C42-A33C-1E03C075BA4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3-4C42-A33C-1E03C075BA4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3-4C42-A33C-1E03C075BA4E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43-4C42-A33C-1E03C075BA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43-4C42-A33C-1E03C075B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32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43-4C42-A33C-1E03C075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1653</c:v>
              </c:pt>
              <c:pt idx="1">
                <c:v>179</c:v>
              </c:pt>
              <c:pt idx="2">
                <c:v>271</c:v>
              </c:pt>
              <c:pt idx="3">
                <c:v>412</c:v>
              </c:pt>
              <c:pt idx="4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2F69-4DC5-AF55-ED3CD2265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769</c:v>
              </c:pt>
              <c:pt idx="1">
                <c:v>148</c:v>
              </c:pt>
              <c:pt idx="2">
                <c:v>4</c:v>
              </c:pt>
              <c:pt idx="3">
                <c:v>530</c:v>
              </c:pt>
              <c:pt idx="4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7E86-443D-9CD3-71B99479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38</c:v>
              </c:pt>
              <c:pt idx="2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A969-4CA3-BDEA-1F5E5774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BF-4B06-B4E8-768295A16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</c:v>
              </c:pt>
              <c:pt idx="1">
                <c:v>12</c:v>
              </c:pt>
              <c:pt idx="2">
                <c:v>189</c:v>
              </c:pt>
              <c:pt idx="3">
                <c:v>55</c:v>
              </c:pt>
              <c:pt idx="4">
                <c:v>32</c:v>
              </c:pt>
              <c:pt idx="5">
                <c:v>7</c:v>
              </c:pt>
              <c:pt idx="6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56C8-4FA5-AAF4-DB1C3770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242</c:v>
              </c:pt>
              <c:pt idx="1">
                <c:v>17</c:v>
              </c:pt>
              <c:pt idx="2">
                <c:v>25</c:v>
              </c:pt>
              <c:pt idx="3">
                <c:v>71</c:v>
              </c:pt>
              <c:pt idx="4">
                <c:v>225</c:v>
              </c:pt>
              <c:pt idx="5">
                <c:v>548</c:v>
              </c:pt>
              <c:pt idx="6">
                <c:v>105</c:v>
              </c:pt>
              <c:pt idx="7">
                <c:v>20</c:v>
              </c:pt>
              <c:pt idx="8">
                <c:v>1</c:v>
              </c:pt>
              <c:pt idx="9">
                <c:v>17</c:v>
              </c:pt>
              <c:pt idx="10">
                <c:v>140</c:v>
              </c:pt>
              <c:pt idx="11">
                <c:v>23</c:v>
              </c:pt>
              <c:pt idx="12">
                <c:v>19</c:v>
              </c:pt>
              <c:pt idx="13">
                <c:v>41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3A0-40BC-81B1-91CEE7AFF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9A-454E-944B-837A404320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9A-454E-944B-837A40432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2546</c:v>
                </c:pt>
                <c:pt idx="1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A-454E-944B-837A4043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443</c:v>
              </c:pt>
              <c:pt idx="1">
                <c:v>374</c:v>
              </c:pt>
              <c:pt idx="2">
                <c:v>409</c:v>
              </c:pt>
              <c:pt idx="3">
                <c:v>69</c:v>
              </c:pt>
              <c:pt idx="4">
                <c:v>12</c:v>
              </c:pt>
              <c:pt idx="5">
                <c:v>1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E26-4B8F-980F-939670253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CD-499A-8242-57E19455C4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CD-499A-8242-57E19455C4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67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D-499A-8242-57E19455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63-42FC-A6BD-0F1C6AF091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63-42FC-A6BD-0F1C6AF091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63-42FC-A6BD-0F1C6AF091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63-42FC-A6BD-0F1C6AF091F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10</c:v>
                </c:pt>
                <c:pt idx="1">
                  <c:v>112</c:v>
                </c:pt>
                <c:pt idx="2">
                  <c:v>130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63-42FC-A6BD-0F1C6AF091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1055</c:v>
              </c:pt>
              <c:pt idx="1">
                <c:v>183</c:v>
              </c:pt>
              <c:pt idx="2">
                <c:v>29</c:v>
              </c:pt>
              <c:pt idx="3">
                <c:v>1</c:v>
              </c:pt>
              <c:pt idx="4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50FF-41F4-99F4-2AA6A4A3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203</c:v>
              </c:pt>
              <c:pt idx="1">
                <c:v>57</c:v>
              </c:pt>
              <c:pt idx="2">
                <c:v>7</c:v>
              </c:pt>
              <c:pt idx="3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5924-410E-9E6B-91E01C3F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</c:v>
              </c:pt>
              <c:pt idx="1">
                <c:v>62</c:v>
              </c:pt>
              <c:pt idx="2">
                <c:v>35</c:v>
              </c:pt>
              <c:pt idx="3">
                <c:v>45</c:v>
              </c:pt>
              <c:pt idx="4">
                <c:v>302</c:v>
              </c:pt>
              <c:pt idx="5">
                <c:v>345</c:v>
              </c:pt>
              <c:pt idx="6">
                <c:v>5</c:v>
              </c:pt>
              <c:pt idx="7">
                <c:v>13</c:v>
              </c:pt>
              <c:pt idx="8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0-A2E9-475A-AEF2-17193AE2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1CF-4ABC-9F5F-4FA5E5297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EE-4DF2-B53D-E801435C0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EE-4DF2-B53D-E801435C01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155</c:v>
                </c:pt>
                <c:pt idx="1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E-4DF2-B53D-E801435C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62-45B4-9717-54303659BC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62-45B4-9717-54303659BC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62-45B4-9717-54303659BC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62-45B4-9717-54303659BC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62-45B4-9717-54303659B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19</c:v>
                </c:pt>
                <c:pt idx="1">
                  <c:v>445</c:v>
                </c:pt>
                <c:pt idx="2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62-45B4-9717-54303659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2134</c:v>
              </c:pt>
              <c:pt idx="1">
                <c:v>457</c:v>
              </c:pt>
              <c:pt idx="2">
                <c:v>1</c:v>
              </c:pt>
              <c:pt idx="3">
                <c:v>41</c:v>
              </c:pt>
              <c:pt idx="4">
                <c:v>7</c:v>
              </c:pt>
              <c:pt idx="5">
                <c:v>1</c:v>
              </c:pt>
              <c:pt idx="6">
                <c:v>759</c:v>
              </c:pt>
            </c:numLit>
          </c:val>
          <c:extLst>
            <c:ext xmlns:c16="http://schemas.microsoft.com/office/drawing/2014/chart" uri="{C3380CC4-5D6E-409C-BE32-E72D297353CC}">
              <c16:uniqueId val="{00000000-D460-4991-97C0-2502601CC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7E-4C54-9962-CA834455DE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7E-4C54-9962-CA834455D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1417</c:v>
                </c:pt>
                <c:pt idx="1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E-4C54-9962-CA834455D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674</c:v>
              </c:pt>
              <c:pt idx="1">
                <c:v>526</c:v>
              </c:pt>
              <c:pt idx="2">
                <c:v>20</c:v>
              </c:pt>
              <c:pt idx="3">
                <c:v>3</c:v>
              </c:pt>
              <c:pt idx="4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0-55D0-4A90-B651-883AE4A4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D4E-4798-8F5C-7B1E3557B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2AE1-4102-BFBE-7B71DE2D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F327-45F3-A189-A5CFAFE1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2A7-4D61-A950-3740E7E2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2EC-43A1-8BE5-446E62A4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719</c:v>
              </c:pt>
              <c:pt idx="2">
                <c:v>59</c:v>
              </c:pt>
              <c:pt idx="3">
                <c:v>5</c:v>
              </c:pt>
              <c:pt idx="4">
                <c:v>62</c:v>
              </c:pt>
              <c:pt idx="5">
                <c:v>322</c:v>
              </c:pt>
              <c:pt idx="6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FCF7-43D5-967F-9A4887F0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1228</c:v>
              </c:pt>
              <c:pt idx="2">
                <c:v>11</c:v>
              </c:pt>
              <c:pt idx="3">
                <c:v>5</c:v>
              </c:pt>
              <c:pt idx="4">
                <c:v>68</c:v>
              </c:pt>
              <c:pt idx="5">
                <c:v>331</c:v>
              </c:pt>
              <c:pt idx="6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8669-4487-A5AB-D34459923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2-41CF-88C7-1A532A5558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42-41CF-88C7-1A532A5558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2-41CF-88C7-1A532A55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1193</c:v>
              </c:pt>
              <c:pt idx="2">
                <c:v>11</c:v>
              </c:pt>
              <c:pt idx="3">
                <c:v>83</c:v>
              </c:pt>
              <c:pt idx="4">
                <c:v>349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EDD-4024-A519-AF940DAA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188</c:v>
              </c:pt>
              <c:pt idx="1">
                <c:v>31</c:v>
              </c:pt>
              <c:pt idx="2">
                <c:v>1</c:v>
              </c:pt>
              <c:pt idx="3">
                <c:v>36</c:v>
              </c:pt>
              <c:pt idx="4">
                <c:v>142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D1F0-4ACE-8E31-1F4ADFDBC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33</c:v>
              </c:pt>
              <c:pt idx="2">
                <c:v>1</c:v>
              </c:pt>
              <c:pt idx="3">
                <c:v>323</c:v>
              </c:pt>
              <c:pt idx="4">
                <c:v>141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797-430A-8B5F-9A9AF12AE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995</c:v>
              </c:pt>
              <c:pt idx="2">
                <c:v>52</c:v>
              </c:pt>
              <c:pt idx="3">
                <c:v>6</c:v>
              </c:pt>
              <c:pt idx="4">
                <c:v>93</c:v>
              </c:pt>
              <c:pt idx="5">
                <c:v>503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600-463D-BDE1-7CFCBD8E1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2</c:v>
              </c:pt>
              <c:pt idx="2">
                <c:v>3</c:v>
              </c:pt>
              <c:pt idx="3">
                <c:v>11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9D96-41E5-8A24-D1ADDF2CD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82</c:v>
              </c:pt>
              <c:pt idx="2">
                <c:v>10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6CFC-49FF-9593-76A79C45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32E8-4276-9685-34E07B4B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602-460B-9D08-6CF3FF19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C9-4F10-93E8-C803039AD0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C9-4F10-93E8-C803039AD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9-4F10-93E8-C803039AD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3A-4630-816E-018F4F1FD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3A-4630-816E-018F4F1FDE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3A-4630-816E-018F4F1FDE6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111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A-4630-816E-018F4F1FD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A3-4E5E-A3E6-35A34CFB0E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A3-4E5E-A3E6-35A34CFB0E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618</c:v>
                </c:pt>
                <c:pt idx="1">
                  <c:v>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3-4E5E-A3E6-35A34CFB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22</xdr:row>
      <xdr:rowOff>76199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C3F5A13-E9DB-FF13-C7FF-753717E36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49EBA46-B4D1-8516-5F30-1E632BDEB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2BA4983-FDF8-5BBC-F030-8D1549A27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4A06EB6-5E8F-44CC-74A2-EBA683FEE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E849AC5-5672-4B16-5ECE-CD5D46F64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A46AA5A-AFD3-1C1D-C4C2-F138F2682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7235D6B-3707-8FB6-637C-3888922B9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7DB0ECD-E5C7-65C9-15B7-98822F8B6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08EB6C0-9ADF-5602-3280-331C60758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59F6309-715C-8A43-971F-95AB17EB8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4A1CB2A-B250-0F5B-B351-FC048E606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605D025-FE3A-E50D-3B6D-6E111AEB8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031343-B6C3-4BE6-8C18-5827B485A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604188-3C24-4587-BCDC-AFF880F97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D010910-6D27-3F30-5B59-B50256B80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6EA76EC-B2C9-77F8-BEA0-7B1549804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607F6C3-6221-18B8-2D65-69813779D1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E788189-2001-A488-52AB-C23249982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9ACFA1E-E097-F041-D3B5-6BB4D887C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E562DB5-6C85-5E33-6A8B-C8C051743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FD42C81-5157-CEC8-A368-59DB14FAC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1E97E60-5584-44ED-80E2-D25053272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6490452-02C5-4AD5-A692-1BD7E5E07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AD5A0AD-9D86-4BC0-94B1-5DBB17D56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6344504-0C5B-4D5A-9EBF-09A82AB5D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F06ED70-EB78-471E-8BD9-05B6C9DD0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9E66AF5-55AA-4803-885D-28958C40F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5DE77A2-3D01-48BF-BF68-5BA8EC493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70DBB31-1813-4AE1-BE5F-F65F2FCFF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6294617-A339-4DD2-8D23-6A1DEE0C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B83489D-E172-4660-AD12-FFAA02657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FD10850-2085-45D4-B2BF-F6E6B32AA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D0E7AC2-70C8-478C-96B3-4DE6D607D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D57F472-C011-4F08-81AA-C297761ED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58F4DDA-AF78-7901-292B-7CA3D24BA7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119380</xdr:colOff>
      <xdr:row>6</xdr:row>
      <xdr:rowOff>192405</xdr:rowOff>
    </xdr:from>
    <xdr:to>
      <xdr:col>21</xdr:col>
      <xdr:colOff>563880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0607973-20DB-4883-5288-546801D32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C2EA289-9F71-F818-DC4C-F62709284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7B6FDD3-C7C0-023A-820F-D6B4EE030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FE41F39-4B84-63A0-E71D-F55357927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DA7F17E-52A2-4F8A-8A95-9AD5DFBE3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B37A94F-694D-4E6A-9C85-333A3D3E7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1F423DC-BC42-4241-9224-CA50402C5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5D8E8B1-A16B-4EFB-0D0E-4047C0631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5181774-FE61-C99B-AD12-7DFBA247D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B6BBA68-EB3B-F1C5-CD68-F71216568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41F1E50-BD39-734B-D42D-7FBEB4828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C8DAA48-ED21-48A5-8308-32D066C5B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02D989F-1B08-483D-B3E9-E2E8FA202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C9822DE-D914-06BB-78DF-104649562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4C76AAF-D434-E3F8-F032-3416D49C1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42C1FCE-B47A-E37D-E09D-50CAB658E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86CCB2-160E-47E2-A06F-D458D4A76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817E23-228D-4EFD-A9A3-E65E8A091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47DE320-FBB5-05CB-6F4C-594BDB81F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5B8877D-C9E8-DDB8-AB8F-CB3F36ADE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0604610-4A27-9283-746A-C51A4577C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CC1A0767-3A0E-F157-196E-FFDA60FD8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6202547-B2F6-58AD-6E52-88D8E8BB52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B9E81B4-B859-14BE-524E-4CD86F2D3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2A168C3-FA33-78B2-78AA-7E513219D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C57E4BB-DAC2-6957-7374-314D6F2B3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E10368D-5E19-9E12-EA7D-F64C81C51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AD417CE6-D3AE-8459-819D-D9208E364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EF06DA0-9C39-62A9-216E-8C7324457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F7ED1CC-4359-B066-0AF7-AA2760301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0E6EE15-5BFE-0DB5-F959-81873B9E4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E088D82-0BE4-9A50-95C2-1E7C01988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g+piamSRBRxE/TsDOHGL7opZrzpNFJoZTUHBO8bKOVoWed1vpZ9GW39n0jBrqVEZDNFA6Vgyno86D4tV7XeSvw==" saltValue="38xPdIFwIPhSyCJzZcE3+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14</v>
      </c>
      <c r="D5" s="14">
        <v>3</v>
      </c>
      <c r="E5" s="23">
        <v>16</v>
      </c>
    </row>
    <row r="6" spans="1:5" x14ac:dyDescent="0.3">
      <c r="A6" s="22" t="s">
        <v>1180</v>
      </c>
      <c r="B6" s="17"/>
      <c r="C6" s="14">
        <v>2</v>
      </c>
      <c r="D6" s="14">
        <v>1</v>
      </c>
      <c r="E6" s="23">
        <v>2</v>
      </c>
    </row>
    <row r="7" spans="1:5" x14ac:dyDescent="0.3">
      <c r="A7" s="22" t="s">
        <v>1181</v>
      </c>
      <c r="B7" s="17"/>
      <c r="C7" s="14">
        <v>3</v>
      </c>
      <c r="D7" s="14">
        <v>3</v>
      </c>
      <c r="E7" s="23">
        <v>6</v>
      </c>
    </row>
    <row r="8" spans="1:5" x14ac:dyDescent="0.3">
      <c r="A8" s="22" t="s">
        <v>1182</v>
      </c>
      <c r="B8" s="17"/>
      <c r="C8" s="14">
        <v>11</v>
      </c>
      <c r="D8" s="14">
        <v>7</v>
      </c>
      <c r="E8" s="23">
        <v>12</v>
      </c>
    </row>
    <row r="9" spans="1:5" x14ac:dyDescent="0.3">
      <c r="A9" s="22" t="s">
        <v>610</v>
      </c>
      <c r="B9" s="17"/>
      <c r="C9" s="14">
        <v>0</v>
      </c>
      <c r="D9" s="14">
        <v>0</v>
      </c>
      <c r="E9" s="23">
        <v>0</v>
      </c>
    </row>
    <row r="10" spans="1:5" x14ac:dyDescent="0.3">
      <c r="A10" s="22" t="s">
        <v>1183</v>
      </c>
      <c r="B10" s="17"/>
      <c r="C10" s="14">
        <v>10</v>
      </c>
      <c r="D10" s="14">
        <v>3</v>
      </c>
      <c r="E10" s="23">
        <v>8</v>
      </c>
    </row>
    <row r="11" spans="1:5" x14ac:dyDescent="0.3">
      <c r="A11" s="202" t="s">
        <v>951</v>
      </c>
      <c r="B11" s="203"/>
      <c r="C11" s="31">
        <v>40</v>
      </c>
      <c r="D11" s="31">
        <v>17</v>
      </c>
      <c r="E11" s="31">
        <v>44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>
        <v>0</v>
      </c>
    </row>
    <row r="15" spans="1:5" x14ac:dyDescent="0.3">
      <c r="A15" s="22" t="s">
        <v>1186</v>
      </c>
      <c r="B15" s="17"/>
      <c r="C15" s="23">
        <v>0</v>
      </c>
    </row>
    <row r="16" spans="1:5" x14ac:dyDescent="0.3">
      <c r="A16" s="22" t="s">
        <v>1187</v>
      </c>
      <c r="B16" s="17"/>
      <c r="C16" s="23">
        <v>0</v>
      </c>
    </row>
    <row r="17" spans="1:3" x14ac:dyDescent="0.3">
      <c r="A17" s="202" t="s">
        <v>951</v>
      </c>
      <c r="B17" s="203"/>
      <c r="C17" s="31">
        <v>0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3">
        <v>16</v>
      </c>
    </row>
    <row r="22" spans="1:3" x14ac:dyDescent="0.3">
      <c r="A22" s="22" t="s">
        <v>1180</v>
      </c>
      <c r="B22" s="17"/>
      <c r="C22" s="23">
        <v>1</v>
      </c>
    </row>
    <row r="23" spans="1:3" x14ac:dyDescent="0.3">
      <c r="A23" s="22" t="s">
        <v>1181</v>
      </c>
      <c r="B23" s="17"/>
      <c r="C23" s="23">
        <v>7</v>
      </c>
    </row>
    <row r="24" spans="1:3" x14ac:dyDescent="0.3">
      <c r="A24" s="22" t="s">
        <v>1182</v>
      </c>
      <c r="B24" s="17"/>
      <c r="C24" s="23">
        <v>13</v>
      </c>
    </row>
    <row r="25" spans="1:3" x14ac:dyDescent="0.3">
      <c r="A25" s="22" t="s">
        <v>610</v>
      </c>
      <c r="B25" s="17"/>
      <c r="C25" s="23">
        <v>1</v>
      </c>
    </row>
    <row r="26" spans="1:3" x14ac:dyDescent="0.3">
      <c r="A26" s="22" t="s">
        <v>1183</v>
      </c>
      <c r="B26" s="17"/>
      <c r="C26" s="23">
        <v>57</v>
      </c>
    </row>
    <row r="27" spans="1:3" x14ac:dyDescent="0.3">
      <c r="A27" s="202" t="s">
        <v>951</v>
      </c>
      <c r="B27" s="203"/>
      <c r="C27" s="31">
        <v>95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3">
        <v>1</v>
      </c>
    </row>
    <row r="32" spans="1:3" x14ac:dyDescent="0.3">
      <c r="A32" s="22" t="s">
        <v>1024</v>
      </c>
      <c r="B32" s="17"/>
      <c r="C32" s="23">
        <v>0</v>
      </c>
    </row>
    <row r="33" spans="1:3" x14ac:dyDescent="0.3">
      <c r="A33" s="22" t="s">
        <v>1189</v>
      </c>
      <c r="B33" s="17"/>
      <c r="C33" s="23">
        <v>82</v>
      </c>
    </row>
    <row r="34" spans="1:3" x14ac:dyDescent="0.3">
      <c r="A34" s="22" t="s">
        <v>1122</v>
      </c>
      <c r="B34" s="17"/>
      <c r="C34" s="23">
        <v>10</v>
      </c>
    </row>
    <row r="35" spans="1:3" x14ac:dyDescent="0.3">
      <c r="A35" s="22" t="s">
        <v>1190</v>
      </c>
      <c r="B35" s="17"/>
      <c r="C35" s="23">
        <v>14</v>
      </c>
    </row>
    <row r="36" spans="1:3" x14ac:dyDescent="0.3">
      <c r="A36" s="22" t="s">
        <v>1026</v>
      </c>
      <c r="B36" s="17"/>
      <c r="C36" s="23">
        <v>0</v>
      </c>
    </row>
    <row r="37" spans="1:3" x14ac:dyDescent="0.3">
      <c r="A37" s="22" t="s">
        <v>1027</v>
      </c>
      <c r="B37" s="17"/>
      <c r="C37" s="23">
        <v>0</v>
      </c>
    </row>
    <row r="38" spans="1:3" x14ac:dyDescent="0.3">
      <c r="A38" s="22" t="s">
        <v>1085</v>
      </c>
      <c r="B38" s="17"/>
      <c r="C38" s="23">
        <v>0</v>
      </c>
    </row>
    <row r="39" spans="1:3" x14ac:dyDescent="0.3">
      <c r="A39" s="22" t="s">
        <v>1086</v>
      </c>
      <c r="B39" s="17"/>
      <c r="C39" s="23">
        <v>0</v>
      </c>
    </row>
    <row r="40" spans="1:3" x14ac:dyDescent="0.3">
      <c r="A40" s="202" t="s">
        <v>951</v>
      </c>
      <c r="B40" s="203"/>
      <c r="C40" s="31">
        <v>107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3">
        <v>5</v>
      </c>
    </row>
    <row r="45" spans="1:3" x14ac:dyDescent="0.3">
      <c r="A45" s="22" t="s">
        <v>1180</v>
      </c>
      <c r="B45" s="17"/>
      <c r="C45" s="23">
        <v>0</v>
      </c>
    </row>
    <row r="46" spans="1:3" x14ac:dyDescent="0.3">
      <c r="A46" s="22" t="s">
        <v>1181</v>
      </c>
      <c r="B46" s="17"/>
      <c r="C46" s="23">
        <v>0</v>
      </c>
    </row>
    <row r="47" spans="1:3" x14ac:dyDescent="0.3">
      <c r="A47" s="22" t="s">
        <v>1182</v>
      </c>
      <c r="B47" s="17"/>
      <c r="C47" s="23">
        <v>1</v>
      </c>
    </row>
    <row r="48" spans="1:3" x14ac:dyDescent="0.3">
      <c r="A48" s="22" t="s">
        <v>610</v>
      </c>
      <c r="B48" s="17"/>
      <c r="C48" s="23">
        <v>1</v>
      </c>
    </row>
    <row r="49" spans="1:3" x14ac:dyDescent="0.3">
      <c r="A49" s="22" t="s">
        <v>1183</v>
      </c>
      <c r="B49" s="17"/>
      <c r="C49" s="23">
        <v>7</v>
      </c>
    </row>
    <row r="50" spans="1:3" x14ac:dyDescent="0.3">
      <c r="A50" s="202" t="s">
        <v>951</v>
      </c>
      <c r="B50" s="203"/>
      <c r="C50" s="31">
        <v>14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3">
        <v>0</v>
      </c>
    </row>
    <row r="54" spans="1:3" x14ac:dyDescent="0.3">
      <c r="A54" s="187"/>
      <c r="B54" s="13" t="s">
        <v>77</v>
      </c>
      <c r="C54" s="23">
        <v>0</v>
      </c>
    </row>
    <row r="55" spans="1:3" x14ac:dyDescent="0.3">
      <c r="A55" s="185" t="s">
        <v>1180</v>
      </c>
      <c r="B55" s="13" t="s">
        <v>76</v>
      </c>
      <c r="C55" s="23">
        <v>0</v>
      </c>
    </row>
    <row r="56" spans="1:3" x14ac:dyDescent="0.3">
      <c r="A56" s="187"/>
      <c r="B56" s="13" t="s">
        <v>77</v>
      </c>
      <c r="C56" s="23">
        <v>0</v>
      </c>
    </row>
    <row r="57" spans="1:3" x14ac:dyDescent="0.3">
      <c r="A57" s="185" t="s">
        <v>1181</v>
      </c>
      <c r="B57" s="13" t="s">
        <v>76</v>
      </c>
      <c r="C57" s="23">
        <v>2</v>
      </c>
    </row>
    <row r="58" spans="1:3" x14ac:dyDescent="0.3">
      <c r="A58" s="187"/>
      <c r="B58" s="13" t="s">
        <v>77</v>
      </c>
      <c r="C58" s="23">
        <v>0</v>
      </c>
    </row>
    <row r="59" spans="1:3" x14ac:dyDescent="0.3">
      <c r="A59" s="185" t="s">
        <v>1182</v>
      </c>
      <c r="B59" s="13" t="s">
        <v>76</v>
      </c>
      <c r="C59" s="23">
        <v>1</v>
      </c>
    </row>
    <row r="60" spans="1:3" x14ac:dyDescent="0.3">
      <c r="A60" s="187"/>
      <c r="B60" s="13" t="s">
        <v>77</v>
      </c>
      <c r="C60" s="23">
        <v>0</v>
      </c>
    </row>
    <row r="61" spans="1:3" x14ac:dyDescent="0.3">
      <c r="A61" s="185" t="s">
        <v>610</v>
      </c>
      <c r="B61" s="13" t="s">
        <v>76</v>
      </c>
      <c r="C61" s="23">
        <v>0</v>
      </c>
    </row>
    <row r="62" spans="1:3" x14ac:dyDescent="0.3">
      <c r="A62" s="187"/>
      <c r="B62" s="13" t="s">
        <v>77</v>
      </c>
      <c r="C62" s="23">
        <v>0</v>
      </c>
    </row>
    <row r="63" spans="1:3" x14ac:dyDescent="0.3">
      <c r="A63" s="185" t="s">
        <v>1183</v>
      </c>
      <c r="B63" s="13" t="s">
        <v>76</v>
      </c>
      <c r="C63" s="23">
        <v>9</v>
      </c>
    </row>
    <row r="64" spans="1:3" x14ac:dyDescent="0.3">
      <c r="A64" s="187"/>
      <c r="B64" s="13" t="s">
        <v>77</v>
      </c>
      <c r="C64" s="23">
        <v>2</v>
      </c>
    </row>
    <row r="65" spans="1:3" x14ac:dyDescent="0.3">
      <c r="A65" s="202" t="s">
        <v>951</v>
      </c>
      <c r="B65" s="203"/>
      <c r="C65" s="31">
        <v>14</v>
      </c>
    </row>
  </sheetData>
  <sheetProtection algorithmName="SHA-512" hashValue="a8eaSdbhLnQ2dhwqvpdnIoz5Jy9cqPuO+XIBwLuZ470fxvi5ibkzvsSyv5aKk92Ier03EpVuEwjsDGXLmmrk+Q==" saltValue="68pilRUwFnXI8ovLoowqk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4" t="s">
        <v>1197</v>
      </c>
      <c r="B5" s="39" t="s">
        <v>1198</v>
      </c>
      <c r="C5" s="45">
        <v>4</v>
      </c>
      <c r="D5" s="45">
        <v>0</v>
      </c>
      <c r="E5" s="45">
        <v>0</v>
      </c>
      <c r="F5" s="40">
        <v>0</v>
      </c>
    </row>
    <row r="6" spans="1:6" x14ac:dyDescent="0.3">
      <c r="A6" s="196"/>
      <c r="B6" s="39" t="s">
        <v>1199</v>
      </c>
      <c r="C6" s="45">
        <v>2</v>
      </c>
      <c r="D6" s="45">
        <v>0</v>
      </c>
      <c r="E6" s="45">
        <v>0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3</v>
      </c>
      <c r="D7" s="45">
        <v>0</v>
      </c>
      <c r="E7" s="45">
        <v>0</v>
      </c>
      <c r="F7" s="40">
        <v>0</v>
      </c>
    </row>
    <row r="8" spans="1:6" ht="20.399999999999999" x14ac:dyDescent="0.3">
      <c r="A8" s="194" t="s">
        <v>1202</v>
      </c>
      <c r="B8" s="39" t="s">
        <v>1203</v>
      </c>
      <c r="C8" s="45">
        <v>35</v>
      </c>
      <c r="D8" s="45">
        <v>3</v>
      </c>
      <c r="E8" s="45">
        <v>9</v>
      </c>
      <c r="F8" s="40">
        <v>0</v>
      </c>
    </row>
    <row r="9" spans="1:6" x14ac:dyDescent="0.3">
      <c r="A9" s="195"/>
      <c r="B9" s="39" t="s">
        <v>1204</v>
      </c>
      <c r="C9" s="45">
        <v>7</v>
      </c>
      <c r="D9" s="45">
        <v>0</v>
      </c>
      <c r="E9" s="45">
        <v>0</v>
      </c>
      <c r="F9" s="40">
        <v>0</v>
      </c>
    </row>
    <row r="10" spans="1:6" ht="20.399999999999999" x14ac:dyDescent="0.3">
      <c r="A10" s="196"/>
      <c r="B10" s="39" t="s">
        <v>1205</v>
      </c>
      <c r="C10" s="45">
        <v>0</v>
      </c>
      <c r="D10" s="45">
        <v>0</v>
      </c>
      <c r="E10" s="45">
        <v>0</v>
      </c>
      <c r="F10" s="40">
        <v>0</v>
      </c>
    </row>
    <row r="11" spans="1:6" ht="20.399999999999999" x14ac:dyDescent="0.3">
      <c r="A11" s="194" t="s">
        <v>1206</v>
      </c>
      <c r="B11" s="39" t="s">
        <v>1207</v>
      </c>
      <c r="C11" s="45">
        <v>3</v>
      </c>
      <c r="D11" s="45">
        <v>1</v>
      </c>
      <c r="E11" s="45">
        <v>0</v>
      </c>
      <c r="F11" s="40">
        <v>0</v>
      </c>
    </row>
    <row r="12" spans="1:6" x14ac:dyDescent="0.3">
      <c r="A12" s="195"/>
      <c r="B12" s="39" t="s">
        <v>1208</v>
      </c>
      <c r="C12" s="45">
        <v>0</v>
      </c>
      <c r="D12" s="45">
        <v>0</v>
      </c>
      <c r="E12" s="45">
        <v>0</v>
      </c>
      <c r="F12" s="40">
        <v>0</v>
      </c>
    </row>
    <row r="13" spans="1:6" ht="20.399999999999999" x14ac:dyDescent="0.3">
      <c r="A13" s="196"/>
      <c r="B13" s="39" t="s">
        <v>1209</v>
      </c>
      <c r="C13" s="45">
        <v>18</v>
      </c>
      <c r="D13" s="45">
        <v>9</v>
      </c>
      <c r="E13" s="45">
        <v>1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0</v>
      </c>
      <c r="D14" s="45">
        <v>1</v>
      </c>
      <c r="E14" s="45">
        <v>0</v>
      </c>
      <c r="F14" s="40">
        <v>0</v>
      </c>
    </row>
    <row r="15" spans="1:6" x14ac:dyDescent="0.3">
      <c r="A15" s="194" t="s">
        <v>1212</v>
      </c>
      <c r="B15" s="39" t="s">
        <v>1213</v>
      </c>
      <c r="C15" s="45">
        <v>103</v>
      </c>
      <c r="D15" s="45">
        <v>19</v>
      </c>
      <c r="E15" s="45">
        <v>2</v>
      </c>
      <c r="F15" s="40">
        <v>1</v>
      </c>
    </row>
    <row r="16" spans="1:6" x14ac:dyDescent="0.3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0.399999999999999" x14ac:dyDescent="0.3">
      <c r="A17" s="195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3">
      <c r="A18" s="195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0.399999999999999" x14ac:dyDescent="0.3">
      <c r="A19" s="196"/>
      <c r="B19" s="39" t="s">
        <v>1217</v>
      </c>
      <c r="C19" s="45">
        <v>0</v>
      </c>
      <c r="D19" s="45">
        <v>1</v>
      </c>
      <c r="E19" s="45">
        <v>0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0</v>
      </c>
      <c r="D20" s="45">
        <v>0</v>
      </c>
      <c r="E20" s="45">
        <v>0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3">
      <c r="A22" s="192" t="s">
        <v>951</v>
      </c>
      <c r="B22" s="193"/>
      <c r="C22" s="46">
        <v>176</v>
      </c>
      <c r="D22" s="46">
        <v>34</v>
      </c>
      <c r="E22" s="46">
        <v>12</v>
      </c>
      <c r="F22" s="46">
        <v>1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1</v>
      </c>
    </row>
    <row r="26" spans="1:6" x14ac:dyDescent="0.3">
      <c r="A26" s="43" t="s">
        <v>109</v>
      </c>
      <c r="B26" s="17"/>
      <c r="C26" s="40">
        <v>0</v>
      </c>
    </row>
    <row r="27" spans="1:6" x14ac:dyDescent="0.3">
      <c r="A27" s="43" t="s">
        <v>1055</v>
      </c>
      <c r="B27" s="17"/>
      <c r="C27" s="40">
        <v>1</v>
      </c>
    </row>
    <row r="28" spans="1:6" x14ac:dyDescent="0.3">
      <c r="A28" s="192" t="s">
        <v>951</v>
      </c>
      <c r="B28" s="193"/>
      <c r="C28" s="46">
        <v>2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2</v>
      </c>
    </row>
    <row r="33" spans="1:3" x14ac:dyDescent="0.3">
      <c r="A33" s="43" t="s">
        <v>1224</v>
      </c>
      <c r="B33" s="17"/>
      <c r="C33" s="40">
        <v>10</v>
      </c>
    </row>
    <row r="34" spans="1:3" x14ac:dyDescent="0.3">
      <c r="A34" s="43" t="s">
        <v>77</v>
      </c>
      <c r="B34" s="17"/>
      <c r="C34" s="40">
        <v>79</v>
      </c>
    </row>
    <row r="35" spans="1:3" x14ac:dyDescent="0.3">
      <c r="A35" s="192" t="s">
        <v>951</v>
      </c>
      <c r="B35" s="193"/>
      <c r="C35" s="46">
        <v>91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24</v>
      </c>
    </row>
    <row r="40" spans="1:3" x14ac:dyDescent="0.3">
      <c r="A40" s="43" t="s">
        <v>1227</v>
      </c>
      <c r="B40" s="17"/>
      <c r="C40" s="40">
        <v>12</v>
      </c>
    </row>
    <row r="41" spans="1:3" x14ac:dyDescent="0.3">
      <c r="A41" s="192" t="s">
        <v>951</v>
      </c>
      <c r="B41" s="193"/>
      <c r="C41" s="46">
        <v>36</v>
      </c>
    </row>
    <row r="42" spans="1:3" ht="15.9" customHeight="1" x14ac:dyDescent="0.3"/>
  </sheetData>
  <sheetProtection algorithmName="SHA-512" hashValue="4N7TnJgCbExfxpAqKVAv5Hp+S2rLY4U0J8+kCgoRy9RxexjVK0HRfHgj8c/CRrUsl5b+jGjcK4BsNjA4X+rw4g==" saltValue="6hdSZy+GSqwZ++mfxu4FO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9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1230</v>
      </c>
      <c r="B5" s="13" t="s">
        <v>1231</v>
      </c>
      <c r="C5" s="14">
        <v>2794</v>
      </c>
      <c r="D5" s="14">
        <v>2747</v>
      </c>
      <c r="E5" s="15">
        <v>1.7109574080815398E-2</v>
      </c>
    </row>
    <row r="6" spans="1:5" x14ac:dyDescent="0.3">
      <c r="A6" s="179"/>
      <c r="B6" s="13" t="s">
        <v>1232</v>
      </c>
      <c r="C6" s="14">
        <v>207</v>
      </c>
      <c r="D6" s="14">
        <v>332</v>
      </c>
      <c r="E6" s="15">
        <v>-0.376506024096386</v>
      </c>
    </row>
    <row r="7" spans="1:5" x14ac:dyDescent="0.3">
      <c r="A7" s="180"/>
      <c r="B7" s="13" t="s">
        <v>1233</v>
      </c>
      <c r="C7" s="14">
        <v>829</v>
      </c>
      <c r="D7" s="14">
        <v>927</v>
      </c>
      <c r="E7" s="15">
        <v>-0.10571736785329</v>
      </c>
    </row>
    <row r="8" spans="1:5" x14ac:dyDescent="0.3">
      <c r="A8" s="16"/>
    </row>
    <row r="9" spans="1:5" x14ac:dyDescent="0.3">
      <c r="A9" s="49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8" t="s">
        <v>1235</v>
      </c>
      <c r="B11" s="13" t="s">
        <v>1236</v>
      </c>
      <c r="C11" s="14">
        <v>4</v>
      </c>
      <c r="D11" s="14">
        <v>6</v>
      </c>
      <c r="E11" s="15">
        <v>-0.33333333333333298</v>
      </c>
    </row>
    <row r="12" spans="1:5" x14ac:dyDescent="0.3">
      <c r="A12" s="179"/>
      <c r="B12" s="13" t="s">
        <v>1237</v>
      </c>
      <c r="C12" s="14">
        <v>405</v>
      </c>
      <c r="D12" s="14">
        <v>234</v>
      </c>
      <c r="E12" s="15">
        <v>0.73076923076923095</v>
      </c>
    </row>
    <row r="13" spans="1:5" x14ac:dyDescent="0.3">
      <c r="A13" s="179"/>
      <c r="B13" s="13" t="s">
        <v>1238</v>
      </c>
      <c r="C13" s="14">
        <v>412</v>
      </c>
      <c r="D13" s="14">
        <v>419</v>
      </c>
      <c r="E13" s="15">
        <v>-1.67064439140811E-2</v>
      </c>
    </row>
    <row r="14" spans="1:5" x14ac:dyDescent="0.3">
      <c r="A14" s="179"/>
      <c r="B14" s="13" t="s">
        <v>1239</v>
      </c>
      <c r="C14" s="14">
        <v>517</v>
      </c>
      <c r="D14" s="14">
        <v>72</v>
      </c>
      <c r="E14" s="15">
        <v>6.1805555555555598</v>
      </c>
    </row>
    <row r="15" spans="1:5" x14ac:dyDescent="0.3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9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9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8" t="s">
        <v>1251</v>
      </c>
      <c r="B30" s="13" t="s">
        <v>1252</v>
      </c>
      <c r="C30" s="14">
        <v>3</v>
      </c>
      <c r="D30" s="14">
        <v>16</v>
      </c>
      <c r="E30" s="15">
        <v>-0.8125</v>
      </c>
    </row>
    <row r="31" spans="1:5" x14ac:dyDescent="0.3">
      <c r="A31" s="179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3">
      <c r="A32" s="180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cXlaS8S4h8txDaWuhHRA/EWWnN4ZtAWn2yA9SmtsZPua1VLppdElAb7DgAE5SS0NI2YfLMgYJldumDKOj/8y1w==" saltValue="JNVuYl5J+MtvBi0lTpBbJ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9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2</v>
      </c>
      <c r="D7" s="14">
        <v>0</v>
      </c>
      <c r="E7" s="15">
        <v>2</v>
      </c>
    </row>
    <row r="8" spans="1:5" x14ac:dyDescent="0.3">
      <c r="A8" s="179"/>
      <c r="B8" s="13" t="s">
        <v>1261</v>
      </c>
      <c r="C8" s="14">
        <v>6</v>
      </c>
      <c r="D8" s="14">
        <v>0</v>
      </c>
      <c r="E8" s="15">
        <v>6</v>
      </c>
    </row>
    <row r="9" spans="1:5" x14ac:dyDescent="0.3">
      <c r="A9" s="179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5</v>
      </c>
      <c r="D11" s="14">
        <v>0</v>
      </c>
      <c r="E11" s="15">
        <v>5</v>
      </c>
    </row>
    <row r="12" spans="1:5" x14ac:dyDescent="0.3">
      <c r="A12" s="179"/>
      <c r="B12" s="13" t="s">
        <v>1265</v>
      </c>
      <c r="C12" s="14">
        <v>5</v>
      </c>
      <c r="D12" s="14">
        <v>0</v>
      </c>
      <c r="E12" s="15">
        <v>5</v>
      </c>
    </row>
    <row r="13" spans="1:5" x14ac:dyDescent="0.3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9"/>
      <c r="B14" s="13" t="s">
        <v>1267</v>
      </c>
      <c r="C14" s="14">
        <v>13</v>
      </c>
      <c r="D14" s="14">
        <v>0</v>
      </c>
      <c r="E14" s="15">
        <v>13</v>
      </c>
    </row>
    <row r="15" spans="1:5" x14ac:dyDescent="0.3">
      <c r="A15" s="179"/>
      <c r="B15" s="13" t="s">
        <v>1268</v>
      </c>
      <c r="C15" s="14">
        <v>6</v>
      </c>
      <c r="D15" s="14">
        <v>0</v>
      </c>
      <c r="E15" s="15">
        <v>6</v>
      </c>
    </row>
    <row r="16" spans="1:5" x14ac:dyDescent="0.3">
      <c r="A16" s="180"/>
      <c r="B16" s="13" t="s">
        <v>106</v>
      </c>
      <c r="C16" s="14">
        <v>12</v>
      </c>
      <c r="D16" s="14">
        <v>0</v>
      </c>
      <c r="E16" s="15">
        <v>12</v>
      </c>
    </row>
  </sheetData>
  <sheetProtection algorithmName="SHA-512" hashValue="peiniJhSXF1Z0IibMSszu7IBcmgUX5i7Ir3dcoQANmUaxlyiTsZrB8EcMC8TmY0TmNris9mNCW4UqOgkrZ9g7A==" saltValue="e8tUmEiJbahvxTkG/17zi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2" t="s">
        <v>1281</v>
      </c>
      <c r="C4" s="53">
        <v>0</v>
      </c>
      <c r="D4" s="53">
        <v>0</v>
      </c>
      <c r="E4" s="53">
        <v>2</v>
      </c>
      <c r="F4" s="53">
        <v>0</v>
      </c>
      <c r="G4" s="53">
        <v>0</v>
      </c>
      <c r="H4" s="53">
        <v>118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3">
      <c r="A5" s="179"/>
      <c r="B5" s="52" t="s">
        <v>1023</v>
      </c>
      <c r="C5" s="53">
        <v>18</v>
      </c>
      <c r="D5" s="53">
        <v>0</v>
      </c>
      <c r="E5" s="53">
        <v>28</v>
      </c>
      <c r="F5" s="53">
        <v>0</v>
      </c>
      <c r="G5" s="53">
        <v>0</v>
      </c>
      <c r="H5" s="53">
        <v>254</v>
      </c>
      <c r="I5" s="53">
        <v>0</v>
      </c>
      <c r="J5" s="53">
        <v>0</v>
      </c>
      <c r="K5" s="53">
        <v>0</v>
      </c>
      <c r="L5" s="54">
        <v>1</v>
      </c>
    </row>
    <row r="6" spans="1:12" x14ac:dyDescent="0.3">
      <c r="A6" s="179"/>
      <c r="B6" s="52" t="s">
        <v>1282</v>
      </c>
      <c r="C6" s="53">
        <v>0</v>
      </c>
      <c r="D6" s="53">
        <v>0</v>
      </c>
      <c r="E6" s="53">
        <v>2</v>
      </c>
      <c r="F6" s="53">
        <v>0</v>
      </c>
      <c r="G6" s="53">
        <v>0</v>
      </c>
      <c r="H6" s="53">
        <v>48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3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2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3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3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3">
      <c r="A10" s="179"/>
      <c r="B10" s="52" t="s">
        <v>1287</v>
      </c>
      <c r="C10" s="53">
        <v>6</v>
      </c>
      <c r="D10" s="53">
        <v>0</v>
      </c>
      <c r="E10" s="53">
        <v>4</v>
      </c>
      <c r="F10" s="53">
        <v>0</v>
      </c>
      <c r="G10" s="53">
        <v>0</v>
      </c>
      <c r="H10" s="53">
        <v>99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3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3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3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3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3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3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3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3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3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3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3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3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x14ac:dyDescent="0.3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3">
      <c r="A24" s="179"/>
      <c r="B24" s="52" t="s">
        <v>1301</v>
      </c>
      <c r="C24" s="53">
        <v>1</v>
      </c>
      <c r="D24" s="53">
        <v>0</v>
      </c>
      <c r="E24" s="53">
        <v>13</v>
      </c>
      <c r="F24" s="53">
        <v>0</v>
      </c>
      <c r="G24" s="53">
        <v>0</v>
      </c>
      <c r="H24" s="53">
        <v>25</v>
      </c>
      <c r="I24" s="53">
        <v>0</v>
      </c>
      <c r="J24" s="53">
        <v>0</v>
      </c>
      <c r="K24" s="53">
        <v>0</v>
      </c>
      <c r="L24" s="54">
        <v>1</v>
      </c>
    </row>
    <row r="25" spans="1:12" x14ac:dyDescent="0.3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3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3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3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3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3">
      <c r="A30" s="179"/>
      <c r="B30" s="52" t="s">
        <v>1307</v>
      </c>
      <c r="C30" s="53">
        <v>0</v>
      </c>
      <c r="D30" s="53">
        <v>0</v>
      </c>
      <c r="E30" s="53">
        <v>2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3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3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3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3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3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3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3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3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3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3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3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3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7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3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3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3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3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3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3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3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3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3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3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1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3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3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3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3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3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3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3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3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3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3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3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3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3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3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3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3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3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3">
      <c r="A70" s="179"/>
      <c r="B70" s="52" t="s">
        <v>1347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8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3">
      <c r="A71" s="179"/>
      <c r="B71" s="52" t="s">
        <v>1348</v>
      </c>
      <c r="C71" s="53">
        <v>0</v>
      </c>
      <c r="D71" s="53">
        <v>0</v>
      </c>
      <c r="E71" s="53">
        <v>2</v>
      </c>
      <c r="F71" s="53">
        <v>0</v>
      </c>
      <c r="G71" s="53">
        <v>0</v>
      </c>
      <c r="H71" s="53">
        <v>10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3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3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3">
      <c r="A74" s="179"/>
      <c r="B74" s="52" t="s">
        <v>1351</v>
      </c>
      <c r="C74" s="53">
        <v>0</v>
      </c>
      <c r="D74" s="53">
        <v>0</v>
      </c>
      <c r="E74" s="53">
        <v>1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3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3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3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3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3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3">
      <c r="A80" s="179"/>
      <c r="B80" s="52" t="s">
        <v>1357</v>
      </c>
      <c r="C80" s="53">
        <v>0</v>
      </c>
      <c r="D80" s="53">
        <v>0</v>
      </c>
      <c r="E80" s="53">
        <v>2</v>
      </c>
      <c r="F80" s="53">
        <v>0</v>
      </c>
      <c r="G80" s="53">
        <v>0</v>
      </c>
      <c r="H80" s="53">
        <v>5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3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3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3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3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3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3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3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3">
      <c r="A88" s="179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4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3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3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3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3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3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3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3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3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3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3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3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3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3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3">
      <c r="A102" s="179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7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3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3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3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3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3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3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3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3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3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3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3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3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3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3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3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3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3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3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3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3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3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3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3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3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3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3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3">
      <c r="A129" s="179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3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3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3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3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3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3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3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3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3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3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3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3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4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3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3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3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3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3">
      <c r="A145" s="179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1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3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3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3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3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3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3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3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3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3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3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3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3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3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3">
      <c r="A159" s="179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3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3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3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3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3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3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3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3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3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3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3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3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3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3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3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3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3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3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3">
      <c r="A178" s="179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3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3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3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3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3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3">
      <c r="A184" s="179"/>
      <c r="B184" s="52" t="s">
        <v>1461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3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3">
      <c r="A186" s="179"/>
      <c r="B186" s="52" t="s">
        <v>1463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29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3">
      <c r="A187" s="179"/>
      <c r="B187" s="52" t="s">
        <v>1464</v>
      </c>
      <c r="C187" s="53">
        <v>4</v>
      </c>
      <c r="D187" s="53">
        <v>0</v>
      </c>
      <c r="E187" s="53">
        <v>2</v>
      </c>
      <c r="F187" s="53">
        <v>0</v>
      </c>
      <c r="G187" s="53">
        <v>0</v>
      </c>
      <c r="H187" s="53">
        <v>33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3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3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3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3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3">
      <c r="A192" s="179"/>
      <c r="B192" s="52" t="s">
        <v>1469</v>
      </c>
      <c r="C192" s="53">
        <v>5</v>
      </c>
      <c r="D192" s="53">
        <v>0</v>
      </c>
      <c r="E192" s="53">
        <v>0</v>
      </c>
      <c r="F192" s="53">
        <v>0</v>
      </c>
      <c r="G192" s="53">
        <v>0</v>
      </c>
      <c r="H192" s="53">
        <v>12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3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3">
      <c r="A194" s="179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3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3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3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3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3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3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3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3">
      <c r="A202" s="179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2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3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3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3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3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3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3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3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3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3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3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x14ac:dyDescent="0.3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3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3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3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3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3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3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3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3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3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3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3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3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3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3">
      <c r="A227" s="179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1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3">
      <c r="A228" s="179"/>
      <c r="B228" s="52" t="s">
        <v>1505</v>
      </c>
      <c r="C228" s="53">
        <v>0</v>
      </c>
      <c r="D228" s="53">
        <v>0</v>
      </c>
      <c r="E228" s="53">
        <v>1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3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3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3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3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3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3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3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3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3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3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3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3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3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3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3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3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3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3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3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3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3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3">
      <c r="A250" s="179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3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3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3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3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3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3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3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3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3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3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3">
      <c r="A261" s="179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3">
      <c r="A262" s="179"/>
      <c r="B262" s="52" t="s">
        <v>1540</v>
      </c>
      <c r="C262" s="53">
        <v>18</v>
      </c>
      <c r="D262" s="53">
        <v>0</v>
      </c>
      <c r="E262" s="53">
        <v>17</v>
      </c>
      <c r="F262" s="53">
        <v>0</v>
      </c>
      <c r="G262" s="53">
        <v>0</v>
      </c>
      <c r="H262" s="53">
        <v>250</v>
      </c>
      <c r="I262" s="53">
        <v>0</v>
      </c>
      <c r="J262" s="53">
        <v>0</v>
      </c>
      <c r="K262" s="53">
        <v>0</v>
      </c>
      <c r="L262" s="54">
        <v>1</v>
      </c>
    </row>
    <row r="263" spans="1:12" x14ac:dyDescent="0.3">
      <c r="A263" s="179"/>
      <c r="B263" s="52" t="s">
        <v>1541</v>
      </c>
      <c r="C263" s="53">
        <v>0</v>
      </c>
      <c r="D263" s="53">
        <v>0</v>
      </c>
      <c r="E263" s="53">
        <v>1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3">
      <c r="A264" s="179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3">
      <c r="A265" s="179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3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3">
      <c r="A267" s="179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2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3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3">
      <c r="A269" s="179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3">
      <c r="A270" s="179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3">
      <c r="A271" s="179"/>
      <c r="B271" s="52" t="s">
        <v>961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1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3">
      <c r="A272" s="179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3">
      <c r="A273" s="179"/>
      <c r="B273" s="52" t="s">
        <v>1550</v>
      </c>
      <c r="C273" s="53">
        <v>0</v>
      </c>
      <c r="D273" s="53">
        <v>0</v>
      </c>
      <c r="E273" s="53">
        <v>6</v>
      </c>
      <c r="F273" s="53">
        <v>0</v>
      </c>
      <c r="G273" s="53">
        <v>0</v>
      </c>
      <c r="H273" s="53">
        <v>1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3">
      <c r="A274" s="179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3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3">
      <c r="A276" s="179"/>
      <c r="B276" s="52" t="s">
        <v>1553</v>
      </c>
      <c r="C276" s="53">
        <v>0</v>
      </c>
      <c r="D276" s="53">
        <v>0</v>
      </c>
      <c r="E276" s="53">
        <v>1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3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3">
      <c r="A278" s="179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3">
      <c r="A279" s="179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3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3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3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3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3">
      <c r="A284" s="179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3">
      <c r="A285" s="179"/>
      <c r="B285" s="52" t="s">
        <v>921</v>
      </c>
      <c r="C285" s="53">
        <v>0</v>
      </c>
      <c r="D285" s="53">
        <v>0</v>
      </c>
      <c r="E285" s="53">
        <v>2</v>
      </c>
      <c r="F285" s="53">
        <v>0</v>
      </c>
      <c r="G285" s="53">
        <v>0</v>
      </c>
      <c r="H285" s="53">
        <v>4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3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3">
      <c r="A287" s="179"/>
      <c r="B287" s="52" t="s">
        <v>1562</v>
      </c>
      <c r="C287" s="53">
        <v>0</v>
      </c>
      <c r="D287" s="53">
        <v>0</v>
      </c>
      <c r="E287" s="53">
        <v>2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3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3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3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x14ac:dyDescent="0.3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3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3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3">
      <c r="A294" s="179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122</v>
      </c>
      <c r="I294" s="53">
        <v>0</v>
      </c>
      <c r="J294" s="53">
        <v>0</v>
      </c>
      <c r="K294" s="53">
        <v>0</v>
      </c>
      <c r="L294" s="54">
        <v>0</v>
      </c>
    </row>
    <row r="295" spans="1:12" ht="20.399999999999999" x14ac:dyDescent="0.3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0.399999999999999" x14ac:dyDescent="0.3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2</v>
      </c>
      <c r="I296" s="53">
        <v>0</v>
      </c>
      <c r="J296" s="53">
        <v>0</v>
      </c>
      <c r="K296" s="53">
        <v>0</v>
      </c>
      <c r="L296" s="54">
        <v>0</v>
      </c>
    </row>
    <row r="297" spans="1:12" ht="20.399999999999999" x14ac:dyDescent="0.3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222</v>
      </c>
      <c r="I297" s="53">
        <v>0</v>
      </c>
      <c r="J297" s="53">
        <v>0</v>
      </c>
      <c r="K297" s="53">
        <v>0</v>
      </c>
      <c r="L297" s="54">
        <v>0</v>
      </c>
    </row>
    <row r="298" spans="1:12" ht="20.399999999999999" x14ac:dyDescent="0.3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133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3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3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40.799999999999997" x14ac:dyDescent="0.3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</v>
      </c>
      <c r="I301" s="53">
        <v>0</v>
      </c>
      <c r="J301" s="53">
        <v>0</v>
      </c>
      <c r="K301" s="53">
        <v>0</v>
      </c>
      <c r="L301" s="54">
        <v>0</v>
      </c>
    </row>
    <row r="302" spans="1:12" ht="30.6" x14ac:dyDescent="0.3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4</v>
      </c>
      <c r="I302" s="53">
        <v>0</v>
      </c>
      <c r="J302" s="53">
        <v>0</v>
      </c>
      <c r="K302" s="53">
        <v>0</v>
      </c>
      <c r="L302" s="54">
        <v>0</v>
      </c>
    </row>
    <row r="303" spans="1:12" ht="20.399999999999999" x14ac:dyDescent="0.3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7</v>
      </c>
      <c r="I303" s="53">
        <v>0</v>
      </c>
      <c r="J303" s="53">
        <v>0</v>
      </c>
      <c r="K303" s="53">
        <v>0</v>
      </c>
      <c r="L303" s="54">
        <v>0</v>
      </c>
    </row>
    <row r="304" spans="1:12" ht="20.399999999999999" x14ac:dyDescent="0.3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3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3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9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3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3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PnSW6MS4I9BhHXpiAaE6zHFQduJlrc8jgvH3LtS9E+gVJb5xCSeKO0KVE1f03306jFrg/JyvujQ7fWMCiRo6Iw==" saltValue="1nEN9AH1wC1iTgthuT1Vw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2</v>
      </c>
      <c r="D5" s="45">
        <v>576</v>
      </c>
      <c r="E5" s="56">
        <v>-0.99652777777777801</v>
      </c>
    </row>
    <row r="6" spans="1:5" ht="20.399999999999999" x14ac:dyDescent="0.3">
      <c r="A6" s="38" t="s">
        <v>1587</v>
      </c>
      <c r="B6" s="44" t="s">
        <v>1588</v>
      </c>
      <c r="C6" s="45">
        <v>302</v>
      </c>
      <c r="D6" s="19"/>
      <c r="E6" s="56">
        <v>0</v>
      </c>
    </row>
    <row r="7" spans="1:5" ht="20.399999999999999" x14ac:dyDescent="0.3">
      <c r="A7" s="38" t="s">
        <v>1585</v>
      </c>
      <c r="B7" s="44" t="s">
        <v>1589</v>
      </c>
      <c r="C7" s="45">
        <v>0</v>
      </c>
      <c r="D7" s="45">
        <v>574</v>
      </c>
      <c r="E7" s="56">
        <v>-1</v>
      </c>
    </row>
    <row r="8" spans="1:5" ht="20.399999999999999" x14ac:dyDescent="0.3">
      <c r="A8" s="38" t="s">
        <v>1587</v>
      </c>
      <c r="B8" s="44" t="s">
        <v>1590</v>
      </c>
      <c r="C8" s="45">
        <v>250</v>
      </c>
      <c r="D8" s="19"/>
      <c r="E8" s="56">
        <v>0</v>
      </c>
    </row>
    <row r="9" spans="1:5" ht="20.399999999999999" x14ac:dyDescent="0.3">
      <c r="A9" s="38" t="s">
        <v>1585</v>
      </c>
      <c r="B9" s="44" t="s">
        <v>1591</v>
      </c>
      <c r="C9" s="45">
        <v>0</v>
      </c>
      <c r="D9" s="45">
        <v>2</v>
      </c>
      <c r="E9" s="56">
        <v>-1</v>
      </c>
    </row>
    <row r="10" spans="1:5" ht="20.399999999999999" x14ac:dyDescent="0.3">
      <c r="A10" s="38" t="s">
        <v>1587</v>
      </c>
      <c r="B10" s="44" t="s">
        <v>1592</v>
      </c>
      <c r="C10" s="45">
        <v>2</v>
      </c>
      <c r="D10" s="19"/>
      <c r="E10" s="56">
        <v>0</v>
      </c>
    </row>
    <row r="11" spans="1:5" x14ac:dyDescent="0.3">
      <c r="A11" s="38" t="s">
        <v>1593</v>
      </c>
      <c r="B11" s="17"/>
      <c r="C11" s="45">
        <v>13</v>
      </c>
      <c r="D11" s="45">
        <v>171</v>
      </c>
      <c r="E11" s="56">
        <v>-0.92397660818713401</v>
      </c>
    </row>
    <row r="12" spans="1:5" x14ac:dyDescent="0.3">
      <c r="A12" s="38" t="s">
        <v>1594</v>
      </c>
      <c r="B12" s="17"/>
      <c r="C12" s="45">
        <v>525</v>
      </c>
      <c r="D12" s="19"/>
      <c r="E12" s="56">
        <v>0</v>
      </c>
    </row>
    <row r="13" spans="1:5" x14ac:dyDescent="0.3">
      <c r="A13" s="194" t="s">
        <v>1595</v>
      </c>
      <c r="B13" s="44" t="s">
        <v>1596</v>
      </c>
      <c r="C13" s="45">
        <v>11</v>
      </c>
      <c r="D13" s="19"/>
      <c r="E13" s="56">
        <v>0</v>
      </c>
    </row>
    <row r="14" spans="1:5" x14ac:dyDescent="0.3">
      <c r="A14" s="196"/>
      <c r="B14" s="44" t="s">
        <v>1597</v>
      </c>
      <c r="C14" s="45">
        <v>0</v>
      </c>
      <c r="D14" s="19"/>
      <c r="E14" s="56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3">
      <c r="A18" s="198"/>
      <c r="B18" s="44" t="s">
        <v>1601</v>
      </c>
      <c r="C18" s="45">
        <v>474</v>
      </c>
      <c r="D18" s="45">
        <v>474</v>
      </c>
      <c r="E18" s="40">
        <v>202</v>
      </c>
    </row>
    <row r="19" spans="1:5" x14ac:dyDescent="0.3">
      <c r="A19" s="198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3">
      <c r="A20" s="198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3">
      <c r="A21" s="198"/>
      <c r="B21" s="44" t="s">
        <v>1604</v>
      </c>
      <c r="C21" s="45">
        <v>30</v>
      </c>
      <c r="D21" s="45">
        <v>0</v>
      </c>
      <c r="E21" s="40">
        <v>0</v>
      </c>
    </row>
    <row r="22" spans="1:5" x14ac:dyDescent="0.3">
      <c r="A22" s="198"/>
      <c r="B22" s="44" t="s">
        <v>975</v>
      </c>
      <c r="C22" s="45">
        <v>2192</v>
      </c>
      <c r="D22" s="45">
        <v>2192</v>
      </c>
      <c r="E22" s="40">
        <v>0</v>
      </c>
    </row>
    <row r="23" spans="1:5" x14ac:dyDescent="0.3">
      <c r="A23" s="198"/>
      <c r="B23" s="44" t="s">
        <v>1605</v>
      </c>
      <c r="C23" s="45">
        <v>50</v>
      </c>
      <c r="D23" s="45">
        <v>50</v>
      </c>
      <c r="E23" s="40">
        <v>0</v>
      </c>
    </row>
    <row r="24" spans="1:5" x14ac:dyDescent="0.3">
      <c r="A24" s="198"/>
      <c r="B24" s="44" t="s">
        <v>1606</v>
      </c>
      <c r="C24" s="45">
        <v>0</v>
      </c>
      <c r="D24" s="45">
        <v>0</v>
      </c>
      <c r="E24" s="40">
        <v>0</v>
      </c>
    </row>
    <row r="25" spans="1:5" x14ac:dyDescent="0.3">
      <c r="A25" s="198"/>
      <c r="B25" s="44" t="s">
        <v>1607</v>
      </c>
      <c r="C25" s="45">
        <v>12</v>
      </c>
      <c r="D25" s="45">
        <v>12</v>
      </c>
      <c r="E25" s="40">
        <v>0</v>
      </c>
    </row>
    <row r="26" spans="1:5" x14ac:dyDescent="0.3">
      <c r="A26" s="198"/>
      <c r="B26" s="44" t="s">
        <v>1608</v>
      </c>
      <c r="C26" s="45">
        <v>1597</v>
      </c>
      <c r="D26" s="45">
        <v>1597</v>
      </c>
      <c r="E26" s="40">
        <v>0</v>
      </c>
    </row>
    <row r="27" spans="1:5" x14ac:dyDescent="0.3">
      <c r="A27" s="198"/>
      <c r="B27" s="44" t="s">
        <v>1609</v>
      </c>
      <c r="C27" s="45">
        <v>0</v>
      </c>
      <c r="D27" s="45">
        <v>0</v>
      </c>
      <c r="E27" s="40">
        <v>0</v>
      </c>
    </row>
    <row r="28" spans="1:5" x14ac:dyDescent="0.3">
      <c r="A28" s="198"/>
      <c r="B28" s="44" t="s">
        <v>1610</v>
      </c>
      <c r="C28" s="45">
        <v>1801</v>
      </c>
      <c r="D28" s="45">
        <v>1801</v>
      </c>
      <c r="E28" s="40">
        <v>720</v>
      </c>
    </row>
    <row r="29" spans="1:5" x14ac:dyDescent="0.3">
      <c r="A29" s="198"/>
      <c r="B29" s="44" t="s">
        <v>1611</v>
      </c>
      <c r="C29" s="45">
        <v>705</v>
      </c>
      <c r="D29" s="45">
        <v>705</v>
      </c>
      <c r="E29" s="40">
        <v>352</v>
      </c>
    </row>
    <row r="30" spans="1:5" x14ac:dyDescent="0.3">
      <c r="A30" s="199"/>
      <c r="B30" s="44" t="s">
        <v>1612</v>
      </c>
      <c r="C30" s="45">
        <v>0</v>
      </c>
      <c r="D30" s="45">
        <v>0</v>
      </c>
      <c r="E30" s="40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XZGHbDiFr7mc7Aec/ubJ0fpS8M3qfC9qgyKeNkdUgVtFbZPXVwNvm+c/EMqR+UXdWhsqAwrs4tCFuXe+d9RjbQ==" saltValue="E3QMmBMLOqDcdZGaN0iZy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136F-9F00-4C87-8100-5C51F5D6734A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20556</v>
      </c>
      <c r="D7" s="125">
        <f>SUM(DatosGenerales!C15:C19)</f>
        <v>6206</v>
      </c>
      <c r="E7" s="124">
        <f>SUM(DatosGenerales!C12:C14)</f>
        <v>15703</v>
      </c>
      <c r="I7" s="126">
        <f>DatosGenerales!C31</f>
        <v>4156</v>
      </c>
      <c r="J7" s="125">
        <f>DatosGenerales!C32</f>
        <v>767</v>
      </c>
      <c r="K7" s="124">
        <f>SUM(DatosGenerales!C33:C34)</f>
        <v>574</v>
      </c>
      <c r="L7" s="125">
        <f>DatosGenerales!C36</f>
        <v>2981</v>
      </c>
      <c r="M7" s="124">
        <f>DatosGenerales!C95</f>
        <v>2487</v>
      </c>
      <c r="N7" s="127">
        <f>L7-M7</f>
        <v>494</v>
      </c>
      <c r="O7" s="127"/>
      <c r="Q7" s="126">
        <f>DatosGenerales!C36</f>
        <v>2981</v>
      </c>
      <c r="R7" s="125">
        <f>DatosGenerales!C49</f>
        <v>3816</v>
      </c>
      <c r="S7" s="125">
        <f>DatosGenerales!C50</f>
        <v>130</v>
      </c>
      <c r="T7" s="125">
        <f>DatosGenerales!C62</f>
        <v>58</v>
      </c>
      <c r="U7" s="125">
        <f>DatosGenerales!C78</f>
        <v>7</v>
      </c>
      <c r="V7" s="128">
        <f>SUM(Q7:U7)</f>
        <v>6992</v>
      </c>
      <c r="Z7" s="126">
        <f>SUM(DatosGenerales!C106,DatosGenerales!C107,DatosGenerales!C109)</f>
        <v>2546</v>
      </c>
      <c r="AA7" s="125">
        <f>SUM(DatosGenerales!C108,DatosGenerales!C110)</f>
        <v>581</v>
      </c>
      <c r="AB7" s="125">
        <f>DatosGenerales!C106</f>
        <v>1417</v>
      </c>
      <c r="AC7" s="128">
        <f>DatosGenerales!C107</f>
        <v>1075</v>
      </c>
      <c r="AH7" s="126">
        <f>SUM(DatosGenerales!C115,DatosGenerales!C116,DatosGenerales!C118)</f>
        <v>162</v>
      </c>
      <c r="AI7" s="125">
        <f>SUM(DatosGenerales!C117,DatosGenerales!C119)</f>
        <v>26</v>
      </c>
      <c r="AJ7" s="125">
        <f>DatosGenerales!C115</f>
        <v>95</v>
      </c>
      <c r="AK7" s="128">
        <f>DatosGenerales!C116</f>
        <v>63</v>
      </c>
      <c r="AP7" s="126">
        <f>SUM(DatosGenerales!C135:C136)</f>
        <v>111</v>
      </c>
      <c r="AQ7" s="125">
        <f>SUM(DatosGenerales!C137:C138)</f>
        <v>1</v>
      </c>
      <c r="AR7" s="128">
        <f>SUM(DatosGenerales!C139:C140)</f>
        <v>7</v>
      </c>
      <c r="AV7" s="126">
        <f>DatosGenerales!C145</f>
        <v>12</v>
      </c>
      <c r="AW7" s="125">
        <f>DatosGenerales!C146</f>
        <v>61</v>
      </c>
      <c r="AX7" s="125">
        <f>DatosGenerales!C147</f>
        <v>17</v>
      </c>
      <c r="AY7" s="125">
        <f>DatosGenerales!C148</f>
        <v>33</v>
      </c>
      <c r="AZ7" s="125">
        <f>DatosGenerales!C149</f>
        <v>35</v>
      </c>
      <c r="BA7" s="128">
        <f>DatosGenerales!C150</f>
        <v>0</v>
      </c>
      <c r="BE7" s="126">
        <f>DatosGenerales!C151</f>
        <v>81</v>
      </c>
      <c r="BF7" s="125">
        <f>DatosGenerales!C152</f>
        <v>76</v>
      </c>
      <c r="BG7" s="128">
        <f>DatosGenerales!C154</f>
        <v>28</v>
      </c>
      <c r="BK7" s="126">
        <f>SUM(DatosGenerales!C297:C311)</f>
        <v>3671</v>
      </c>
      <c r="BL7" s="125">
        <f>SUM(DatosGenerales!C294:C296)</f>
        <v>60</v>
      </c>
      <c r="BM7" s="125">
        <f>SUM(DatosGenerales!C312:C344)</f>
        <v>1279</v>
      </c>
      <c r="BN7" s="125">
        <f>SUM(DatosGenerales!C289)</f>
        <v>6</v>
      </c>
      <c r="BO7" s="125">
        <f>SUM(DatosGenerales!C356:C364)</f>
        <v>188</v>
      </c>
      <c r="BP7" s="125">
        <f>SUM(DatosGenerales!C286:C288)</f>
        <v>0</v>
      </c>
      <c r="BQ7" s="125">
        <f>SUM(DatosGenerales!C345:C355)</f>
        <v>5</v>
      </c>
      <c r="BR7" s="125">
        <f>SUM(DatosGenerales!C290:C292)</f>
        <v>81</v>
      </c>
      <c r="BS7" s="128">
        <f>SUM(DatosGenerales!C283:C285)</f>
        <v>1337</v>
      </c>
      <c r="BT7" s="128">
        <f>SUM(DatosGenerales!C293)</f>
        <v>0</v>
      </c>
      <c r="BU7" s="128">
        <f>SUM(DatosGenerales!C365:C377)</f>
        <v>2222</v>
      </c>
      <c r="BY7" s="126">
        <f>DatosGenerales!C246</f>
        <v>4</v>
      </c>
      <c r="BZ7" s="125">
        <f>DatosGenerales!C247</f>
        <v>3</v>
      </c>
      <c r="CA7" s="128">
        <f>DatosGenerales!C248</f>
        <v>5</v>
      </c>
      <c r="CF7" s="126">
        <f>DatosDiscapacidad!C5</f>
        <v>2</v>
      </c>
      <c r="CG7" s="128">
        <f>DatosDiscapacidad!C11</f>
        <v>13</v>
      </c>
      <c r="CM7" s="126">
        <f>DatosGenerales!C40</f>
        <v>12374</v>
      </c>
      <c r="CN7" s="128">
        <f>DatosGenerales!C41</f>
        <v>6337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618</v>
      </c>
      <c r="BL53" s="136">
        <f>SUM(DatosGenerales!C311,DatosGenerales!C300,DatosGenerales!C309)</f>
        <v>1248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61</v>
      </c>
      <c r="BL66" s="136">
        <f>SUM(DatosGenerales!C299:C300)</f>
        <v>1805</v>
      </c>
      <c r="BM66" s="136">
        <f>SUM(DatosGenerales!C308:C309)</f>
        <v>0</v>
      </c>
      <c r="BN66" s="136"/>
      <c r="BO66" s="123"/>
      <c r="BP66" s="123"/>
      <c r="BQ66" s="123"/>
      <c r="BR66" s="123"/>
      <c r="BS66" s="123"/>
    </row>
  </sheetData>
  <sheetProtection algorithmName="SHA-512" hashValue="gQE5vW9XNvl5BAZjBzMEtJRhr9secsYnd/syo7vYOHmFBVeaA1A2qJhSTHbVDS2yJTVHIu1uyviW/I7c01MSsw==" saltValue="tWkFrBSnQe8iFbG9dRvwh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6AFA-97DE-40D2-BA9F-F39A62356C3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8+Cu4SrKhdYkzMZ3pg6XPLgHj8JZ55ACwyg36ZGIPSwgj1JoLQfahA7OQlzwwG+nHN9dZSdt14ys1lGsFVqlMQ==" saltValue="6tfJRWfGAA7tKjIIMN4w+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419C9-0CEE-43D8-BCFD-BA4B42928297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443</v>
      </c>
    </row>
    <row r="8" spans="1:50" s="123" customFormat="1" ht="14.85" customHeight="1" x14ac:dyDescent="0.3">
      <c r="C8" s="212"/>
      <c r="D8" s="125">
        <f>DatosMenores!C56</f>
        <v>1653</v>
      </c>
      <c r="E8" s="125">
        <f>DatosMenores!C57</f>
        <v>179</v>
      </c>
      <c r="F8" s="125">
        <f>DatosMenores!C58</f>
        <v>271</v>
      </c>
      <c r="G8" s="125">
        <f>DatosMenores!C59</f>
        <v>412</v>
      </c>
      <c r="H8" s="124">
        <f>DatosMenores!C60</f>
        <v>162</v>
      </c>
      <c r="I8" s="107"/>
      <c r="L8" s="124">
        <f>DatosMenores!C48</f>
        <v>47</v>
      </c>
      <c r="M8" s="125">
        <f>DatosMenores!C49</f>
        <v>38</v>
      </c>
      <c r="N8" s="125">
        <f>DatosMenores!C50</f>
        <v>302</v>
      </c>
      <c r="O8" s="125">
        <f>DatosMenores!C51</f>
        <v>1</v>
      </c>
      <c r="P8" s="124">
        <f>DatosMenores!C52</f>
        <v>0</v>
      </c>
      <c r="S8" s="124">
        <f>DatosMenores!C28</f>
        <v>0</v>
      </c>
      <c r="T8" s="125">
        <f>SUM(DatosMenores!C29:C32)</f>
        <v>93</v>
      </c>
      <c r="U8" s="125">
        <f>DatosMenores!C33</f>
        <v>12</v>
      </c>
      <c r="V8" s="125">
        <f>DatosMenores!C34</f>
        <v>189</v>
      </c>
      <c r="W8" s="125">
        <f>DatosMenores!C35</f>
        <v>55</v>
      </c>
      <c r="X8" s="125">
        <f>DatosMenores!C36</f>
        <v>0</v>
      </c>
      <c r="Y8" s="125">
        <f>DatosMenores!C38</f>
        <v>32</v>
      </c>
      <c r="Z8" s="125">
        <f>DatosMenores!C37</f>
        <v>7</v>
      </c>
      <c r="AA8" s="124">
        <f>DatosMenores!C39</f>
        <v>47</v>
      </c>
      <c r="AC8" s="109"/>
      <c r="AE8" s="126">
        <f>DatosMenores!C5</f>
        <v>0</v>
      </c>
      <c r="AF8" s="125">
        <f>DatosMenores!C6</f>
        <v>242</v>
      </c>
      <c r="AG8" s="125">
        <f>DatosMenores!C7</f>
        <v>17</v>
      </c>
      <c r="AH8" s="125">
        <f>DatosMenores!C8</f>
        <v>25</v>
      </c>
      <c r="AI8" s="125">
        <f>DatosMenores!C9</f>
        <v>71</v>
      </c>
      <c r="AJ8" s="124">
        <f>DatosMenores!C10</f>
        <v>225</v>
      </c>
      <c r="AK8" s="125">
        <f>DatosMenores!C11</f>
        <v>548</v>
      </c>
      <c r="AL8" s="125">
        <f>DatosMenores!C12</f>
        <v>105</v>
      </c>
      <c r="AM8" s="124">
        <f>DatosMenores!C13</f>
        <v>20</v>
      </c>
      <c r="AN8" s="109"/>
      <c r="AP8" s="126">
        <f>DatosMenores!C69</f>
        <v>443</v>
      </c>
      <c r="AQ8" s="126">
        <f>DatosMenores!C70</f>
        <v>374</v>
      </c>
      <c r="AR8" s="125">
        <f>DatosMenores!C71</f>
        <v>409</v>
      </c>
      <c r="AS8" s="125">
        <f>DatosMenores!C74</f>
        <v>0</v>
      </c>
      <c r="AT8" s="125">
        <f>DatosMenores!C75</f>
        <v>12</v>
      </c>
      <c r="AU8" s="124">
        <f>DatosMenores!C76</f>
        <v>1</v>
      </c>
      <c r="AW8" s="147" t="s">
        <v>1663</v>
      </c>
      <c r="AX8" s="148">
        <f>DatosMenores!C70</f>
        <v>374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409</v>
      </c>
    </row>
    <row r="10" spans="1:50" ht="29.85" customHeight="1" x14ac:dyDescent="0.3">
      <c r="C10" s="212"/>
      <c r="D10" s="124">
        <f>DatosMenores!C61</f>
        <v>769</v>
      </c>
      <c r="E10" s="125">
        <f>DatosMenores!C62</f>
        <v>148</v>
      </c>
      <c r="F10" s="128">
        <f>DatosMenores!C63</f>
        <v>4</v>
      </c>
      <c r="G10" s="128">
        <f>DatosMenores!C64</f>
        <v>530</v>
      </c>
      <c r="H10" s="128">
        <f>DatosMenores!C65</f>
        <v>253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1</v>
      </c>
      <c r="AF11" s="125">
        <f>DatosMenores!C15</f>
        <v>0</v>
      </c>
      <c r="AG11" s="125">
        <f>DatosMenores!C16</f>
        <v>17</v>
      </c>
      <c r="AH11" s="125">
        <f>DatosMenores!C17</f>
        <v>140</v>
      </c>
      <c r="AI11" s="125">
        <f>DatosMenores!C18</f>
        <v>23</v>
      </c>
      <c r="AJ11" s="125">
        <f>DatosMenores!C20</f>
        <v>41</v>
      </c>
      <c r="AK11" s="125">
        <f>DatosMenores!C21</f>
        <v>9</v>
      </c>
      <c r="AL11" s="124">
        <f>DatosMenores!C19</f>
        <v>19</v>
      </c>
      <c r="AP11" s="126">
        <f>DatosMenores!C78</f>
        <v>0</v>
      </c>
      <c r="AQ11" s="125">
        <f>DatosMenores!C77</f>
        <v>10</v>
      </c>
      <c r="AR11" s="125">
        <f>DatosMenores!C79</f>
        <v>0</v>
      </c>
      <c r="AS11" s="126">
        <f>DatosMenores!C72</f>
        <v>0</v>
      </c>
      <c r="AT11" s="124">
        <f>DatosMenores!C73</f>
        <v>69</v>
      </c>
      <c r="AW11" s="147" t="s">
        <v>1804</v>
      </c>
      <c r="AX11" s="148">
        <f>DatosMenores!C73</f>
        <v>69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12</v>
      </c>
    </row>
    <row r="14" spans="1:50" ht="12.75" customHeight="1" x14ac:dyDescent="0.3">
      <c r="AW14" s="147" t="s">
        <v>1666</v>
      </c>
      <c r="AX14" s="148">
        <f>DatosMenores!C76</f>
        <v>1</v>
      </c>
    </row>
    <row r="15" spans="1:50" ht="12.75" customHeight="1" x14ac:dyDescent="0.3">
      <c r="AW15" s="147" t="s">
        <v>1667</v>
      </c>
      <c r="AX15" s="148">
        <f>DatosMenores!C77</f>
        <v>10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ZqyY/2W/T2GFMtLiXcVaPRu7kU60Mwcpu7zMKG3kCB1LYZThDZPIWUIw/5xWxCzpWNnqrvHWUk5MdxKLvXlfEg==" saltValue="+k/TQkE13iksLbThNqQIM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1B59-361A-4E53-9E19-BF26E10881A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233</v>
      </c>
      <c r="F4" s="161" t="s">
        <v>1812</v>
      </c>
      <c r="G4" s="163">
        <f>DatosViolenciaDoméstica!E67</f>
        <v>119</v>
      </c>
      <c r="H4" s="164"/>
    </row>
    <row r="5" spans="1:30" x14ac:dyDescent="0.25">
      <c r="C5" s="161" t="s">
        <v>8</v>
      </c>
      <c r="D5" s="162">
        <f>DatosViolenciaDoméstica!C6</f>
        <v>901</v>
      </c>
      <c r="F5" s="161" t="s">
        <v>1813</v>
      </c>
      <c r="G5" s="165">
        <f>DatosViolenciaDoméstica!F67</f>
        <v>114</v>
      </c>
      <c r="H5" s="164"/>
    </row>
    <row r="6" spans="1:30" ht="26.4" x14ac:dyDescent="0.25">
      <c r="C6" s="161" t="s">
        <v>1814</v>
      </c>
      <c r="D6" s="162">
        <f>DatosViolenciaDoméstica!C7</f>
        <v>151</v>
      </c>
    </row>
    <row r="7" spans="1:30" x14ac:dyDescent="0.25">
      <c r="C7" s="161" t="s">
        <v>55</v>
      </c>
      <c r="D7" s="162">
        <f>DatosViolenciaDoméstica!C8</f>
        <v>7</v>
      </c>
    </row>
    <row r="8" spans="1:30" x14ac:dyDescent="0.25">
      <c r="C8" s="161" t="s">
        <v>1815</v>
      </c>
      <c r="D8" s="162">
        <f>DatosViolenciaDoméstica!C9</f>
        <v>9</v>
      </c>
    </row>
    <row r="9" spans="1:30" x14ac:dyDescent="0.25">
      <c r="C9" s="161" t="s">
        <v>1816</v>
      </c>
      <c r="D9" s="162">
        <f>SUM(DatosViolenciaDoméstica!C10:C11)</f>
        <v>2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FoXgUfARuyNrxRPFnINsWiXrt1S32lCJ5HmjuKo4slMh50K9RIJDSGr7IEemFO+dkOkX7aAvP5zhcCCN2rhHnQ==" saltValue="zxF6Ys4NG06nkgjn+UzW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4F7B-94B3-4C44-9F82-A76F10B10A43}">
  <dimension ref="A3:E377"/>
  <sheetViews>
    <sheetView showGridLines="0" showRowColHeaders="0" workbookViewId="0">
      <selection activeCell="B2" sqref="B2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2293</v>
      </c>
      <c r="D7" s="14">
        <v>3752</v>
      </c>
      <c r="E7" s="15">
        <v>-0.38885927505330498</v>
      </c>
    </row>
    <row r="8" spans="1:5" x14ac:dyDescent="0.3">
      <c r="A8" s="179"/>
      <c r="B8" s="13" t="s">
        <v>15</v>
      </c>
      <c r="C8" s="14">
        <v>20556</v>
      </c>
      <c r="D8" s="14">
        <v>18085</v>
      </c>
      <c r="E8" s="15">
        <v>0.13663256842687299</v>
      </c>
    </row>
    <row r="9" spans="1:5" x14ac:dyDescent="0.3">
      <c r="A9" s="179"/>
      <c r="B9" s="13" t="s">
        <v>16</v>
      </c>
      <c r="C9" s="14">
        <v>20556</v>
      </c>
      <c r="D9" s="14">
        <v>18085</v>
      </c>
      <c r="E9" s="15">
        <v>0.13663256842687299</v>
      </c>
    </row>
    <row r="10" spans="1:5" x14ac:dyDescent="0.3">
      <c r="A10" s="179"/>
      <c r="B10" s="13" t="s">
        <v>17</v>
      </c>
      <c r="C10" s="14">
        <v>1321</v>
      </c>
      <c r="D10" s="14">
        <v>1450</v>
      </c>
      <c r="E10" s="15">
        <v>-8.8965517241379299E-2</v>
      </c>
    </row>
    <row r="11" spans="1:5" x14ac:dyDescent="0.3">
      <c r="A11" s="180"/>
      <c r="B11" s="13" t="s">
        <v>18</v>
      </c>
      <c r="C11" s="14">
        <v>2261</v>
      </c>
      <c r="D11" s="14">
        <v>2293</v>
      </c>
      <c r="E11" s="15">
        <v>-1.39555167902311E-2</v>
      </c>
    </row>
    <row r="12" spans="1:5" x14ac:dyDescent="0.3">
      <c r="A12" s="178" t="s">
        <v>19</v>
      </c>
      <c r="B12" s="13" t="s">
        <v>20</v>
      </c>
      <c r="C12" s="14">
        <v>3021</v>
      </c>
      <c r="D12" s="14">
        <v>2880</v>
      </c>
      <c r="E12" s="15">
        <v>4.8958333333333298E-2</v>
      </c>
    </row>
    <row r="13" spans="1:5" x14ac:dyDescent="0.3">
      <c r="A13" s="179"/>
      <c r="B13" s="13" t="s">
        <v>21</v>
      </c>
      <c r="C13" s="14">
        <v>3036</v>
      </c>
      <c r="D13" s="14">
        <v>3432</v>
      </c>
      <c r="E13" s="15">
        <v>-0.115384615384615</v>
      </c>
    </row>
    <row r="14" spans="1:5" x14ac:dyDescent="0.3">
      <c r="A14" s="180"/>
      <c r="B14" s="13" t="s">
        <v>22</v>
      </c>
      <c r="C14" s="14">
        <v>9646</v>
      </c>
      <c r="D14" s="14">
        <v>9073</v>
      </c>
      <c r="E14" s="15">
        <v>6.3154414195966097E-2</v>
      </c>
    </row>
    <row r="15" spans="1:5" x14ac:dyDescent="0.3">
      <c r="A15" s="178" t="s">
        <v>23</v>
      </c>
      <c r="B15" s="13" t="s">
        <v>24</v>
      </c>
      <c r="C15" s="14">
        <v>883</v>
      </c>
      <c r="D15" s="14">
        <v>807</v>
      </c>
      <c r="E15" s="15">
        <v>9.4175960346964099E-2</v>
      </c>
    </row>
    <row r="16" spans="1:5" x14ac:dyDescent="0.3">
      <c r="A16" s="179"/>
      <c r="B16" s="13" t="s">
        <v>25</v>
      </c>
      <c r="C16" s="14">
        <v>4393</v>
      </c>
      <c r="D16" s="14">
        <v>3982</v>
      </c>
      <c r="E16" s="15">
        <v>0.103214465092918</v>
      </c>
    </row>
    <row r="17" spans="1:5" x14ac:dyDescent="0.3">
      <c r="A17" s="179"/>
      <c r="B17" s="13" t="s">
        <v>26</v>
      </c>
      <c r="C17" s="14">
        <v>70</v>
      </c>
      <c r="D17" s="14">
        <v>61</v>
      </c>
      <c r="E17" s="15">
        <v>0.14754098360655701</v>
      </c>
    </row>
    <row r="18" spans="1:5" x14ac:dyDescent="0.3">
      <c r="A18" s="179"/>
      <c r="B18" s="13" t="s">
        <v>27</v>
      </c>
      <c r="C18" s="14">
        <v>9</v>
      </c>
      <c r="D18" s="14">
        <v>3</v>
      </c>
      <c r="E18" s="15">
        <v>2</v>
      </c>
    </row>
    <row r="19" spans="1:5" x14ac:dyDescent="0.3">
      <c r="A19" s="180"/>
      <c r="B19" s="13" t="s">
        <v>28</v>
      </c>
      <c r="C19" s="14">
        <v>851</v>
      </c>
      <c r="D19" s="14">
        <v>756</v>
      </c>
      <c r="E19" s="15">
        <v>0.125661375661376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2</v>
      </c>
      <c r="D23" s="14">
        <v>3</v>
      </c>
      <c r="E23" s="15">
        <v>-0.33333333333333298</v>
      </c>
    </row>
    <row r="24" spans="1:5" x14ac:dyDescent="0.3">
      <c r="A24" s="12" t="s">
        <v>31</v>
      </c>
      <c r="B24" s="17"/>
      <c r="C24" s="14">
        <v>9</v>
      </c>
      <c r="D24" s="14">
        <v>26</v>
      </c>
      <c r="E24" s="15">
        <v>-0.65384615384615397</v>
      </c>
    </row>
    <row r="25" spans="1:5" x14ac:dyDescent="0.3">
      <c r="A25" s="12" t="s">
        <v>32</v>
      </c>
      <c r="B25" s="17"/>
      <c r="C25" s="14">
        <v>202</v>
      </c>
      <c r="D25" s="14">
        <v>76</v>
      </c>
      <c r="E25" s="15">
        <v>1.65789473684211</v>
      </c>
    </row>
    <row r="26" spans="1:5" x14ac:dyDescent="0.3">
      <c r="A26" s="12" t="s">
        <v>33</v>
      </c>
      <c r="B26" s="17"/>
      <c r="C26" s="14">
        <v>167</v>
      </c>
      <c r="D26" s="14">
        <v>15</v>
      </c>
      <c r="E26" s="15">
        <v>10.133333333333301</v>
      </c>
    </row>
    <row r="27" spans="1:5" x14ac:dyDescent="0.3">
      <c r="A27" s="12" t="s">
        <v>34</v>
      </c>
      <c r="B27" s="17"/>
      <c r="C27" s="14">
        <v>35</v>
      </c>
      <c r="D27" s="14">
        <v>1</v>
      </c>
      <c r="E27" s="15">
        <v>34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4156</v>
      </c>
      <c r="D31" s="14">
        <v>3666</v>
      </c>
      <c r="E31" s="15">
        <v>0.133660665575559</v>
      </c>
    </row>
    <row r="32" spans="1:5" x14ac:dyDescent="0.3">
      <c r="A32" s="178" t="s">
        <v>37</v>
      </c>
      <c r="B32" s="13" t="s">
        <v>38</v>
      </c>
      <c r="C32" s="14">
        <v>767</v>
      </c>
      <c r="D32" s="14">
        <v>583</v>
      </c>
      <c r="E32" s="15">
        <v>0.31560891938250402</v>
      </c>
    </row>
    <row r="33" spans="1:5" x14ac:dyDescent="0.3">
      <c r="A33" s="179"/>
      <c r="B33" s="13" t="s">
        <v>39</v>
      </c>
      <c r="C33" s="14">
        <v>513</v>
      </c>
      <c r="D33" s="14">
        <v>454</v>
      </c>
      <c r="E33" s="15">
        <v>0.129955947136564</v>
      </c>
    </row>
    <row r="34" spans="1:5" x14ac:dyDescent="0.3">
      <c r="A34" s="179"/>
      <c r="B34" s="13" t="s">
        <v>40</v>
      </c>
      <c r="C34" s="14">
        <v>61</v>
      </c>
      <c r="D34" s="14">
        <v>55</v>
      </c>
      <c r="E34" s="15">
        <v>0.109090909090909</v>
      </c>
    </row>
    <row r="35" spans="1:5" x14ac:dyDescent="0.3">
      <c r="A35" s="179"/>
      <c r="B35" s="13" t="s">
        <v>41</v>
      </c>
      <c r="C35" s="14">
        <v>29</v>
      </c>
      <c r="D35" s="14">
        <v>36</v>
      </c>
      <c r="E35" s="15">
        <v>-0.194444444444444</v>
      </c>
    </row>
    <row r="36" spans="1:5" x14ac:dyDescent="0.3">
      <c r="A36" s="180"/>
      <c r="B36" s="13" t="s">
        <v>42</v>
      </c>
      <c r="C36" s="14">
        <v>2981</v>
      </c>
      <c r="D36" s="14">
        <v>2538</v>
      </c>
      <c r="E36" s="15">
        <v>0.17454688731284501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12374</v>
      </c>
      <c r="D40" s="14">
        <v>11123</v>
      </c>
      <c r="E40" s="15">
        <v>0.112469657466511</v>
      </c>
    </row>
    <row r="41" spans="1:5" x14ac:dyDescent="0.3">
      <c r="A41" s="12" t="s">
        <v>45</v>
      </c>
      <c r="B41" s="17"/>
      <c r="C41" s="14">
        <v>6337</v>
      </c>
      <c r="D41" s="14">
        <v>5854</v>
      </c>
      <c r="E41" s="15">
        <v>8.2507687051588702E-2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137</v>
      </c>
      <c r="D45" s="14">
        <v>353</v>
      </c>
      <c r="E45" s="15">
        <v>-0.61189801699716695</v>
      </c>
    </row>
    <row r="46" spans="1:5" x14ac:dyDescent="0.3">
      <c r="A46" s="179"/>
      <c r="B46" s="13" t="s">
        <v>48</v>
      </c>
      <c r="C46" s="14">
        <v>267</v>
      </c>
      <c r="D46" s="14">
        <v>220</v>
      </c>
      <c r="E46" s="15">
        <v>0.21363636363636401</v>
      </c>
    </row>
    <row r="47" spans="1:5" x14ac:dyDescent="0.3">
      <c r="A47" s="179"/>
      <c r="B47" s="13" t="s">
        <v>49</v>
      </c>
      <c r="C47" s="14">
        <v>4393</v>
      </c>
      <c r="D47" s="14">
        <v>3982</v>
      </c>
      <c r="E47" s="15">
        <v>0.103214465092918</v>
      </c>
    </row>
    <row r="48" spans="1:5" x14ac:dyDescent="0.3">
      <c r="A48" s="180"/>
      <c r="B48" s="13" t="s">
        <v>18</v>
      </c>
      <c r="C48" s="14">
        <v>194</v>
      </c>
      <c r="D48" s="14">
        <v>137</v>
      </c>
      <c r="E48" s="15">
        <v>0.41605839416058399</v>
      </c>
    </row>
    <row r="49" spans="1:5" x14ac:dyDescent="0.3">
      <c r="A49" s="178" t="s">
        <v>50</v>
      </c>
      <c r="B49" s="13" t="s">
        <v>51</v>
      </c>
      <c r="C49" s="14">
        <v>3816</v>
      </c>
      <c r="D49" s="14">
        <v>3355</v>
      </c>
      <c r="E49" s="15">
        <v>0.13740685543964201</v>
      </c>
    </row>
    <row r="50" spans="1:5" x14ac:dyDescent="0.3">
      <c r="A50" s="179"/>
      <c r="B50" s="13" t="s">
        <v>52</v>
      </c>
      <c r="C50" s="14">
        <v>130</v>
      </c>
      <c r="D50" s="14">
        <v>131</v>
      </c>
      <c r="E50" s="15">
        <v>-7.63358778625954E-3</v>
      </c>
    </row>
    <row r="51" spans="1:5" x14ac:dyDescent="0.3">
      <c r="A51" s="179"/>
      <c r="B51" s="13" t="s">
        <v>53</v>
      </c>
      <c r="C51" s="14">
        <v>560</v>
      </c>
      <c r="D51" s="14">
        <v>849</v>
      </c>
      <c r="E51" s="15">
        <v>-0.34040047114252098</v>
      </c>
    </row>
    <row r="52" spans="1:5" x14ac:dyDescent="0.3">
      <c r="A52" s="180"/>
      <c r="B52" s="13" t="s">
        <v>54</v>
      </c>
      <c r="C52" s="14">
        <v>97</v>
      </c>
      <c r="D52" s="14">
        <v>83</v>
      </c>
      <c r="E52" s="15">
        <v>0.16867469879518099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84</v>
      </c>
      <c r="D56" s="14">
        <v>68</v>
      </c>
      <c r="E56" s="15">
        <v>0.23529411764705899</v>
      </c>
    </row>
    <row r="57" spans="1:5" x14ac:dyDescent="0.3">
      <c r="A57" s="179"/>
      <c r="B57" s="13" t="s">
        <v>48</v>
      </c>
      <c r="C57" s="14">
        <v>17</v>
      </c>
      <c r="D57" s="14">
        <v>4</v>
      </c>
      <c r="E57" s="15">
        <v>3.25</v>
      </c>
    </row>
    <row r="58" spans="1:5" x14ac:dyDescent="0.3">
      <c r="A58" s="179"/>
      <c r="B58" s="13" t="s">
        <v>14</v>
      </c>
      <c r="C58" s="14">
        <v>26</v>
      </c>
      <c r="D58" s="14">
        <v>31</v>
      </c>
      <c r="E58" s="15">
        <v>-0.16129032258064499</v>
      </c>
    </row>
    <row r="59" spans="1:5" x14ac:dyDescent="0.3">
      <c r="A59" s="179"/>
      <c r="B59" s="13" t="s">
        <v>18</v>
      </c>
      <c r="C59" s="14">
        <v>39</v>
      </c>
      <c r="D59" s="14">
        <v>26</v>
      </c>
      <c r="E59" s="15">
        <v>0.5</v>
      </c>
    </row>
    <row r="60" spans="1:5" x14ac:dyDescent="0.3">
      <c r="A60" s="179"/>
      <c r="B60" s="13" t="s">
        <v>57</v>
      </c>
      <c r="C60" s="14">
        <v>70</v>
      </c>
      <c r="D60" s="14">
        <v>60</v>
      </c>
      <c r="E60" s="15">
        <v>0.16666666666666699</v>
      </c>
    </row>
    <row r="61" spans="1:5" x14ac:dyDescent="0.3">
      <c r="A61" s="180"/>
      <c r="B61" s="13" t="s">
        <v>58</v>
      </c>
      <c r="C61" s="14">
        <v>16</v>
      </c>
      <c r="D61" s="14">
        <v>17</v>
      </c>
      <c r="E61" s="15">
        <v>-5.8823529411764698E-2</v>
      </c>
    </row>
    <row r="62" spans="1:5" x14ac:dyDescent="0.3">
      <c r="A62" s="178" t="s">
        <v>59</v>
      </c>
      <c r="B62" s="13" t="s">
        <v>60</v>
      </c>
      <c r="C62" s="14">
        <v>58</v>
      </c>
      <c r="D62" s="14">
        <v>53</v>
      </c>
      <c r="E62" s="15">
        <v>9.4339622641509399E-2</v>
      </c>
    </row>
    <row r="63" spans="1:5" x14ac:dyDescent="0.3">
      <c r="A63" s="179"/>
      <c r="B63" s="13" t="s">
        <v>53</v>
      </c>
      <c r="C63" s="14">
        <v>2</v>
      </c>
      <c r="D63" s="14">
        <v>4</v>
      </c>
      <c r="E63" s="15">
        <v>-0.5</v>
      </c>
    </row>
    <row r="64" spans="1:5" x14ac:dyDescent="0.3">
      <c r="A64" s="180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3">
      <c r="A69" s="12" t="s">
        <v>31</v>
      </c>
      <c r="B69" s="17"/>
      <c r="C69" s="14">
        <v>0</v>
      </c>
      <c r="D69" s="14">
        <v>1</v>
      </c>
      <c r="E69" s="15">
        <v>-1</v>
      </c>
    </row>
    <row r="70" spans="1:5" x14ac:dyDescent="0.3">
      <c r="A70" s="12" t="s">
        <v>32</v>
      </c>
      <c r="B70" s="17"/>
      <c r="C70" s="14">
        <v>5</v>
      </c>
      <c r="D70" s="14">
        <v>1</v>
      </c>
      <c r="E70" s="15">
        <v>4</v>
      </c>
    </row>
    <row r="71" spans="1:5" x14ac:dyDescent="0.3">
      <c r="A71" s="12" t="s">
        <v>33</v>
      </c>
      <c r="B71" s="17"/>
      <c r="C71" s="14">
        <v>5</v>
      </c>
      <c r="D71" s="14">
        <v>0</v>
      </c>
      <c r="E71" s="15">
        <v>0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11</v>
      </c>
      <c r="D76" s="14">
        <v>4</v>
      </c>
      <c r="E76" s="15">
        <v>1.75</v>
      </c>
    </row>
    <row r="77" spans="1:5" x14ac:dyDescent="0.3">
      <c r="A77" s="183"/>
      <c r="B77" s="13" t="s">
        <v>53</v>
      </c>
      <c r="C77" s="14">
        <v>2</v>
      </c>
      <c r="D77" s="14">
        <v>1</v>
      </c>
      <c r="E77" s="15">
        <v>1</v>
      </c>
    </row>
    <row r="78" spans="1:5" x14ac:dyDescent="0.3">
      <c r="A78" s="183"/>
      <c r="B78" s="13" t="s">
        <v>60</v>
      </c>
      <c r="C78" s="14">
        <v>7</v>
      </c>
      <c r="D78" s="14">
        <v>4</v>
      </c>
      <c r="E78" s="15">
        <v>0.75</v>
      </c>
    </row>
    <row r="79" spans="1:5" x14ac:dyDescent="0.3">
      <c r="A79" s="183"/>
      <c r="B79" s="13" t="s">
        <v>64</v>
      </c>
      <c r="C79" s="14">
        <v>4</v>
      </c>
      <c r="D79" s="14">
        <v>2</v>
      </c>
      <c r="E79" s="15">
        <v>1</v>
      </c>
    </row>
    <row r="80" spans="1:5" x14ac:dyDescent="0.3">
      <c r="A80" s="184"/>
      <c r="B80" s="13" t="s">
        <v>65</v>
      </c>
      <c r="C80" s="14">
        <v>3</v>
      </c>
      <c r="D80" s="14">
        <v>1</v>
      </c>
      <c r="E80" s="15">
        <v>2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7264</v>
      </c>
      <c r="D84" s="14">
        <v>7137</v>
      </c>
      <c r="E84" s="15">
        <v>1.7794591565083399E-2</v>
      </c>
    </row>
    <row r="85" spans="1:5" x14ac:dyDescent="0.3">
      <c r="A85" s="180"/>
      <c r="B85" s="13" t="s">
        <v>69</v>
      </c>
      <c r="C85" s="14">
        <v>1266</v>
      </c>
      <c r="D85" s="14">
        <v>1309</v>
      </c>
      <c r="E85" s="15">
        <v>-3.2849503437738702E-2</v>
      </c>
    </row>
    <row r="86" spans="1:5" x14ac:dyDescent="0.3">
      <c r="A86" s="178" t="s">
        <v>70</v>
      </c>
      <c r="B86" s="13" t="s">
        <v>68</v>
      </c>
      <c r="C86" s="14">
        <v>4348</v>
      </c>
      <c r="D86" s="14">
        <v>4521</v>
      </c>
      <c r="E86" s="15">
        <v>-3.8265870382658697E-2</v>
      </c>
    </row>
    <row r="87" spans="1:5" x14ac:dyDescent="0.3">
      <c r="A87" s="180"/>
      <c r="B87" s="13" t="s">
        <v>69</v>
      </c>
      <c r="C87" s="14">
        <v>604</v>
      </c>
      <c r="D87" s="14">
        <v>707</v>
      </c>
      <c r="E87" s="15">
        <v>-0.145685997171146</v>
      </c>
    </row>
    <row r="88" spans="1:5" x14ac:dyDescent="0.3">
      <c r="A88" s="178" t="s">
        <v>71</v>
      </c>
      <c r="B88" s="13" t="s">
        <v>68</v>
      </c>
      <c r="C88" s="14">
        <v>240</v>
      </c>
      <c r="D88" s="14">
        <v>239</v>
      </c>
      <c r="E88" s="15">
        <v>4.1841004184100397E-3</v>
      </c>
    </row>
    <row r="89" spans="1:5" x14ac:dyDescent="0.3">
      <c r="A89" s="180"/>
      <c r="B89" s="13" t="s">
        <v>69</v>
      </c>
      <c r="C89" s="14">
        <v>30</v>
      </c>
      <c r="D89" s="14">
        <v>38</v>
      </c>
      <c r="E89" s="15">
        <v>-0.21052631578947401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2487</v>
      </c>
      <c r="D95" s="14">
        <v>2156</v>
      </c>
      <c r="E95" s="15">
        <v>0.153525046382189</v>
      </c>
    </row>
    <row r="96" spans="1:5" x14ac:dyDescent="0.3">
      <c r="A96" s="12" t="s">
        <v>74</v>
      </c>
      <c r="B96" s="17"/>
      <c r="C96" s="14">
        <v>1</v>
      </c>
      <c r="D96" s="14">
        <v>2</v>
      </c>
      <c r="E96" s="15">
        <v>-0.5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2990</v>
      </c>
      <c r="D100" s="14">
        <v>2810</v>
      </c>
      <c r="E100" s="15">
        <v>6.4056939501779403E-2</v>
      </c>
    </row>
    <row r="101" spans="1:5" x14ac:dyDescent="0.3">
      <c r="A101" s="12" t="s">
        <v>77</v>
      </c>
      <c r="B101" s="17"/>
      <c r="C101" s="14">
        <v>1928</v>
      </c>
      <c r="D101" s="14">
        <v>2201</v>
      </c>
      <c r="E101" s="15">
        <v>-0.1240345297592</v>
      </c>
    </row>
    <row r="102" spans="1:5" x14ac:dyDescent="0.3">
      <c r="A102" s="12" t="s">
        <v>74</v>
      </c>
      <c r="B102" s="17"/>
      <c r="C102" s="14">
        <v>19</v>
      </c>
      <c r="D102" s="14">
        <v>15</v>
      </c>
      <c r="E102" s="15">
        <v>0.266666666666667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1417</v>
      </c>
      <c r="D106" s="14">
        <v>1409</v>
      </c>
      <c r="E106" s="15">
        <v>5.6777856635911996E-3</v>
      </c>
    </row>
    <row r="107" spans="1:5" x14ac:dyDescent="0.3">
      <c r="A107" s="179"/>
      <c r="B107" s="13" t="s">
        <v>80</v>
      </c>
      <c r="C107" s="14">
        <v>1075</v>
      </c>
      <c r="D107" s="14">
        <v>1184</v>
      </c>
      <c r="E107" s="15">
        <v>-9.20608108108108E-2</v>
      </c>
    </row>
    <row r="108" spans="1:5" x14ac:dyDescent="0.3">
      <c r="A108" s="180"/>
      <c r="B108" s="13" t="s">
        <v>81</v>
      </c>
      <c r="C108" s="14">
        <v>77</v>
      </c>
      <c r="D108" s="14">
        <v>142</v>
      </c>
      <c r="E108" s="15">
        <v>-0.45774647887323899</v>
      </c>
    </row>
    <row r="109" spans="1:5" x14ac:dyDescent="0.3">
      <c r="A109" s="178" t="s">
        <v>77</v>
      </c>
      <c r="B109" s="13" t="s">
        <v>82</v>
      </c>
      <c r="C109" s="14">
        <v>54</v>
      </c>
      <c r="D109" s="14">
        <v>42</v>
      </c>
      <c r="E109" s="15">
        <v>0.28571428571428598</v>
      </c>
    </row>
    <row r="110" spans="1:5" x14ac:dyDescent="0.3">
      <c r="A110" s="180"/>
      <c r="B110" s="13" t="s">
        <v>81</v>
      </c>
      <c r="C110" s="14">
        <v>504</v>
      </c>
      <c r="D110" s="14">
        <v>563</v>
      </c>
      <c r="E110" s="15">
        <v>-0.10479573712255801</v>
      </c>
    </row>
    <row r="111" spans="1:5" x14ac:dyDescent="0.3">
      <c r="A111" s="12" t="s">
        <v>74</v>
      </c>
      <c r="B111" s="17"/>
      <c r="C111" s="14">
        <v>10</v>
      </c>
      <c r="D111" s="14">
        <v>21</v>
      </c>
      <c r="E111" s="15">
        <v>-0.52380952380952395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95</v>
      </c>
      <c r="D115" s="14">
        <v>94</v>
      </c>
      <c r="E115" s="15">
        <v>1.0638297872340399E-2</v>
      </c>
    </row>
    <row r="116" spans="1:5" x14ac:dyDescent="0.3">
      <c r="A116" s="179"/>
      <c r="B116" s="13" t="s">
        <v>80</v>
      </c>
      <c r="C116" s="14">
        <v>63</v>
      </c>
      <c r="D116" s="14">
        <v>96</v>
      </c>
      <c r="E116" s="15">
        <v>-0.34375</v>
      </c>
    </row>
    <row r="117" spans="1:5" x14ac:dyDescent="0.3">
      <c r="A117" s="180"/>
      <c r="B117" s="13" t="s">
        <v>81</v>
      </c>
      <c r="C117" s="14">
        <v>0</v>
      </c>
      <c r="D117" s="14">
        <v>0</v>
      </c>
      <c r="E117" s="15">
        <v>0</v>
      </c>
    </row>
    <row r="118" spans="1:5" x14ac:dyDescent="0.3">
      <c r="A118" s="178" t="s">
        <v>77</v>
      </c>
      <c r="B118" s="13" t="s">
        <v>82</v>
      </c>
      <c r="C118" s="14">
        <v>4</v>
      </c>
      <c r="D118" s="14">
        <v>4</v>
      </c>
      <c r="E118" s="15">
        <v>0</v>
      </c>
    </row>
    <row r="119" spans="1:5" x14ac:dyDescent="0.3">
      <c r="A119" s="180"/>
      <c r="B119" s="13" t="s">
        <v>81</v>
      </c>
      <c r="C119" s="14">
        <v>26</v>
      </c>
      <c r="D119" s="14">
        <v>39</v>
      </c>
      <c r="E119" s="15">
        <v>-0.33333333333333298</v>
      </c>
    </row>
    <row r="120" spans="1:5" x14ac:dyDescent="0.3">
      <c r="A120" s="12" t="s">
        <v>74</v>
      </c>
      <c r="B120" s="17"/>
      <c r="C120" s="14">
        <v>0</v>
      </c>
      <c r="D120" s="14">
        <v>2</v>
      </c>
      <c r="E120" s="15">
        <v>-1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171</v>
      </c>
      <c r="D126" s="14">
        <v>189</v>
      </c>
      <c r="E126" s="15">
        <v>-9.5238095238095205E-2</v>
      </c>
    </row>
    <row r="127" spans="1:5" x14ac:dyDescent="0.3">
      <c r="A127" s="180"/>
      <c r="B127" s="13" t="s">
        <v>87</v>
      </c>
      <c r="C127" s="14">
        <v>1192</v>
      </c>
      <c r="D127" s="14">
        <v>1259</v>
      </c>
      <c r="E127" s="15">
        <v>-5.3216838760921398E-2</v>
      </c>
    </row>
    <row r="128" spans="1:5" x14ac:dyDescent="0.3">
      <c r="A128" s="178" t="s">
        <v>89</v>
      </c>
      <c r="B128" s="13" t="s">
        <v>86</v>
      </c>
      <c r="C128" s="14">
        <v>5027</v>
      </c>
      <c r="D128" s="14">
        <v>4834</v>
      </c>
      <c r="E128" s="15">
        <v>3.9925527513446399E-2</v>
      </c>
    </row>
    <row r="129" spans="1:5" x14ac:dyDescent="0.3">
      <c r="A129" s="180"/>
      <c r="B129" s="13" t="s">
        <v>87</v>
      </c>
      <c r="C129" s="14">
        <v>16802</v>
      </c>
      <c r="D129" s="14">
        <v>18558</v>
      </c>
      <c r="E129" s="15">
        <v>-9.46222653303158E-2</v>
      </c>
    </row>
    <row r="130" spans="1:5" x14ac:dyDescent="0.3">
      <c r="A130" s="178" t="s">
        <v>90</v>
      </c>
      <c r="B130" s="13" t="s">
        <v>86</v>
      </c>
      <c r="C130" s="14">
        <v>3490</v>
      </c>
      <c r="D130" s="14">
        <v>3372</v>
      </c>
      <c r="E130" s="15">
        <v>3.4994068801898003E-2</v>
      </c>
    </row>
    <row r="131" spans="1:5" x14ac:dyDescent="0.3">
      <c r="A131" s="180"/>
      <c r="B131" s="13" t="s">
        <v>87</v>
      </c>
      <c r="C131" s="14">
        <v>5077</v>
      </c>
      <c r="D131" s="14">
        <v>5339</v>
      </c>
      <c r="E131" s="15">
        <v>-4.90728600861585E-2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102</v>
      </c>
      <c r="D135" s="14">
        <v>72</v>
      </c>
      <c r="E135" s="15">
        <v>0.41666666666666702</v>
      </c>
    </row>
    <row r="136" spans="1:5" x14ac:dyDescent="0.3">
      <c r="A136" s="180"/>
      <c r="B136" s="13" t="s">
        <v>94</v>
      </c>
      <c r="C136" s="14">
        <v>9</v>
      </c>
      <c r="D136" s="14">
        <v>14</v>
      </c>
      <c r="E136" s="15">
        <v>-0.35714285714285698</v>
      </c>
    </row>
    <row r="137" spans="1:5" x14ac:dyDescent="0.3">
      <c r="A137" s="178" t="s">
        <v>95</v>
      </c>
      <c r="B137" s="13" t="s">
        <v>93</v>
      </c>
      <c r="C137" s="14">
        <v>1</v>
      </c>
      <c r="D137" s="14">
        <v>0</v>
      </c>
      <c r="E137" s="15">
        <v>0</v>
      </c>
    </row>
    <row r="138" spans="1:5" x14ac:dyDescent="0.3">
      <c r="A138" s="180"/>
      <c r="B138" s="13" t="s">
        <v>94</v>
      </c>
      <c r="C138" s="14">
        <v>0</v>
      </c>
      <c r="D138" s="14">
        <v>1</v>
      </c>
      <c r="E138" s="15">
        <v>-1</v>
      </c>
    </row>
    <row r="139" spans="1:5" x14ac:dyDescent="0.3">
      <c r="A139" s="178" t="s">
        <v>96</v>
      </c>
      <c r="B139" s="13" t="s">
        <v>93</v>
      </c>
      <c r="C139" s="14">
        <v>7</v>
      </c>
      <c r="D139" s="14">
        <v>2</v>
      </c>
      <c r="E139" s="15">
        <v>2.5</v>
      </c>
    </row>
    <row r="140" spans="1:5" x14ac:dyDescent="0.3">
      <c r="A140" s="180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158</v>
      </c>
      <c r="D144" s="14">
        <v>166</v>
      </c>
      <c r="E144" s="15">
        <v>-4.8192771084337303E-2</v>
      </c>
    </row>
    <row r="145" spans="1:5" x14ac:dyDescent="0.3">
      <c r="A145" s="178" t="s">
        <v>100</v>
      </c>
      <c r="B145" s="13" t="s">
        <v>101</v>
      </c>
      <c r="C145" s="14">
        <v>12</v>
      </c>
      <c r="D145" s="14">
        <v>8</v>
      </c>
      <c r="E145" s="15">
        <v>0.5</v>
      </c>
    </row>
    <row r="146" spans="1:5" x14ac:dyDescent="0.3">
      <c r="A146" s="179"/>
      <c r="B146" s="13" t="s">
        <v>102</v>
      </c>
      <c r="C146" s="14">
        <v>61</v>
      </c>
      <c r="D146" s="14">
        <v>53</v>
      </c>
      <c r="E146" s="15">
        <v>0.15094339622641501</v>
      </c>
    </row>
    <row r="147" spans="1:5" x14ac:dyDescent="0.3">
      <c r="A147" s="179"/>
      <c r="B147" s="13" t="s">
        <v>103</v>
      </c>
      <c r="C147" s="14">
        <v>17</v>
      </c>
      <c r="D147" s="14">
        <v>45</v>
      </c>
      <c r="E147" s="15">
        <v>-0.62222222222222201</v>
      </c>
    </row>
    <row r="148" spans="1:5" x14ac:dyDescent="0.3">
      <c r="A148" s="179"/>
      <c r="B148" s="13" t="s">
        <v>104</v>
      </c>
      <c r="C148" s="14">
        <v>33</v>
      </c>
      <c r="D148" s="14">
        <v>12</v>
      </c>
      <c r="E148" s="15">
        <v>1.75</v>
      </c>
    </row>
    <row r="149" spans="1:5" x14ac:dyDescent="0.3">
      <c r="A149" s="179"/>
      <c r="B149" s="13" t="s">
        <v>105</v>
      </c>
      <c r="C149" s="14">
        <v>35</v>
      </c>
      <c r="D149" s="14">
        <v>48</v>
      </c>
      <c r="E149" s="15">
        <v>-0.27083333333333298</v>
      </c>
    </row>
    <row r="150" spans="1:5" x14ac:dyDescent="0.3">
      <c r="A150" s="180"/>
      <c r="B150" s="13" t="s">
        <v>106</v>
      </c>
      <c r="C150" s="14">
        <v>0</v>
      </c>
      <c r="D150" s="14">
        <v>0</v>
      </c>
      <c r="E150" s="15">
        <v>0</v>
      </c>
    </row>
    <row r="151" spans="1:5" x14ac:dyDescent="0.3">
      <c r="A151" s="178" t="s">
        <v>107</v>
      </c>
      <c r="B151" s="13" t="s">
        <v>108</v>
      </c>
      <c r="C151" s="14">
        <v>81</v>
      </c>
      <c r="D151" s="14">
        <v>94</v>
      </c>
      <c r="E151" s="15">
        <v>-0.13829787234042601</v>
      </c>
    </row>
    <row r="152" spans="1:5" x14ac:dyDescent="0.3">
      <c r="A152" s="180"/>
      <c r="B152" s="13" t="s">
        <v>109</v>
      </c>
      <c r="C152" s="14">
        <v>76</v>
      </c>
      <c r="D152" s="14">
        <v>58</v>
      </c>
      <c r="E152" s="15">
        <v>0.31034482758620702</v>
      </c>
    </row>
    <row r="153" spans="1:5" x14ac:dyDescent="0.3">
      <c r="A153" s="178" t="s">
        <v>110</v>
      </c>
      <c r="B153" s="13" t="s">
        <v>14</v>
      </c>
      <c r="C153" s="14">
        <v>27</v>
      </c>
      <c r="D153" s="14">
        <v>13</v>
      </c>
      <c r="E153" s="15">
        <v>1.07692307692308</v>
      </c>
    </row>
    <row r="154" spans="1:5" x14ac:dyDescent="0.3">
      <c r="A154" s="180"/>
      <c r="B154" s="13" t="s">
        <v>18</v>
      </c>
      <c r="C154" s="14">
        <v>28</v>
      </c>
      <c r="D154" s="14">
        <v>27</v>
      </c>
      <c r="E154" s="15">
        <v>3.7037037037037E-2</v>
      </c>
    </row>
    <row r="155" spans="1:5" x14ac:dyDescent="0.3">
      <c r="A155" s="12" t="s">
        <v>111</v>
      </c>
      <c r="B155" s="17"/>
      <c r="C155" s="14">
        <v>0</v>
      </c>
      <c r="D155" s="19"/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1168</v>
      </c>
      <c r="D159" s="14">
        <v>1994</v>
      </c>
      <c r="E159" s="15">
        <v>-0.41424272818455399</v>
      </c>
    </row>
    <row r="160" spans="1:5" x14ac:dyDescent="0.3">
      <c r="A160" s="179"/>
      <c r="B160" s="13" t="s">
        <v>115</v>
      </c>
      <c r="C160" s="14">
        <v>382</v>
      </c>
      <c r="D160" s="14">
        <v>305</v>
      </c>
      <c r="E160" s="15">
        <v>0.25245901639344298</v>
      </c>
    </row>
    <row r="161" spans="1:5" x14ac:dyDescent="0.3">
      <c r="A161" s="179"/>
      <c r="B161" s="13" t="s">
        <v>116</v>
      </c>
      <c r="C161" s="14">
        <v>304</v>
      </c>
      <c r="D161" s="14">
        <v>223</v>
      </c>
      <c r="E161" s="15">
        <v>0.363228699551569</v>
      </c>
    </row>
    <row r="162" spans="1:5" x14ac:dyDescent="0.3">
      <c r="A162" s="179"/>
      <c r="B162" s="13" t="s">
        <v>117</v>
      </c>
      <c r="C162" s="14">
        <v>187</v>
      </c>
      <c r="D162" s="14">
        <v>240</v>
      </c>
      <c r="E162" s="15">
        <v>-0.22083333333333299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86</v>
      </c>
      <c r="D164" s="14">
        <v>125</v>
      </c>
      <c r="E164" s="15">
        <v>-0.312</v>
      </c>
    </row>
    <row r="165" spans="1:5" x14ac:dyDescent="0.3">
      <c r="A165" s="179"/>
      <c r="B165" s="13" t="s">
        <v>120</v>
      </c>
      <c r="C165" s="14">
        <v>2998</v>
      </c>
      <c r="D165" s="14">
        <v>2675</v>
      </c>
      <c r="E165" s="15">
        <v>0.120747663551402</v>
      </c>
    </row>
    <row r="166" spans="1:5" x14ac:dyDescent="0.3">
      <c r="A166" s="179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3">
      <c r="A167" s="179"/>
      <c r="B167" s="13" t="s">
        <v>122</v>
      </c>
      <c r="C167" s="14">
        <v>165</v>
      </c>
      <c r="D167" s="14">
        <v>154</v>
      </c>
      <c r="E167" s="15">
        <v>7.1428571428571397E-2</v>
      </c>
    </row>
    <row r="168" spans="1:5" x14ac:dyDescent="0.3">
      <c r="A168" s="179"/>
      <c r="B168" s="13" t="s">
        <v>123</v>
      </c>
      <c r="C168" s="14">
        <v>296</v>
      </c>
      <c r="D168" s="14">
        <v>491</v>
      </c>
      <c r="E168" s="15">
        <v>-0.39714867617107902</v>
      </c>
    </row>
    <row r="169" spans="1:5" x14ac:dyDescent="0.3">
      <c r="A169" s="179"/>
      <c r="B169" s="13" t="s">
        <v>124</v>
      </c>
      <c r="C169" s="14">
        <v>14</v>
      </c>
      <c r="D169" s="14">
        <v>28</v>
      </c>
      <c r="E169" s="15">
        <v>-0.5</v>
      </c>
    </row>
    <row r="170" spans="1:5" x14ac:dyDescent="0.3">
      <c r="A170" s="179"/>
      <c r="B170" s="13" t="s">
        <v>125</v>
      </c>
      <c r="C170" s="14">
        <v>271</v>
      </c>
      <c r="D170" s="14">
        <v>183</v>
      </c>
      <c r="E170" s="15">
        <v>0.48087431693989102</v>
      </c>
    </row>
    <row r="171" spans="1:5" x14ac:dyDescent="0.3">
      <c r="A171" s="179"/>
      <c r="B171" s="13" t="s">
        <v>126</v>
      </c>
      <c r="C171" s="14">
        <v>18</v>
      </c>
      <c r="D171" s="14">
        <v>19</v>
      </c>
      <c r="E171" s="15">
        <v>-5.2631578947368397E-2</v>
      </c>
    </row>
    <row r="172" spans="1:5" x14ac:dyDescent="0.3">
      <c r="A172" s="179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3">
      <c r="A173" s="179"/>
      <c r="B173" s="13" t="s">
        <v>128</v>
      </c>
      <c r="C173" s="14">
        <v>4</v>
      </c>
      <c r="D173" s="14">
        <v>2</v>
      </c>
      <c r="E173" s="15">
        <v>1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13</v>
      </c>
      <c r="D175" s="14">
        <v>13</v>
      </c>
      <c r="E175" s="15">
        <v>0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0</v>
      </c>
      <c r="D179" s="14">
        <v>0</v>
      </c>
      <c r="E179" s="15">
        <v>0</v>
      </c>
    </row>
    <row r="180" spans="1:5" x14ac:dyDescent="0.3">
      <c r="A180" s="179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3">
      <c r="A181" s="179"/>
      <c r="B181" s="13" t="s">
        <v>136</v>
      </c>
      <c r="C181" s="14">
        <v>0</v>
      </c>
      <c r="D181" s="14">
        <v>0</v>
      </c>
      <c r="E181" s="15">
        <v>0</v>
      </c>
    </row>
    <row r="182" spans="1:5" x14ac:dyDescent="0.3">
      <c r="A182" s="179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3">
      <c r="A185" s="179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3">
      <c r="A186" s="179"/>
      <c r="B186" s="13" t="s">
        <v>141</v>
      </c>
      <c r="C186" s="14">
        <v>0</v>
      </c>
      <c r="D186" s="14">
        <v>0</v>
      </c>
      <c r="E186" s="15">
        <v>0</v>
      </c>
    </row>
    <row r="187" spans="1:5" x14ac:dyDescent="0.3">
      <c r="A187" s="179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3">
      <c r="A188" s="179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3">
      <c r="A189" s="179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3">
      <c r="A190" s="179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3">
      <c r="A191" s="179"/>
      <c r="B191" s="13" t="s">
        <v>146</v>
      </c>
      <c r="C191" s="14">
        <v>0</v>
      </c>
      <c r="D191" s="14">
        <v>0</v>
      </c>
      <c r="E191" s="15">
        <v>0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3">
      <c r="A194" s="179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3">
      <c r="A195" s="179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3">
      <c r="A196" s="179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3">
      <c r="A197" s="179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3">
      <c r="A198" s="179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784</v>
      </c>
      <c r="D201" s="14">
        <v>879</v>
      </c>
      <c r="E201" s="15">
        <v>-0.108077360637088</v>
      </c>
    </row>
    <row r="202" spans="1:5" x14ac:dyDescent="0.3">
      <c r="A202" s="179"/>
      <c r="B202" s="13" t="s">
        <v>115</v>
      </c>
      <c r="C202" s="14">
        <v>387</v>
      </c>
      <c r="D202" s="14">
        <v>1074</v>
      </c>
      <c r="E202" s="15">
        <v>-0.63966480446927398</v>
      </c>
    </row>
    <row r="203" spans="1:5" x14ac:dyDescent="0.3">
      <c r="A203" s="179"/>
      <c r="B203" s="13" t="s">
        <v>158</v>
      </c>
      <c r="C203" s="14">
        <v>203</v>
      </c>
      <c r="D203" s="14">
        <v>557</v>
      </c>
      <c r="E203" s="15">
        <v>-0.63554757630161596</v>
      </c>
    </row>
    <row r="204" spans="1:5" x14ac:dyDescent="0.3">
      <c r="A204" s="179"/>
      <c r="B204" s="13" t="s">
        <v>117</v>
      </c>
      <c r="C204" s="14">
        <v>180</v>
      </c>
      <c r="D204" s="14">
        <v>255</v>
      </c>
      <c r="E204" s="15">
        <v>-0.29411764705882298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57</v>
      </c>
      <c r="D206" s="14">
        <v>51</v>
      </c>
      <c r="E206" s="15">
        <v>0.11764705882352899</v>
      </c>
    </row>
    <row r="207" spans="1:5" x14ac:dyDescent="0.3">
      <c r="A207" s="179"/>
      <c r="B207" s="13" t="s">
        <v>120</v>
      </c>
      <c r="C207" s="14">
        <v>160</v>
      </c>
      <c r="D207" s="14">
        <v>179</v>
      </c>
      <c r="E207" s="15">
        <v>-0.106145251396648</v>
      </c>
    </row>
    <row r="208" spans="1:5" x14ac:dyDescent="0.3">
      <c r="A208" s="179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3">
      <c r="A209" s="179"/>
      <c r="B209" s="13" t="s">
        <v>122</v>
      </c>
      <c r="C209" s="14">
        <v>115</v>
      </c>
      <c r="D209" s="14">
        <v>141</v>
      </c>
      <c r="E209" s="15">
        <v>-0.184397163120567</v>
      </c>
    </row>
    <row r="210" spans="1:5" x14ac:dyDescent="0.3">
      <c r="A210" s="179"/>
      <c r="B210" s="13" t="s">
        <v>160</v>
      </c>
      <c r="C210" s="14">
        <v>130</v>
      </c>
      <c r="D210" s="14">
        <v>85</v>
      </c>
      <c r="E210" s="15">
        <v>0.52941176470588203</v>
      </c>
    </row>
    <row r="211" spans="1:5" x14ac:dyDescent="0.3">
      <c r="A211" s="179"/>
      <c r="B211" s="13" t="s">
        <v>124</v>
      </c>
      <c r="C211" s="14">
        <v>10</v>
      </c>
      <c r="D211" s="14">
        <v>28</v>
      </c>
      <c r="E211" s="15">
        <v>-0.64285714285714302</v>
      </c>
    </row>
    <row r="212" spans="1:5" x14ac:dyDescent="0.3">
      <c r="A212" s="179"/>
      <c r="B212" s="13" t="s">
        <v>125</v>
      </c>
      <c r="C212" s="14">
        <v>271</v>
      </c>
      <c r="D212" s="14">
        <v>183</v>
      </c>
      <c r="E212" s="15">
        <v>0.48087431693989102</v>
      </c>
    </row>
    <row r="213" spans="1:5" x14ac:dyDescent="0.3">
      <c r="A213" s="179"/>
      <c r="B213" s="13" t="s">
        <v>126</v>
      </c>
      <c r="C213" s="14">
        <v>18</v>
      </c>
      <c r="D213" s="14">
        <v>19</v>
      </c>
      <c r="E213" s="15">
        <v>-5.2631578947368397E-2</v>
      </c>
    </row>
    <row r="214" spans="1:5" x14ac:dyDescent="0.3">
      <c r="A214" s="179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3">
      <c r="A215" s="179"/>
      <c r="B215" s="13" t="s">
        <v>128</v>
      </c>
      <c r="C215" s="14">
        <v>4</v>
      </c>
      <c r="D215" s="14">
        <v>2</v>
      </c>
      <c r="E215" s="15">
        <v>1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13</v>
      </c>
      <c r="D217" s="14">
        <v>13</v>
      </c>
      <c r="E217" s="15">
        <v>0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0</v>
      </c>
      <c r="D221" s="14">
        <v>0</v>
      </c>
      <c r="E221" s="15">
        <v>0</v>
      </c>
    </row>
    <row r="222" spans="1:5" x14ac:dyDescent="0.3">
      <c r="A222" s="179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3">
      <c r="A223" s="179"/>
      <c r="B223" s="13" t="s">
        <v>136</v>
      </c>
      <c r="C223" s="14">
        <v>0</v>
      </c>
      <c r="D223" s="14">
        <v>0</v>
      </c>
      <c r="E223" s="15">
        <v>0</v>
      </c>
    </row>
    <row r="224" spans="1:5" x14ac:dyDescent="0.3">
      <c r="A224" s="179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3">
      <c r="A227" s="179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0</v>
      </c>
      <c r="D228" s="14">
        <v>0</v>
      </c>
      <c r="E228" s="15">
        <v>0</v>
      </c>
    </row>
    <row r="229" spans="1:5" x14ac:dyDescent="0.3">
      <c r="A229" s="179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3">
      <c r="A230" s="179"/>
      <c r="B230" s="13" t="s">
        <v>143</v>
      </c>
      <c r="C230" s="14">
        <v>0</v>
      </c>
      <c r="D230" s="14">
        <v>0</v>
      </c>
      <c r="E230" s="15">
        <v>0</v>
      </c>
    </row>
    <row r="231" spans="1:5" x14ac:dyDescent="0.3">
      <c r="A231" s="179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3">
      <c r="A232" s="179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3">
      <c r="A233" s="179"/>
      <c r="B233" s="13" t="s">
        <v>146</v>
      </c>
      <c r="C233" s="14">
        <v>0</v>
      </c>
      <c r="D233" s="14">
        <v>0</v>
      </c>
      <c r="E233" s="15">
        <v>0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3">
      <c r="A236" s="179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3">
      <c r="A237" s="179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3">
      <c r="A238" s="179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3">
      <c r="A239" s="179"/>
      <c r="B239" s="13" t="s">
        <v>152</v>
      </c>
      <c r="C239" s="14">
        <v>0</v>
      </c>
      <c r="D239" s="14">
        <v>0</v>
      </c>
      <c r="E239" s="15">
        <v>0</v>
      </c>
    </row>
    <row r="240" spans="1:5" x14ac:dyDescent="0.3">
      <c r="A240" s="179"/>
      <c r="B240" s="13" t="s">
        <v>153</v>
      </c>
      <c r="C240" s="14">
        <v>0</v>
      </c>
      <c r="D240" s="14">
        <v>0</v>
      </c>
      <c r="E240" s="15">
        <v>0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4</v>
      </c>
      <c r="D246" s="14">
        <v>2432</v>
      </c>
      <c r="E246" s="15">
        <v>-0.99835526315789502</v>
      </c>
    </row>
    <row r="247" spans="1:5" x14ac:dyDescent="0.3">
      <c r="A247" s="12" t="s">
        <v>165</v>
      </c>
      <c r="B247" s="17"/>
      <c r="C247" s="14">
        <v>3</v>
      </c>
      <c r="D247" s="14">
        <v>2542</v>
      </c>
      <c r="E247" s="15">
        <v>-0.99881982690794602</v>
      </c>
    </row>
    <row r="248" spans="1:5" x14ac:dyDescent="0.3">
      <c r="A248" s="12" t="s">
        <v>166</v>
      </c>
      <c r="B248" s="17"/>
      <c r="C248" s="14">
        <v>5</v>
      </c>
      <c r="D248" s="14">
        <v>8527</v>
      </c>
      <c r="E248" s="15">
        <v>-0.99941362730151295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47</v>
      </c>
      <c r="D252" s="14">
        <v>60</v>
      </c>
      <c r="E252" s="15">
        <v>-0.21666666666666701</v>
      </c>
    </row>
    <row r="253" spans="1:5" x14ac:dyDescent="0.3">
      <c r="A253" s="178" t="s">
        <v>169</v>
      </c>
      <c r="B253" s="13" t="s">
        <v>170</v>
      </c>
      <c r="C253" s="14">
        <v>0</v>
      </c>
      <c r="D253" s="14">
        <v>0</v>
      </c>
      <c r="E253" s="15">
        <v>0</v>
      </c>
    </row>
    <row r="254" spans="1:5" x14ac:dyDescent="0.3">
      <c r="A254" s="179"/>
      <c r="B254" s="13" t="s">
        <v>171</v>
      </c>
      <c r="C254" s="14">
        <v>0</v>
      </c>
      <c r="D254" s="14">
        <v>1</v>
      </c>
      <c r="E254" s="15">
        <v>-1</v>
      </c>
    </row>
    <row r="255" spans="1:5" x14ac:dyDescent="0.3">
      <c r="A255" s="180"/>
      <c r="B255" s="13" t="s">
        <v>172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9</v>
      </c>
      <c r="D257" s="14">
        <v>10</v>
      </c>
      <c r="E257" s="15">
        <v>-0.1</v>
      </c>
    </row>
    <row r="258" spans="1:5" x14ac:dyDescent="0.3">
      <c r="A258" s="12" t="s">
        <v>106</v>
      </c>
      <c r="B258" s="17"/>
      <c r="C258" s="14">
        <v>61</v>
      </c>
      <c r="D258" s="14">
        <v>75</v>
      </c>
      <c r="E258" s="15">
        <v>-0.18666666666666701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50</v>
      </c>
      <c r="D262" s="14">
        <v>51</v>
      </c>
      <c r="E262" s="15">
        <v>-1.9607843137254902E-2</v>
      </c>
    </row>
    <row r="263" spans="1:5" x14ac:dyDescent="0.3">
      <c r="A263" s="178" t="s">
        <v>64</v>
      </c>
      <c r="B263" s="13" t="s">
        <v>177</v>
      </c>
      <c r="C263" s="14">
        <v>70</v>
      </c>
      <c r="D263" s="14">
        <v>70</v>
      </c>
      <c r="E263" s="15">
        <v>0</v>
      </c>
    </row>
    <row r="264" spans="1:5" x14ac:dyDescent="0.3">
      <c r="A264" s="180"/>
      <c r="B264" s="13" t="s">
        <v>106</v>
      </c>
      <c r="C264" s="14">
        <v>49</v>
      </c>
      <c r="D264" s="14">
        <v>46</v>
      </c>
      <c r="E264" s="15">
        <v>6.5217391304347797E-2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12</v>
      </c>
      <c r="D266" s="14">
        <v>10</v>
      </c>
      <c r="E266" s="15">
        <v>0.2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3</v>
      </c>
      <c r="D271" s="14">
        <v>4</v>
      </c>
      <c r="E271" s="15">
        <v>-0.25</v>
      </c>
    </row>
    <row r="272" spans="1:5" x14ac:dyDescent="0.3">
      <c r="A272" s="180"/>
      <c r="B272" s="13" t="s">
        <v>184</v>
      </c>
      <c r="C272" s="14">
        <v>43</v>
      </c>
      <c r="D272" s="14">
        <v>59</v>
      </c>
      <c r="E272" s="15">
        <v>-0.27118644067796599</v>
      </c>
    </row>
    <row r="273" spans="1:5" x14ac:dyDescent="0.3">
      <c r="A273" s="12" t="s">
        <v>185</v>
      </c>
      <c r="B273" s="17"/>
      <c r="C273" s="14">
        <v>34</v>
      </c>
      <c r="D273" s="14">
        <v>41</v>
      </c>
      <c r="E273" s="15">
        <v>-0.17073170731707299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5" t="s">
        <v>193</v>
      </c>
      <c r="B283" s="13" t="s">
        <v>194</v>
      </c>
      <c r="C283" s="14">
        <v>11</v>
      </c>
      <c r="D283" s="14">
        <v>11</v>
      </c>
      <c r="E283" s="23">
        <v>0</v>
      </c>
    </row>
    <row r="284" spans="1:5" x14ac:dyDescent="0.3">
      <c r="A284" s="186"/>
      <c r="B284" s="13" t="s">
        <v>195</v>
      </c>
      <c r="C284" s="14">
        <v>1326</v>
      </c>
      <c r="D284" s="14">
        <v>1326</v>
      </c>
      <c r="E284" s="23">
        <v>0</v>
      </c>
    </row>
    <row r="285" spans="1:5" x14ac:dyDescent="0.3">
      <c r="A285" s="187"/>
      <c r="B285" s="13" t="s">
        <v>196</v>
      </c>
      <c r="C285" s="14">
        <v>0</v>
      </c>
      <c r="D285" s="14">
        <v>0</v>
      </c>
      <c r="E285" s="23">
        <v>0</v>
      </c>
    </row>
    <row r="286" spans="1:5" x14ac:dyDescent="0.3">
      <c r="A286" s="185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3">
      <c r="A287" s="186"/>
      <c r="B287" s="13" t="s">
        <v>199</v>
      </c>
      <c r="C287" s="14">
        <v>0</v>
      </c>
      <c r="D287" s="14">
        <v>0</v>
      </c>
      <c r="E287" s="23">
        <v>0</v>
      </c>
    </row>
    <row r="288" spans="1:5" x14ac:dyDescent="0.3">
      <c r="A288" s="187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3">
      <c r="A289" s="22" t="s">
        <v>201</v>
      </c>
      <c r="B289" s="13" t="s">
        <v>202</v>
      </c>
      <c r="C289" s="14">
        <v>6</v>
      </c>
      <c r="D289" s="14">
        <v>6</v>
      </c>
      <c r="E289" s="23">
        <v>6</v>
      </c>
    </row>
    <row r="290" spans="1:5" x14ac:dyDescent="0.3">
      <c r="A290" s="185" t="s">
        <v>203</v>
      </c>
      <c r="B290" s="13" t="s">
        <v>204</v>
      </c>
      <c r="C290" s="14">
        <v>59</v>
      </c>
      <c r="D290" s="14">
        <v>59</v>
      </c>
      <c r="E290" s="23">
        <v>59</v>
      </c>
    </row>
    <row r="291" spans="1:5" x14ac:dyDescent="0.3">
      <c r="A291" s="186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3">
      <c r="A292" s="187"/>
      <c r="B292" s="13" t="s">
        <v>206</v>
      </c>
      <c r="C292" s="14">
        <v>22</v>
      </c>
      <c r="D292" s="14">
        <v>22</v>
      </c>
      <c r="E292" s="23">
        <v>0</v>
      </c>
    </row>
    <row r="293" spans="1:5" x14ac:dyDescent="0.3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3">
      <c r="A294" s="185" t="s">
        <v>209</v>
      </c>
      <c r="B294" s="13" t="s">
        <v>200</v>
      </c>
      <c r="C294" s="14">
        <v>0</v>
      </c>
      <c r="D294" s="14">
        <v>0</v>
      </c>
      <c r="E294" s="23">
        <v>0</v>
      </c>
    </row>
    <row r="295" spans="1:5" x14ac:dyDescent="0.3">
      <c r="A295" s="186"/>
      <c r="B295" s="13" t="s">
        <v>210</v>
      </c>
      <c r="C295" s="14">
        <v>60</v>
      </c>
      <c r="D295" s="14">
        <v>60</v>
      </c>
      <c r="E295" s="23">
        <v>60</v>
      </c>
    </row>
    <row r="296" spans="1:5" x14ac:dyDescent="0.3">
      <c r="A296" s="187"/>
      <c r="B296" s="13" t="s">
        <v>211</v>
      </c>
      <c r="C296" s="14">
        <v>0</v>
      </c>
      <c r="D296" s="14">
        <v>0</v>
      </c>
      <c r="E296" s="23">
        <v>0</v>
      </c>
    </row>
    <row r="297" spans="1:5" x14ac:dyDescent="0.3">
      <c r="A297" s="185" t="s">
        <v>212</v>
      </c>
      <c r="B297" s="13" t="s">
        <v>213</v>
      </c>
      <c r="C297" s="14">
        <v>244</v>
      </c>
      <c r="D297" s="14">
        <v>244</v>
      </c>
      <c r="E297" s="23">
        <v>242</v>
      </c>
    </row>
    <row r="298" spans="1:5" x14ac:dyDescent="0.3">
      <c r="A298" s="186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3">
      <c r="A299" s="186"/>
      <c r="B299" s="13" t="s">
        <v>215</v>
      </c>
      <c r="C299" s="14">
        <v>602</v>
      </c>
      <c r="D299" s="14">
        <v>602</v>
      </c>
      <c r="E299" s="23">
        <v>540</v>
      </c>
    </row>
    <row r="300" spans="1:5" x14ac:dyDescent="0.3">
      <c r="A300" s="186"/>
      <c r="B300" s="13" t="s">
        <v>216</v>
      </c>
      <c r="C300" s="14">
        <v>1203</v>
      </c>
      <c r="D300" s="14">
        <v>1203</v>
      </c>
      <c r="E300" s="23">
        <v>0</v>
      </c>
    </row>
    <row r="301" spans="1:5" x14ac:dyDescent="0.3">
      <c r="A301" s="186"/>
      <c r="B301" s="13" t="s">
        <v>217</v>
      </c>
      <c r="C301" s="14">
        <v>426</v>
      </c>
      <c r="D301" s="14">
        <v>426</v>
      </c>
      <c r="E301" s="23">
        <v>0</v>
      </c>
    </row>
    <row r="302" spans="1:5" x14ac:dyDescent="0.3">
      <c r="A302" s="186"/>
      <c r="B302" s="13" t="s">
        <v>218</v>
      </c>
      <c r="C302" s="14">
        <v>664</v>
      </c>
      <c r="D302" s="14">
        <v>664</v>
      </c>
      <c r="E302" s="23">
        <v>602</v>
      </c>
    </row>
    <row r="303" spans="1:5" x14ac:dyDescent="0.3">
      <c r="A303" s="186"/>
      <c r="B303" s="13" t="s">
        <v>219</v>
      </c>
      <c r="C303" s="14">
        <v>304</v>
      </c>
      <c r="D303" s="14">
        <v>304</v>
      </c>
      <c r="E303" s="23">
        <v>0</v>
      </c>
    </row>
    <row r="304" spans="1:5" x14ac:dyDescent="0.3">
      <c r="A304" s="186"/>
      <c r="B304" s="13" t="s">
        <v>220</v>
      </c>
      <c r="C304" s="14">
        <v>118</v>
      </c>
      <c r="D304" s="14">
        <v>0</v>
      </c>
      <c r="E304" s="23">
        <v>0</v>
      </c>
    </row>
    <row r="305" spans="1:5" x14ac:dyDescent="0.3">
      <c r="A305" s="186"/>
      <c r="B305" s="13" t="s">
        <v>221</v>
      </c>
      <c r="C305" s="14">
        <v>47</v>
      </c>
      <c r="D305" s="14">
        <v>47</v>
      </c>
      <c r="E305" s="23">
        <v>47</v>
      </c>
    </row>
    <row r="306" spans="1:5" x14ac:dyDescent="0.3">
      <c r="A306" s="186"/>
      <c r="B306" s="13" t="s">
        <v>222</v>
      </c>
      <c r="C306" s="14">
        <v>2</v>
      </c>
      <c r="D306" s="14">
        <v>2</v>
      </c>
      <c r="E306" s="23">
        <v>2</v>
      </c>
    </row>
    <row r="307" spans="1:5" x14ac:dyDescent="0.3">
      <c r="A307" s="186"/>
      <c r="B307" s="13" t="s">
        <v>223</v>
      </c>
      <c r="C307" s="14">
        <v>0</v>
      </c>
      <c r="D307" s="14">
        <v>0</v>
      </c>
      <c r="E307" s="23">
        <v>0</v>
      </c>
    </row>
    <row r="308" spans="1:5" x14ac:dyDescent="0.3">
      <c r="A308" s="186"/>
      <c r="B308" s="13" t="s">
        <v>224</v>
      </c>
      <c r="C308" s="14">
        <v>0</v>
      </c>
      <c r="D308" s="14">
        <v>0</v>
      </c>
      <c r="E308" s="23">
        <v>0</v>
      </c>
    </row>
    <row r="309" spans="1:5" x14ac:dyDescent="0.3">
      <c r="A309" s="186"/>
      <c r="B309" s="13" t="s">
        <v>225</v>
      </c>
      <c r="C309" s="14">
        <v>0</v>
      </c>
      <c r="D309" s="14">
        <v>0</v>
      </c>
      <c r="E309" s="23">
        <v>0</v>
      </c>
    </row>
    <row r="310" spans="1:5" x14ac:dyDescent="0.3">
      <c r="A310" s="186"/>
      <c r="B310" s="13" t="s">
        <v>226</v>
      </c>
      <c r="C310" s="14">
        <v>16</v>
      </c>
      <c r="D310" s="14">
        <v>16</v>
      </c>
      <c r="E310" s="23">
        <v>14</v>
      </c>
    </row>
    <row r="311" spans="1:5" x14ac:dyDescent="0.3">
      <c r="A311" s="187"/>
      <c r="B311" s="13" t="s">
        <v>227</v>
      </c>
      <c r="C311" s="14">
        <v>45</v>
      </c>
      <c r="D311" s="14">
        <v>45</v>
      </c>
      <c r="E311" s="23">
        <v>0</v>
      </c>
    </row>
    <row r="312" spans="1:5" x14ac:dyDescent="0.3">
      <c r="A312" s="185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3">
      <c r="A313" s="186"/>
      <c r="B313" s="13" t="s">
        <v>230</v>
      </c>
      <c r="C313" s="14">
        <v>22</v>
      </c>
      <c r="D313" s="14">
        <v>22</v>
      </c>
      <c r="E313" s="23">
        <v>1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3">
      <c r="A315" s="186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3">
      <c r="A316" s="186"/>
      <c r="B316" s="13" t="s">
        <v>233</v>
      </c>
      <c r="C316" s="14">
        <v>67</v>
      </c>
      <c r="D316" s="14">
        <v>67</v>
      </c>
      <c r="E316" s="23">
        <v>0</v>
      </c>
    </row>
    <row r="317" spans="1:5" x14ac:dyDescent="0.3">
      <c r="A317" s="186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3">
      <c r="A319" s="186"/>
      <c r="B319" s="13" t="s">
        <v>236</v>
      </c>
      <c r="C319" s="14">
        <v>90</v>
      </c>
      <c r="D319" s="14">
        <v>90</v>
      </c>
      <c r="E319" s="23">
        <v>0</v>
      </c>
    </row>
    <row r="320" spans="1:5" x14ac:dyDescent="0.3">
      <c r="A320" s="186"/>
      <c r="B320" s="13" t="s">
        <v>237</v>
      </c>
      <c r="C320" s="14">
        <v>1</v>
      </c>
      <c r="D320" s="14">
        <v>1</v>
      </c>
      <c r="E320" s="23">
        <v>1</v>
      </c>
    </row>
    <row r="321" spans="1:5" x14ac:dyDescent="0.3">
      <c r="A321" s="186"/>
      <c r="B321" s="13" t="s">
        <v>238</v>
      </c>
      <c r="C321" s="14">
        <v>23</v>
      </c>
      <c r="D321" s="14">
        <v>23</v>
      </c>
      <c r="E321" s="23">
        <v>0</v>
      </c>
    </row>
    <row r="322" spans="1:5" x14ac:dyDescent="0.3">
      <c r="A322" s="186"/>
      <c r="B322" s="13" t="s">
        <v>239</v>
      </c>
      <c r="C322" s="14">
        <v>42</v>
      </c>
      <c r="D322" s="14">
        <v>42</v>
      </c>
      <c r="E322" s="23">
        <v>52</v>
      </c>
    </row>
    <row r="323" spans="1:5" x14ac:dyDescent="0.3">
      <c r="A323" s="186"/>
      <c r="B323" s="13" t="s">
        <v>240</v>
      </c>
      <c r="C323" s="14">
        <v>13</v>
      </c>
      <c r="D323" s="14">
        <v>13</v>
      </c>
      <c r="E323" s="23">
        <v>0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3">
      <c r="A325" s="186"/>
      <c r="B325" s="13" t="s">
        <v>242</v>
      </c>
      <c r="C325" s="14">
        <v>0</v>
      </c>
      <c r="D325" s="14">
        <v>0</v>
      </c>
      <c r="E325" s="23">
        <v>0</v>
      </c>
    </row>
    <row r="326" spans="1:5" x14ac:dyDescent="0.3">
      <c r="A326" s="186"/>
      <c r="B326" s="13" t="s">
        <v>243</v>
      </c>
      <c r="C326" s="14">
        <v>77</v>
      </c>
      <c r="D326" s="14">
        <v>77</v>
      </c>
      <c r="E326" s="23">
        <v>90</v>
      </c>
    </row>
    <row r="327" spans="1:5" x14ac:dyDescent="0.3">
      <c r="A327" s="186"/>
      <c r="B327" s="13" t="s">
        <v>244</v>
      </c>
      <c r="C327" s="14">
        <v>6</v>
      </c>
      <c r="D327" s="14">
        <v>6</v>
      </c>
      <c r="E327" s="23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3">
      <c r="A329" s="186"/>
      <c r="B329" s="13" t="s">
        <v>246</v>
      </c>
      <c r="C329" s="14">
        <v>1</v>
      </c>
      <c r="D329" s="14">
        <v>1</v>
      </c>
      <c r="E329" s="23">
        <v>0</v>
      </c>
    </row>
    <row r="330" spans="1:5" x14ac:dyDescent="0.3">
      <c r="A330" s="186"/>
      <c r="B330" s="13" t="s">
        <v>247</v>
      </c>
      <c r="C330" s="14">
        <v>50</v>
      </c>
      <c r="D330" s="14">
        <v>80</v>
      </c>
      <c r="E330" s="23">
        <v>84</v>
      </c>
    </row>
    <row r="331" spans="1:5" x14ac:dyDescent="0.3">
      <c r="A331" s="186"/>
      <c r="B331" s="13" t="s">
        <v>248</v>
      </c>
      <c r="C331" s="14">
        <v>47</v>
      </c>
      <c r="D331" s="14">
        <v>47</v>
      </c>
      <c r="E331" s="23">
        <v>0</v>
      </c>
    </row>
    <row r="332" spans="1:5" x14ac:dyDescent="0.3">
      <c r="A332" s="186"/>
      <c r="B332" s="13" t="s">
        <v>249</v>
      </c>
      <c r="C332" s="14">
        <v>3</v>
      </c>
      <c r="D332" s="14">
        <v>0</v>
      </c>
      <c r="E332" s="23">
        <v>0</v>
      </c>
    </row>
    <row r="333" spans="1:5" x14ac:dyDescent="0.3">
      <c r="A333" s="186"/>
      <c r="B333" s="13" t="s">
        <v>250</v>
      </c>
      <c r="C333" s="14">
        <v>63</v>
      </c>
      <c r="D333" s="14">
        <v>43</v>
      </c>
      <c r="E333" s="23">
        <v>42</v>
      </c>
    </row>
    <row r="334" spans="1:5" x14ac:dyDescent="0.3">
      <c r="A334" s="186"/>
      <c r="B334" s="13" t="s">
        <v>251</v>
      </c>
      <c r="C334" s="14">
        <v>5</v>
      </c>
      <c r="D334" s="14">
        <v>0</v>
      </c>
      <c r="E334" s="23">
        <v>0</v>
      </c>
    </row>
    <row r="335" spans="1:5" x14ac:dyDescent="0.3">
      <c r="A335" s="186"/>
      <c r="B335" s="13" t="s">
        <v>252</v>
      </c>
      <c r="C335" s="14">
        <v>3</v>
      </c>
      <c r="D335" s="14">
        <v>3</v>
      </c>
      <c r="E335" s="23">
        <v>3</v>
      </c>
    </row>
    <row r="336" spans="1:5" x14ac:dyDescent="0.3">
      <c r="A336" s="186"/>
      <c r="B336" s="13" t="s">
        <v>253</v>
      </c>
      <c r="C336" s="14">
        <v>244</v>
      </c>
      <c r="D336" s="14">
        <v>244</v>
      </c>
      <c r="E336" s="23">
        <v>244</v>
      </c>
    </row>
    <row r="337" spans="1:5" x14ac:dyDescent="0.3">
      <c r="A337" s="186"/>
      <c r="B337" s="13" t="s">
        <v>254</v>
      </c>
      <c r="C337" s="14">
        <v>450</v>
      </c>
      <c r="D337" s="14">
        <v>50</v>
      </c>
      <c r="E337" s="23">
        <v>33</v>
      </c>
    </row>
    <row r="338" spans="1:5" x14ac:dyDescent="0.3">
      <c r="A338" s="186"/>
      <c r="B338" s="13" t="s">
        <v>255</v>
      </c>
      <c r="C338" s="14">
        <v>70</v>
      </c>
      <c r="D338" s="14">
        <v>70</v>
      </c>
      <c r="E338" s="23">
        <v>35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3">
      <c r="A340" s="186"/>
      <c r="B340" s="13" t="s">
        <v>257</v>
      </c>
      <c r="C340" s="14">
        <v>1</v>
      </c>
      <c r="D340" s="14">
        <v>1</v>
      </c>
      <c r="E340" s="23">
        <v>1</v>
      </c>
    </row>
    <row r="341" spans="1:5" x14ac:dyDescent="0.3">
      <c r="A341" s="186"/>
      <c r="B341" s="13" t="s">
        <v>258</v>
      </c>
      <c r="C341" s="14">
        <v>1</v>
      </c>
      <c r="D341" s="14">
        <v>1</v>
      </c>
      <c r="E341" s="23">
        <v>0</v>
      </c>
    </row>
    <row r="342" spans="1:5" x14ac:dyDescent="0.3">
      <c r="A342" s="186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3">
      <c r="A344" s="187"/>
      <c r="B344" s="13" t="s">
        <v>261</v>
      </c>
      <c r="C344" s="14">
        <v>0</v>
      </c>
      <c r="D344" s="14">
        <v>0</v>
      </c>
      <c r="E344" s="23">
        <v>0</v>
      </c>
    </row>
    <row r="345" spans="1:5" x14ac:dyDescent="0.3">
      <c r="A345" s="185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3">
      <c r="A346" s="186"/>
      <c r="B346" s="13" t="s">
        <v>264</v>
      </c>
      <c r="C346" s="14">
        <v>0</v>
      </c>
      <c r="D346" s="14">
        <v>0</v>
      </c>
      <c r="E346" s="23">
        <v>0</v>
      </c>
    </row>
    <row r="347" spans="1:5" x14ac:dyDescent="0.3">
      <c r="A347" s="186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3">
      <c r="A349" s="186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3">
      <c r="A350" s="186"/>
      <c r="B350" s="13" t="s">
        <v>268</v>
      </c>
      <c r="C350" s="14">
        <v>5</v>
      </c>
      <c r="D350" s="14">
        <v>5</v>
      </c>
      <c r="E350" s="23">
        <v>0</v>
      </c>
    </row>
    <row r="351" spans="1:5" x14ac:dyDescent="0.3">
      <c r="A351" s="186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3">
      <c r="A352" s="186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3">
      <c r="A353" s="186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3">
      <c r="A354" s="186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3">
      <c r="A356" s="185" t="s">
        <v>274</v>
      </c>
      <c r="B356" s="13" t="s">
        <v>275</v>
      </c>
      <c r="C356" s="14">
        <v>89</v>
      </c>
      <c r="D356" s="14">
        <v>89</v>
      </c>
      <c r="E356" s="23">
        <v>0</v>
      </c>
    </row>
    <row r="357" spans="1:5" x14ac:dyDescent="0.3">
      <c r="A357" s="186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3">
      <c r="A359" s="186"/>
      <c r="B359" s="13" t="s">
        <v>278</v>
      </c>
      <c r="C359" s="14">
        <v>97</v>
      </c>
      <c r="D359" s="14">
        <v>0</v>
      </c>
      <c r="E359" s="23">
        <v>0</v>
      </c>
    </row>
    <row r="360" spans="1:5" x14ac:dyDescent="0.3">
      <c r="A360" s="186"/>
      <c r="B360" s="13" t="s">
        <v>279</v>
      </c>
      <c r="C360" s="14">
        <v>2</v>
      </c>
      <c r="D360" s="14">
        <v>0</v>
      </c>
      <c r="E360" s="23">
        <v>0</v>
      </c>
    </row>
    <row r="361" spans="1:5" x14ac:dyDescent="0.3">
      <c r="A361" s="186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3">
      <c r="A365" s="185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3">
      <c r="A366" s="186"/>
      <c r="B366" s="13" t="s">
        <v>286</v>
      </c>
      <c r="C366" s="14">
        <v>278</v>
      </c>
      <c r="D366" s="14">
        <v>98</v>
      </c>
      <c r="E366" s="23">
        <v>0</v>
      </c>
    </row>
    <row r="367" spans="1:5" x14ac:dyDescent="0.3">
      <c r="A367" s="186"/>
      <c r="B367" s="13" t="s">
        <v>287</v>
      </c>
      <c r="C367" s="14">
        <v>0</v>
      </c>
      <c r="D367" s="14">
        <v>0</v>
      </c>
      <c r="E367" s="23">
        <v>0</v>
      </c>
    </row>
    <row r="368" spans="1:5" x14ac:dyDescent="0.3">
      <c r="A368" s="186"/>
      <c r="B368" s="13" t="s">
        <v>288</v>
      </c>
      <c r="C368" s="14">
        <v>59</v>
      </c>
      <c r="D368" s="14">
        <v>28</v>
      </c>
      <c r="E368" s="23">
        <v>0</v>
      </c>
    </row>
    <row r="369" spans="1:5" x14ac:dyDescent="0.3">
      <c r="A369" s="186"/>
      <c r="B369" s="13" t="s">
        <v>204</v>
      </c>
      <c r="C369" s="14">
        <v>211</v>
      </c>
      <c r="D369" s="14">
        <v>0</v>
      </c>
      <c r="E369" s="23">
        <v>0</v>
      </c>
    </row>
    <row r="370" spans="1:5" x14ac:dyDescent="0.3">
      <c r="A370" s="186"/>
      <c r="B370" s="13" t="s">
        <v>289</v>
      </c>
      <c r="C370" s="14">
        <v>123</v>
      </c>
      <c r="D370" s="14">
        <v>0</v>
      </c>
      <c r="E370" s="23">
        <v>0</v>
      </c>
    </row>
    <row r="371" spans="1:5" x14ac:dyDescent="0.3">
      <c r="A371" s="186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3">
      <c r="A372" s="186"/>
      <c r="B372" s="13" t="s">
        <v>291</v>
      </c>
      <c r="C372" s="14">
        <v>95</v>
      </c>
      <c r="D372" s="14">
        <v>95</v>
      </c>
      <c r="E372" s="23">
        <v>0</v>
      </c>
    </row>
    <row r="373" spans="1:5" x14ac:dyDescent="0.3">
      <c r="A373" s="186"/>
      <c r="B373" s="13" t="s">
        <v>292</v>
      </c>
      <c r="C373" s="14">
        <v>102</v>
      </c>
      <c r="D373" s="14">
        <v>92</v>
      </c>
      <c r="E373" s="23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3">
      <c r="A377" s="187"/>
      <c r="B377" s="13" t="s">
        <v>296</v>
      </c>
      <c r="C377" s="14">
        <v>1354</v>
      </c>
      <c r="D377" s="14">
        <v>10</v>
      </c>
      <c r="E377" s="23">
        <v>0</v>
      </c>
    </row>
  </sheetData>
  <sheetProtection algorithmName="SHA-512" hashValue="bJO6kK2uVxY5+/Xil3BLo8VJVY9XJMGzithL65oQuPhQ+0EWVa/lcotD66Htevj8JgcNkShmVfyzU6KBvxtyPA==" saltValue="PxiY4+RwK0mwDB6wwdAmE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1F09-389A-43B6-9BD9-53351AD7BB0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2605</v>
      </c>
      <c r="F4" s="161" t="s">
        <v>1812</v>
      </c>
      <c r="G4" s="163">
        <f>DatosViolenciaGénero!E82</f>
        <v>495</v>
      </c>
      <c r="H4" s="164"/>
    </row>
    <row r="5" spans="1:30" x14ac:dyDescent="0.25">
      <c r="C5" s="161" t="s">
        <v>35</v>
      </c>
      <c r="D5" s="162">
        <f>DatosViolenciaGénero!C5</f>
        <v>1713</v>
      </c>
      <c r="F5" s="161" t="s">
        <v>1813</v>
      </c>
      <c r="G5" s="163">
        <f>DatosViolenciaGénero!F82</f>
        <v>563</v>
      </c>
      <c r="H5" s="164"/>
    </row>
    <row r="6" spans="1:30" ht="26.4" x14ac:dyDescent="0.25">
      <c r="C6" s="161" t="s">
        <v>1814</v>
      </c>
      <c r="D6" s="171">
        <f>DatosViolenciaGénero!C8</f>
        <v>445</v>
      </c>
    </row>
    <row r="7" spans="1:30" x14ac:dyDescent="0.25">
      <c r="C7" s="161" t="s">
        <v>55</v>
      </c>
      <c r="D7" s="171">
        <f>DatosViolenciaGénero!C9</f>
        <v>21</v>
      </c>
    </row>
    <row r="8" spans="1:30" x14ac:dyDescent="0.25">
      <c r="C8" s="161" t="s">
        <v>1818</v>
      </c>
      <c r="D8" s="162">
        <f>DatosViolenciaGénero!C11</f>
        <v>0</v>
      </c>
    </row>
    <row r="9" spans="1:30" x14ac:dyDescent="0.25">
      <c r="C9" s="161" t="s">
        <v>1819</v>
      </c>
      <c r="D9" s="162">
        <f>DatosViolenciaGénero!C12</f>
        <v>0</v>
      </c>
    </row>
    <row r="10" spans="1:30" x14ac:dyDescent="0.25">
      <c r="C10" s="161" t="s">
        <v>1811</v>
      </c>
      <c r="D10" s="171">
        <f>DatosViolenciaGénero!C6</f>
        <v>298</v>
      </c>
    </row>
    <row r="11" spans="1:30" x14ac:dyDescent="0.25">
      <c r="C11" s="161" t="s">
        <v>1815</v>
      </c>
      <c r="D11" s="171">
        <f>DatosViolenciaGénero!C10</f>
        <v>21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B7ByehJeLI5QbS3ImSzIT3+kejO07vGWLqyaANZ0YQnRYkZaFkEd4Ch+KnCXDlKQRSxJJXu7APuTE0bw6Za/aQ==" saltValue="hpgiNFgrKGQJR1kMYiVBP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C34E-DF3D-40EF-8604-F85A47364292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x0/d91NFB97gP/awneAI4xrne1tdC00ttMH+F+OvCoyrhqp8dKsOXjxY1DxIqV0hKDkxrC6UZKw3RkY678B0pw==" saltValue="FX1HrE2dk2sjNDG2ip2CQ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22E0-672F-47CC-BD88-F3A169B6AE81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mrQu7ZXl6fl++qsPgGFRT3mNZwvpHnB22TZKyqp3p7lSG3qpNq43cS0BE6rljd1wamlScCoBmgmNs+1azfFQLA==" saltValue="OFfU5e+W70rpwbE5eDc/p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63BA-AA9A-466B-ADB9-84C7059C07F0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0</v>
      </c>
      <c r="N6" s="176">
        <f>DatosMedioAmbiente!C55</f>
        <v>0</v>
      </c>
      <c r="O6" s="176">
        <f>DatosMedioAmbiente!C57</f>
        <v>2</v>
      </c>
      <c r="P6" s="176">
        <f>DatosMedioAmbiente!C59</f>
        <v>1</v>
      </c>
      <c r="Q6" s="176">
        <f>DatosMedioAmbiente!C61</f>
        <v>0</v>
      </c>
      <c r="R6" s="176">
        <f>DatosMedioAmbiente!C63</f>
        <v>9</v>
      </c>
      <c r="S6" s="174"/>
      <c r="U6" s="177">
        <f>DatosMedioAmbiente!C54</f>
        <v>0</v>
      </c>
      <c r="V6" s="177">
        <f>DatosMedioAmbiente!C56</f>
        <v>0</v>
      </c>
      <c r="W6" s="177">
        <f>DatosMedioAmbiente!C58</f>
        <v>0</v>
      </c>
      <c r="X6" s="177">
        <f>DatosMedioAmbiente!C60</f>
        <v>0</v>
      </c>
      <c r="Y6" s="177">
        <f>DatosMedioAmbiente!C62</f>
        <v>0</v>
      </c>
      <c r="Z6" s="177">
        <f>DatosMedioAmbiente!C64</f>
        <v>2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NaK5FQBeRxbfRvpDXu8sh5PKa2XJuxzR6ZQeLcEq3YWCME0w+rJQkyS1a1969RxuiyZHnW0mAIgQDRkqL9De4g==" saltValue="2S+4JGrvy43P3iv1ed+jo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AAF5-3599-4E83-B9A1-D4138FC5929A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1658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D2" s="91" t="s">
        <v>642</v>
      </c>
      <c r="AE2" s="91" t="s">
        <v>1179</v>
      </c>
      <c r="AF2" s="91" t="s">
        <v>1082</v>
      </c>
      <c r="AI2" s="91" t="s">
        <v>226</v>
      </c>
      <c r="AL2" s="91" t="s">
        <v>642</v>
      </c>
      <c r="AM2" s="91" t="s">
        <v>642</v>
      </c>
      <c r="AN2" s="91" t="s">
        <v>644</v>
      </c>
      <c r="AO2" s="91" t="s">
        <v>644</v>
      </c>
      <c r="AV2" s="91" t="s">
        <v>642</v>
      </c>
      <c r="AW2" s="91" t="s">
        <v>1181</v>
      </c>
      <c r="AX2" s="91" t="s">
        <v>1183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975</v>
      </c>
      <c r="BD2" s="91" t="s">
        <v>329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5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1628</v>
      </c>
      <c r="G3" s="91" t="s">
        <v>1625</v>
      </c>
      <c r="H3" s="91" t="s">
        <v>1625</v>
      </c>
      <c r="I3" s="91" t="s">
        <v>1625</v>
      </c>
      <c r="J3" s="91" t="s">
        <v>1626</v>
      </c>
      <c r="K3" s="91" t="s">
        <v>1625</v>
      </c>
      <c r="L3" s="91" t="s">
        <v>1625</v>
      </c>
      <c r="M3" s="91" t="s">
        <v>1625</v>
      </c>
      <c r="N3" s="91" t="s">
        <v>1641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D3" s="91" t="s">
        <v>644</v>
      </c>
      <c r="AE3" s="91" t="s">
        <v>1180</v>
      </c>
      <c r="AF3" s="91" t="s">
        <v>1189</v>
      </c>
      <c r="AI3" s="91" t="s">
        <v>227</v>
      </c>
      <c r="AL3" s="91" t="s">
        <v>644</v>
      </c>
      <c r="AM3" s="91" t="s">
        <v>644</v>
      </c>
      <c r="AN3" s="91" t="s">
        <v>646</v>
      </c>
      <c r="AO3" s="91" t="s">
        <v>646</v>
      </c>
      <c r="AV3" s="91" t="s">
        <v>644</v>
      </c>
      <c r="AW3" s="91" t="s">
        <v>1182</v>
      </c>
      <c r="AY3" s="91" t="s">
        <v>999</v>
      </c>
      <c r="AZ3" s="91" t="s">
        <v>1005</v>
      </c>
      <c r="BA3" s="91" t="s">
        <v>1798</v>
      </c>
      <c r="BC3" s="91" t="s">
        <v>1800</v>
      </c>
      <c r="BD3" s="91" t="s">
        <v>956</v>
      </c>
      <c r="BE3" s="91" t="s">
        <v>1663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5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970</v>
      </c>
      <c r="G4" s="91" t="s">
        <v>1626</v>
      </c>
      <c r="H4" s="91" t="s">
        <v>1626</v>
      </c>
      <c r="I4" s="91" t="s">
        <v>1626</v>
      </c>
      <c r="J4" s="91" t="s">
        <v>1628</v>
      </c>
      <c r="K4" s="91" t="s">
        <v>1626</v>
      </c>
      <c r="L4" s="91" t="s">
        <v>1626</v>
      </c>
      <c r="M4" s="91" t="s">
        <v>1641</v>
      </c>
      <c r="O4" s="91" t="s">
        <v>1626</v>
      </c>
      <c r="P4" s="91" t="s">
        <v>1673</v>
      </c>
      <c r="Q4" s="91" t="s">
        <v>1673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D4" s="91" t="s">
        <v>646</v>
      </c>
      <c r="AE4" s="91" t="s">
        <v>1181</v>
      </c>
      <c r="AF4" s="91" t="s">
        <v>1122</v>
      </c>
      <c r="AI4" s="91" t="s">
        <v>230</v>
      </c>
      <c r="AL4" s="91" t="s">
        <v>646</v>
      </c>
      <c r="AM4" s="91" t="s">
        <v>646</v>
      </c>
      <c r="AN4" s="91" t="s">
        <v>648</v>
      </c>
      <c r="AO4" s="91" t="s">
        <v>648</v>
      </c>
      <c r="AV4" s="91" t="s">
        <v>646</v>
      </c>
      <c r="AW4" s="91" t="s">
        <v>1183</v>
      </c>
      <c r="AY4" s="91" t="s">
        <v>1000</v>
      </c>
      <c r="AZ4" s="91" t="s">
        <v>1006</v>
      </c>
      <c r="BA4" s="91" t="s">
        <v>1799</v>
      </c>
      <c r="BC4" s="91" t="s">
        <v>981</v>
      </c>
      <c r="BD4" s="91" t="s">
        <v>957</v>
      </c>
      <c r="BE4" s="91" t="s">
        <v>1664</v>
      </c>
      <c r="BF4" s="91" t="s">
        <v>1055</v>
      </c>
      <c r="BG4" s="91" t="s">
        <v>1055</v>
      </c>
      <c r="BH4" s="91" t="s">
        <v>1140</v>
      </c>
    </row>
    <row r="5" spans="1:61" x14ac:dyDescent="0.25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1628</v>
      </c>
      <c r="F5" s="91" t="s">
        <v>1179</v>
      </c>
      <c r="G5" s="91" t="s">
        <v>970</v>
      </c>
      <c r="H5" s="91" t="s">
        <v>970</v>
      </c>
      <c r="I5" s="91" t="s">
        <v>1628</v>
      </c>
      <c r="J5" s="91" t="s">
        <v>970</v>
      </c>
      <c r="K5" s="91" t="s">
        <v>1628</v>
      </c>
      <c r="L5" s="91" t="s">
        <v>1628</v>
      </c>
      <c r="O5" s="91" t="s">
        <v>1628</v>
      </c>
      <c r="P5" s="91" t="s">
        <v>1674</v>
      </c>
      <c r="Q5" s="91" t="s">
        <v>1676</v>
      </c>
      <c r="R5" s="91" t="s">
        <v>1038</v>
      </c>
      <c r="S5" s="91" t="s">
        <v>1673</v>
      </c>
      <c r="T5" s="91" t="s">
        <v>1674</v>
      </c>
      <c r="V5" s="91" t="s">
        <v>27</v>
      </c>
      <c r="AD5" s="91" t="s">
        <v>648</v>
      </c>
      <c r="AE5" s="91" t="s">
        <v>1182</v>
      </c>
      <c r="AF5" s="91" t="s">
        <v>1190</v>
      </c>
      <c r="AI5" s="91" t="s">
        <v>233</v>
      </c>
      <c r="AL5" s="91" t="s">
        <v>648</v>
      </c>
      <c r="AM5" s="91" t="s">
        <v>650</v>
      </c>
      <c r="AN5" s="91" t="s">
        <v>650</v>
      </c>
      <c r="AO5" s="91" t="s">
        <v>650</v>
      </c>
      <c r="AV5" s="91" t="s">
        <v>648</v>
      </c>
      <c r="AY5" s="91" t="s">
        <v>1001</v>
      </c>
      <c r="AZ5" s="91" t="s">
        <v>1007</v>
      </c>
      <c r="BC5" s="91" t="s">
        <v>982</v>
      </c>
      <c r="BD5" s="91" t="s">
        <v>958</v>
      </c>
      <c r="BE5" s="91" t="s">
        <v>1804</v>
      </c>
    </row>
    <row r="6" spans="1:61" x14ac:dyDescent="0.25">
      <c r="A6" s="91" t="s">
        <v>1761</v>
      </c>
      <c r="B6" s="91" t="s">
        <v>105</v>
      </c>
      <c r="C6" s="91" t="s">
        <v>1744</v>
      </c>
      <c r="D6" s="91" t="s">
        <v>1630</v>
      </c>
      <c r="E6" s="91" t="s">
        <v>1630</v>
      </c>
      <c r="F6" s="91" t="s">
        <v>106</v>
      </c>
      <c r="G6" s="91" t="s">
        <v>1639</v>
      </c>
      <c r="H6" s="91" t="s">
        <v>1638</v>
      </c>
      <c r="I6" s="91" t="s">
        <v>1632</v>
      </c>
      <c r="J6" s="91" t="s">
        <v>1638</v>
      </c>
      <c r="K6" s="91" t="s">
        <v>1630</v>
      </c>
      <c r="L6" s="91" t="s">
        <v>1630</v>
      </c>
      <c r="O6" s="91" t="s">
        <v>1631</v>
      </c>
      <c r="P6" s="91" t="s">
        <v>1676</v>
      </c>
      <c r="R6" s="91" t="s">
        <v>1039</v>
      </c>
      <c r="S6" s="91" t="s">
        <v>1674</v>
      </c>
      <c r="T6" s="91" t="s">
        <v>1676</v>
      </c>
      <c r="V6" s="91" t="s">
        <v>28</v>
      </c>
      <c r="AD6" s="91" t="s">
        <v>650</v>
      </c>
      <c r="AE6" s="91" t="s">
        <v>1183</v>
      </c>
      <c r="AI6" s="91" t="s">
        <v>236</v>
      </c>
      <c r="AL6" s="91" t="s">
        <v>650</v>
      </c>
      <c r="AM6" s="91" t="s">
        <v>652</v>
      </c>
      <c r="AN6" s="91" t="s">
        <v>652</v>
      </c>
      <c r="AO6" s="91" t="s">
        <v>652</v>
      </c>
      <c r="AV6" s="91" t="s">
        <v>650</v>
      </c>
      <c r="AY6" s="91" t="s">
        <v>1002</v>
      </c>
      <c r="AZ6" s="91" t="s">
        <v>1002</v>
      </c>
      <c r="BC6" s="91" t="s">
        <v>1801</v>
      </c>
      <c r="BD6" s="91" t="s">
        <v>959</v>
      </c>
      <c r="BE6" s="91" t="s">
        <v>1016</v>
      </c>
    </row>
    <row r="7" spans="1:61" x14ac:dyDescent="0.25">
      <c r="C7" s="91" t="s">
        <v>1746</v>
      </c>
      <c r="D7" s="91" t="s">
        <v>1631</v>
      </c>
      <c r="E7" s="91" t="s">
        <v>970</v>
      </c>
      <c r="G7" s="91" t="s">
        <v>1642</v>
      </c>
      <c r="H7" s="91" t="s">
        <v>1639</v>
      </c>
      <c r="I7" s="91" t="s">
        <v>970</v>
      </c>
      <c r="J7" s="91" t="s">
        <v>1639</v>
      </c>
      <c r="K7" s="91" t="s">
        <v>970</v>
      </c>
      <c r="L7" s="91" t="s">
        <v>970</v>
      </c>
      <c r="O7" s="91" t="s">
        <v>1632</v>
      </c>
      <c r="R7" s="91" t="s">
        <v>1040</v>
      </c>
      <c r="S7" s="91" t="s">
        <v>1675</v>
      </c>
      <c r="AD7" s="91" t="s">
        <v>652</v>
      </c>
      <c r="AI7" s="91" t="s">
        <v>238</v>
      </c>
      <c r="AL7" s="91" t="s">
        <v>652</v>
      </c>
      <c r="AM7" s="91" t="s">
        <v>654</v>
      </c>
      <c r="AN7" s="91" t="s">
        <v>654</v>
      </c>
      <c r="AO7" s="91" t="s">
        <v>654</v>
      </c>
      <c r="AV7" s="91" t="s">
        <v>652</v>
      </c>
      <c r="BC7" s="91" t="s">
        <v>984</v>
      </c>
      <c r="BD7" s="91" t="s">
        <v>960</v>
      </c>
      <c r="BE7" s="91" t="s">
        <v>1666</v>
      </c>
    </row>
    <row r="8" spans="1:61" x14ac:dyDescent="0.25">
      <c r="C8" s="91" t="s">
        <v>204</v>
      </c>
      <c r="D8" s="91" t="s">
        <v>1632</v>
      </c>
      <c r="E8" s="91" t="s">
        <v>1635</v>
      </c>
      <c r="G8" s="91" t="s">
        <v>1644</v>
      </c>
      <c r="H8" s="91" t="s">
        <v>1640</v>
      </c>
      <c r="I8" s="91" t="s">
        <v>1638</v>
      </c>
      <c r="J8" s="91" t="s">
        <v>1640</v>
      </c>
      <c r="K8" s="91" t="s">
        <v>1637</v>
      </c>
      <c r="L8" s="91" t="s">
        <v>1641</v>
      </c>
      <c r="O8" s="91" t="s">
        <v>970</v>
      </c>
      <c r="R8" s="91" t="s">
        <v>1041</v>
      </c>
      <c r="S8" s="91" t="s">
        <v>1676</v>
      </c>
      <c r="AD8" s="91" t="s">
        <v>654</v>
      </c>
      <c r="AI8" s="91" t="s">
        <v>106</v>
      </c>
      <c r="AL8" s="91" t="s">
        <v>654</v>
      </c>
      <c r="AV8" s="91" t="s">
        <v>654</v>
      </c>
      <c r="BC8" s="91" t="s">
        <v>972</v>
      </c>
      <c r="BD8" s="91" t="s">
        <v>513</v>
      </c>
      <c r="BE8" s="91" t="s">
        <v>1667</v>
      </c>
    </row>
    <row r="9" spans="1:61" x14ac:dyDescent="0.25">
      <c r="C9" s="91" t="s">
        <v>1747</v>
      </c>
      <c r="D9" s="91" t="s">
        <v>970</v>
      </c>
      <c r="E9" s="91" t="s">
        <v>1637</v>
      </c>
      <c r="G9" s="91" t="s">
        <v>106</v>
      </c>
      <c r="H9" s="91" t="s">
        <v>1642</v>
      </c>
      <c r="I9" s="91" t="s">
        <v>1639</v>
      </c>
      <c r="J9" s="91" t="s">
        <v>1642</v>
      </c>
      <c r="K9" s="91" t="s">
        <v>1642</v>
      </c>
      <c r="L9" s="91" t="s">
        <v>1642</v>
      </c>
      <c r="O9" s="91" t="s">
        <v>1638</v>
      </c>
      <c r="R9" s="91" t="s">
        <v>1042</v>
      </c>
      <c r="BD9" s="91" t="s">
        <v>961</v>
      </c>
    </row>
    <row r="10" spans="1:61" x14ac:dyDescent="0.25">
      <c r="C10" s="91" t="s">
        <v>284</v>
      </c>
      <c r="D10" s="91" t="s">
        <v>1638</v>
      </c>
      <c r="E10" s="91" t="s">
        <v>1638</v>
      </c>
      <c r="H10" s="91" t="s">
        <v>1644</v>
      </c>
      <c r="I10" s="91" t="s">
        <v>1640</v>
      </c>
      <c r="J10" s="91" t="s">
        <v>1644</v>
      </c>
      <c r="K10" s="91" t="s">
        <v>1644</v>
      </c>
      <c r="L10" s="91" t="s">
        <v>1644</v>
      </c>
      <c r="O10" s="91" t="s">
        <v>1639</v>
      </c>
      <c r="R10" s="91" t="s">
        <v>1044</v>
      </c>
      <c r="BD10" s="91" t="s">
        <v>962</v>
      </c>
    </row>
    <row r="11" spans="1:61" x14ac:dyDescent="0.25">
      <c r="D11" s="91" t="s">
        <v>1639</v>
      </c>
      <c r="E11" s="91" t="s">
        <v>1640</v>
      </c>
      <c r="H11" s="91" t="s">
        <v>106</v>
      </c>
      <c r="I11" s="91" t="s">
        <v>1642</v>
      </c>
      <c r="J11" s="91" t="s">
        <v>106</v>
      </c>
      <c r="L11" s="91" t="s">
        <v>1649</v>
      </c>
      <c r="O11" s="91" t="s">
        <v>1640</v>
      </c>
      <c r="BD11" s="91" t="s">
        <v>963</v>
      </c>
    </row>
    <row r="12" spans="1:61" x14ac:dyDescent="0.25">
      <c r="D12" s="91" t="s">
        <v>1640</v>
      </c>
      <c r="E12" s="91" t="s">
        <v>1642</v>
      </c>
      <c r="I12" s="91" t="s">
        <v>1644</v>
      </c>
      <c r="O12" s="91" t="s">
        <v>1642</v>
      </c>
      <c r="BD12" s="91" t="s">
        <v>964</v>
      </c>
    </row>
    <row r="13" spans="1:61" x14ac:dyDescent="0.25">
      <c r="D13" s="91" t="s">
        <v>1642</v>
      </c>
      <c r="E13" s="91" t="s">
        <v>1644</v>
      </c>
      <c r="I13" s="91" t="s">
        <v>1648</v>
      </c>
      <c r="O13" s="91" t="s">
        <v>1644</v>
      </c>
      <c r="BD13" s="91" t="s">
        <v>965</v>
      </c>
    </row>
    <row r="14" spans="1:61" x14ac:dyDescent="0.25">
      <c r="D14" s="91" t="s">
        <v>1644</v>
      </c>
      <c r="I14" s="91" t="s">
        <v>106</v>
      </c>
      <c r="O14" s="91" t="s">
        <v>106</v>
      </c>
      <c r="BD14" s="91" t="s">
        <v>106</v>
      </c>
    </row>
    <row r="15" spans="1:61" x14ac:dyDescent="0.25">
      <c r="D15" s="91" t="s">
        <v>1648</v>
      </c>
      <c r="BD15" s="91" t="s">
        <v>967</v>
      </c>
    </row>
    <row r="16" spans="1:61" x14ac:dyDescent="0.25">
      <c r="D16" s="91" t="s">
        <v>106</v>
      </c>
      <c r="BD16" s="91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814F-AE7F-479A-82FD-28F2A9964B0E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2134</v>
      </c>
      <c r="D4" s="99">
        <f>SUM(DatosViolenciaGénero!D63:D69)</f>
        <v>674</v>
      </c>
    </row>
    <row r="5" spans="2:4" x14ac:dyDescent="0.25">
      <c r="B5" s="98" t="s">
        <v>1626</v>
      </c>
      <c r="C5" s="99">
        <f>SUM(DatosViolenciaGénero!C70:C73)</f>
        <v>457</v>
      </c>
      <c r="D5" s="99">
        <f>SUM(DatosViolenciaGénero!D70:D73)</f>
        <v>526</v>
      </c>
    </row>
    <row r="6" spans="2:4" ht="12.75" customHeight="1" x14ac:dyDescent="0.25">
      <c r="B6" s="98" t="s">
        <v>1672</v>
      </c>
      <c r="C6" s="99">
        <f>DatosViolenciaGénero!C74</f>
        <v>1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41</v>
      </c>
      <c r="D7" s="99">
        <f>SUM(DatosViolenciaGénero!D75:D77)</f>
        <v>20</v>
      </c>
    </row>
    <row r="8" spans="2:4" ht="12.75" customHeight="1" x14ac:dyDescent="0.25">
      <c r="B8" s="98" t="s">
        <v>1674</v>
      </c>
      <c r="C8" s="99">
        <f>DatosViolenciaGénero!C81</f>
        <v>7</v>
      </c>
      <c r="D8" s="99">
        <f>DatosViolenciaGénero!D81</f>
        <v>3</v>
      </c>
    </row>
    <row r="9" spans="2:4" ht="12.75" customHeight="1" x14ac:dyDescent="0.25">
      <c r="B9" s="98" t="s">
        <v>1675</v>
      </c>
      <c r="C9" s="99">
        <f>DatosViolenciaGénero!C78</f>
        <v>1</v>
      </c>
      <c r="D9" s="99">
        <f>DatosViolenciaGénero!D78</f>
        <v>0</v>
      </c>
    </row>
    <row r="10" spans="2:4" ht="12.75" customHeight="1" x14ac:dyDescent="0.25">
      <c r="B10" s="98" t="s">
        <v>1676</v>
      </c>
      <c r="C10" s="99">
        <f>SUM(DatosViolenciaGénero!C79:C80)</f>
        <v>759</v>
      </c>
      <c r="D10" s="99">
        <f>SUM(DatosViolenciaGénero!D79:D80)</f>
        <v>401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155</v>
      </c>
    </row>
    <row r="16" spans="2:4" ht="13.8" thickBot="1" x14ac:dyDescent="0.3">
      <c r="B16" s="102" t="s">
        <v>1679</v>
      </c>
      <c r="C16" s="103">
        <f>DatosViolenciaGénero!C39</f>
        <v>563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B3A9-2B60-434D-ABF3-4E874D3F3388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1055</v>
      </c>
      <c r="D4" s="99">
        <f>SUM(DatosViolenciaDoméstica!D48:D54)</f>
        <v>203</v>
      </c>
    </row>
    <row r="5" spans="2:4" x14ac:dyDescent="0.25">
      <c r="B5" s="98" t="s">
        <v>1626</v>
      </c>
      <c r="C5" s="99">
        <f>SUM(DatosViolenciaDoméstica!C55:C58)</f>
        <v>183</v>
      </c>
      <c r="D5" s="99">
        <f>SUM(DatosViolenciaDoméstica!D55:D58)</f>
        <v>57</v>
      </c>
    </row>
    <row r="6" spans="2:4" ht="12.75" customHeight="1" x14ac:dyDescent="0.25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29</v>
      </c>
      <c r="D7" s="99">
        <f>SUM(DatosViolenciaDoméstica!D60:D62)</f>
        <v>7</v>
      </c>
    </row>
    <row r="8" spans="2:4" ht="12.75" customHeight="1" x14ac:dyDescent="0.25">
      <c r="B8" s="98" t="s">
        <v>1674</v>
      </c>
      <c r="C8" s="99">
        <f>DatosViolenciaDoméstica!C66</f>
        <v>1</v>
      </c>
      <c r="D8" s="99">
        <f>DatosViolenciaDoméstica!D66</f>
        <v>0</v>
      </c>
    </row>
    <row r="9" spans="2:4" ht="12.75" customHeight="1" x14ac:dyDescent="0.25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129</v>
      </c>
      <c r="D10" s="99">
        <f>SUM(DatosViolenciaDoméstica!D64:D65)</f>
        <v>38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67</v>
      </c>
    </row>
    <row r="16" spans="2:4" ht="13.8" thickBot="1" x14ac:dyDescent="0.3">
      <c r="B16" s="102" t="s">
        <v>1679</v>
      </c>
      <c r="C16" s="103">
        <f>DatosViolenciaDoméstica!C34</f>
        <v>130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3EE6-8B3C-4AFC-8429-3CFB94C30F26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443</v>
      </c>
    </row>
    <row r="5" spans="2:3" x14ac:dyDescent="0.25">
      <c r="B5" s="92" t="s">
        <v>1663</v>
      </c>
      <c r="C5" s="94">
        <f>DatosMenores!C70</f>
        <v>374</v>
      </c>
    </row>
    <row r="6" spans="2:3" x14ac:dyDescent="0.25">
      <c r="B6" s="92" t="s">
        <v>1664</v>
      </c>
      <c r="C6" s="94">
        <f>DatosMenores!C71</f>
        <v>409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12</v>
      </c>
    </row>
    <row r="9" spans="2:3" ht="26.4" x14ac:dyDescent="0.25">
      <c r="B9" s="92" t="s">
        <v>1666</v>
      </c>
      <c r="C9" s="94">
        <f>DatosMenores!C76</f>
        <v>1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10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69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9BDC-1D22-47DF-9FC3-E6E41B09E386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2757</v>
      </c>
      <c r="E11" s="77">
        <f>DatosDelitos!H5+DatosDelitos!H13-DatosDelitos!H17</f>
        <v>515</v>
      </c>
      <c r="F11" s="77">
        <f>DatosDelitos!I5+DatosDelitos!I13-DatosDelitos!I17</f>
        <v>832</v>
      </c>
      <c r="G11" s="77">
        <f>DatosDelitos!J5+DatosDelitos!J13-DatosDelitos!J17</f>
        <v>15</v>
      </c>
      <c r="H11" s="78">
        <f>DatosDelitos!K5+DatosDelitos!K13-DatosDelitos!K17</f>
        <v>11</v>
      </c>
      <c r="I11" s="78">
        <f>DatosDelitos!L5+DatosDelitos!L13-DatosDelitos!L17</f>
        <v>1</v>
      </c>
      <c r="J11" s="78">
        <f>DatosDelitos!M5+DatosDelitos!M13-DatosDelitos!M17</f>
        <v>4</v>
      </c>
      <c r="K11" s="78">
        <f>DatosDelitos!O5+DatosDelitos!O13-DatosDelitos!O17</f>
        <v>28</v>
      </c>
      <c r="L11" s="79">
        <f>DatosDelitos!P5+DatosDelitos!P13-DatosDelitos!P17</f>
        <v>1571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2007</v>
      </c>
      <c r="E15" s="81">
        <f>DatosDelitos!H17+DatosDelitos!H44</f>
        <v>408</v>
      </c>
      <c r="F15" s="81">
        <f>DatosDelitos!I16+DatosDelitos!I44</f>
        <v>40</v>
      </c>
      <c r="G15" s="81">
        <f>DatosDelitos!J17+DatosDelitos!J44</f>
        <v>19</v>
      </c>
      <c r="H15" s="81">
        <f>DatosDelitos!K17+DatosDelitos!K44</f>
        <v>10</v>
      </c>
      <c r="I15" s="81">
        <f>DatosDelitos!L17+DatosDelitos!L44</f>
        <v>5</v>
      </c>
      <c r="J15" s="81">
        <f>DatosDelitos!M17+DatosDelitos!M44</f>
        <v>0</v>
      </c>
      <c r="K15" s="81">
        <f>DatosDelitos!O17+DatosDelitos!O44</f>
        <v>13</v>
      </c>
      <c r="L15" s="82">
        <f>DatosDelitos!P17+DatosDelitos!P44</f>
        <v>689</v>
      </c>
    </row>
    <row r="16" spans="2:13" ht="13.2" customHeight="1" x14ac:dyDescent="0.25">
      <c r="B16" s="222" t="s">
        <v>1626</v>
      </c>
      <c r="C16" s="222"/>
      <c r="D16" s="80">
        <f>DatosDelitos!C30</f>
        <v>1043</v>
      </c>
      <c r="E16" s="81">
        <f>DatosDelitos!H30</f>
        <v>235</v>
      </c>
      <c r="F16" s="81">
        <f>DatosDelitos!I30</f>
        <v>370</v>
      </c>
      <c r="G16" s="81">
        <f>DatosDelitos!J30</f>
        <v>6</v>
      </c>
      <c r="H16" s="81">
        <f>DatosDelitos!K30</f>
        <v>14</v>
      </c>
      <c r="I16" s="81">
        <f>DatosDelitos!L30</f>
        <v>0</v>
      </c>
      <c r="J16" s="81">
        <f>DatosDelitos!M30</f>
        <v>0</v>
      </c>
      <c r="K16" s="81">
        <f>DatosDelitos!O30</f>
        <v>6</v>
      </c>
      <c r="L16" s="82">
        <f>DatosDelitos!P30</f>
        <v>1549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15</v>
      </c>
      <c r="E17" s="81">
        <f>DatosDelitos!H42-DatosDelitos!H44</f>
        <v>3</v>
      </c>
      <c r="F17" s="81">
        <f>DatosDelitos!I42-DatosDelitos!I44</f>
        <v>4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6</v>
      </c>
    </row>
    <row r="18" spans="2:12" ht="13.2" customHeight="1" x14ac:dyDescent="0.25">
      <c r="B18" s="222" t="s">
        <v>1628</v>
      </c>
      <c r="C18" s="222"/>
      <c r="D18" s="80">
        <f>DatosDelitos!C50</f>
        <v>620</v>
      </c>
      <c r="E18" s="81">
        <f>DatosDelitos!H50</f>
        <v>113</v>
      </c>
      <c r="F18" s="81">
        <f>DatosDelitos!I50</f>
        <v>84</v>
      </c>
      <c r="G18" s="81">
        <f>DatosDelitos!J50</f>
        <v>62</v>
      </c>
      <c r="H18" s="81">
        <f>DatosDelitos!K50</f>
        <v>40</v>
      </c>
      <c r="I18" s="81">
        <f>DatosDelitos!L50</f>
        <v>0</v>
      </c>
      <c r="J18" s="81">
        <f>DatosDelitos!M50</f>
        <v>0</v>
      </c>
      <c r="K18" s="81">
        <f>DatosDelitos!O50</f>
        <v>15</v>
      </c>
      <c r="L18" s="82">
        <f>DatosDelitos!P50</f>
        <v>88</v>
      </c>
    </row>
    <row r="19" spans="2:12" ht="13.2" customHeight="1" x14ac:dyDescent="0.25">
      <c r="B19" s="222" t="s">
        <v>1629</v>
      </c>
      <c r="C19" s="222"/>
      <c r="D19" s="80">
        <f>DatosDelitos!C72</f>
        <v>10</v>
      </c>
      <c r="E19" s="81">
        <f>DatosDelitos!H72</f>
        <v>2</v>
      </c>
      <c r="F19" s="81">
        <f>DatosDelitos!I72</f>
        <v>2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2</v>
      </c>
    </row>
    <row r="20" spans="2:12" ht="27" customHeight="1" x14ac:dyDescent="0.25">
      <c r="B20" s="222" t="s">
        <v>1630</v>
      </c>
      <c r="C20" s="222"/>
      <c r="D20" s="80">
        <f>DatosDelitos!C74</f>
        <v>119</v>
      </c>
      <c r="E20" s="81">
        <f>DatosDelitos!H74</f>
        <v>14</v>
      </c>
      <c r="F20" s="81">
        <f>DatosDelitos!I74</f>
        <v>14</v>
      </c>
      <c r="G20" s="81">
        <f>DatosDelitos!J74</f>
        <v>3</v>
      </c>
      <c r="H20" s="81">
        <f>DatosDelitos!K74</f>
        <v>1</v>
      </c>
      <c r="I20" s="81">
        <f>DatosDelitos!L74</f>
        <v>0</v>
      </c>
      <c r="J20" s="81">
        <f>DatosDelitos!M74</f>
        <v>0</v>
      </c>
      <c r="K20" s="81">
        <f>DatosDelitos!O74</f>
        <v>1</v>
      </c>
      <c r="L20" s="82">
        <f>DatosDelitos!P74</f>
        <v>28</v>
      </c>
    </row>
    <row r="21" spans="2:12" ht="13.2" customHeight="1" x14ac:dyDescent="0.25">
      <c r="B21" s="223" t="s">
        <v>1631</v>
      </c>
      <c r="C21" s="223"/>
      <c r="D21" s="80">
        <f>DatosDelitos!C82</f>
        <v>138</v>
      </c>
      <c r="E21" s="81">
        <f>DatosDelitos!H82</f>
        <v>13</v>
      </c>
      <c r="F21" s="81">
        <f>DatosDelitos!I82</f>
        <v>19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100</v>
      </c>
    </row>
    <row r="22" spans="2:12" ht="13.2" customHeight="1" x14ac:dyDescent="0.25">
      <c r="B22" s="222" t="s">
        <v>1632</v>
      </c>
      <c r="C22" s="222"/>
      <c r="D22" s="80">
        <f>DatosDelitos!C85</f>
        <v>318</v>
      </c>
      <c r="E22" s="81">
        <f>DatosDelitos!H85</f>
        <v>53</v>
      </c>
      <c r="F22" s="81">
        <f>DatosDelitos!I85</f>
        <v>47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57</v>
      </c>
    </row>
    <row r="23" spans="2:12" ht="13.2" customHeight="1" x14ac:dyDescent="0.25">
      <c r="B23" s="222" t="s">
        <v>970</v>
      </c>
      <c r="C23" s="222"/>
      <c r="D23" s="80">
        <f>DatosDelitos!C97</f>
        <v>7861</v>
      </c>
      <c r="E23" s="81">
        <f>DatosDelitos!H97</f>
        <v>1994</v>
      </c>
      <c r="F23" s="81">
        <f>DatosDelitos!I97</f>
        <v>1730</v>
      </c>
      <c r="G23" s="81">
        <f>DatosDelitos!J97</f>
        <v>5</v>
      </c>
      <c r="H23" s="81">
        <f>DatosDelitos!K97</f>
        <v>1</v>
      </c>
      <c r="I23" s="81">
        <f>DatosDelitos!L97</f>
        <v>0</v>
      </c>
      <c r="J23" s="81">
        <f>DatosDelitos!M97</f>
        <v>0</v>
      </c>
      <c r="K23" s="81">
        <f>DatosDelitos!O97</f>
        <v>55</v>
      </c>
      <c r="L23" s="82">
        <f>DatosDelitos!P97</f>
        <v>4992</v>
      </c>
    </row>
    <row r="24" spans="2:12" ht="27" customHeight="1" x14ac:dyDescent="0.25">
      <c r="B24" s="222" t="s">
        <v>1633</v>
      </c>
      <c r="C24" s="222"/>
      <c r="D24" s="80">
        <f>DatosDelitos!C131</f>
        <v>12</v>
      </c>
      <c r="E24" s="81">
        <f>DatosDelitos!H131</f>
        <v>4</v>
      </c>
      <c r="F24" s="81">
        <f>DatosDelitos!I131</f>
        <v>4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3</v>
      </c>
    </row>
    <row r="25" spans="2:12" ht="13.2" customHeight="1" x14ac:dyDescent="0.25">
      <c r="B25" s="222" t="s">
        <v>1634</v>
      </c>
      <c r="C25" s="222"/>
      <c r="D25" s="80">
        <f>DatosDelitos!C137</f>
        <v>61</v>
      </c>
      <c r="E25" s="81">
        <f>DatosDelitos!H137</f>
        <v>5</v>
      </c>
      <c r="F25" s="81">
        <f>DatosDelitos!I137</f>
        <v>5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12</v>
      </c>
    </row>
    <row r="26" spans="2:12" ht="13.2" customHeight="1" x14ac:dyDescent="0.25">
      <c r="B26" s="223" t="s">
        <v>1635</v>
      </c>
      <c r="C26" s="223"/>
      <c r="D26" s="80">
        <f>DatosDelitos!C144</f>
        <v>7</v>
      </c>
      <c r="E26" s="81">
        <f>DatosDelitos!H144</f>
        <v>5</v>
      </c>
      <c r="F26" s="81">
        <f>DatosDelitos!I144</f>
        <v>5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2</v>
      </c>
      <c r="L26" s="82">
        <f>DatosDelitos!P144</f>
        <v>4</v>
      </c>
    </row>
    <row r="27" spans="2:12" ht="38.25" customHeight="1" x14ac:dyDescent="0.25">
      <c r="B27" s="222" t="s">
        <v>1636</v>
      </c>
      <c r="C27" s="222"/>
      <c r="D27" s="80">
        <f>DatosDelitos!C147</f>
        <v>94</v>
      </c>
      <c r="E27" s="81">
        <f>DatosDelitos!H147</f>
        <v>14</v>
      </c>
      <c r="F27" s="81">
        <f>DatosDelitos!I147</f>
        <v>13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14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14</v>
      </c>
      <c r="E28" s="81">
        <f>DatosDelitos!H156+SUM(DatosDelitos!H167:H172)</f>
        <v>6</v>
      </c>
      <c r="F28" s="81">
        <f>DatosDelitos!I156+SUM(DatosDelitos!I167:I172)</f>
        <v>2</v>
      </c>
      <c r="G28" s="81">
        <f>DatosDelitos!J156+SUM(DatosDelitos!J167:J172)</f>
        <v>1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2</v>
      </c>
      <c r="L28" s="81">
        <f>DatosDelitos!P156+SUM(DatosDelitos!P167:Q172)</f>
        <v>1</v>
      </c>
    </row>
    <row r="29" spans="2:12" ht="13.2" customHeight="1" x14ac:dyDescent="0.25">
      <c r="B29" s="222" t="s">
        <v>1638</v>
      </c>
      <c r="C29" s="222"/>
      <c r="D29" s="80">
        <f>SUM(DatosDelitos!C173:C177)</f>
        <v>376</v>
      </c>
      <c r="E29" s="81">
        <f>SUM(DatosDelitos!H173:H177)</f>
        <v>249</v>
      </c>
      <c r="F29" s="81">
        <f>SUM(DatosDelitos!I173:I177)</f>
        <v>221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6</v>
      </c>
      <c r="L29" s="81">
        <f>SUM(DatosDelitos!P173:P177)</f>
        <v>135</v>
      </c>
    </row>
    <row r="30" spans="2:12" ht="13.2" customHeight="1" x14ac:dyDescent="0.25">
      <c r="B30" s="222" t="s">
        <v>1639</v>
      </c>
      <c r="C30" s="222"/>
      <c r="D30" s="80">
        <f>DatosDelitos!C178</f>
        <v>1272</v>
      </c>
      <c r="E30" s="81">
        <f>DatosDelitos!H178</f>
        <v>416</v>
      </c>
      <c r="F30" s="81">
        <f>DatosDelitos!I178</f>
        <v>688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1657</v>
      </c>
    </row>
    <row r="31" spans="2:12" ht="13.2" customHeight="1" x14ac:dyDescent="0.25">
      <c r="B31" s="222" t="s">
        <v>1640</v>
      </c>
      <c r="C31" s="222"/>
      <c r="D31" s="80">
        <f>DatosDelitos!C186</f>
        <v>414</v>
      </c>
      <c r="E31" s="81">
        <f>DatosDelitos!H186</f>
        <v>139</v>
      </c>
      <c r="F31" s="81">
        <f>DatosDelitos!I186</f>
        <v>103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2</v>
      </c>
      <c r="L31" s="81">
        <f>DatosDelitos!P186</f>
        <v>74</v>
      </c>
    </row>
    <row r="32" spans="2:12" ht="13.2" customHeight="1" x14ac:dyDescent="0.25">
      <c r="B32" s="222" t="s">
        <v>1641</v>
      </c>
      <c r="C32" s="222"/>
      <c r="D32" s="80">
        <f>DatosDelitos!C201</f>
        <v>11</v>
      </c>
      <c r="E32" s="81">
        <f>DatosDelitos!H201</f>
        <v>5</v>
      </c>
      <c r="F32" s="81">
        <f>DatosDelitos!I201</f>
        <v>6</v>
      </c>
      <c r="G32" s="81">
        <f>DatosDelitos!J201</f>
        <v>0</v>
      </c>
      <c r="H32" s="81">
        <f>DatosDelitos!K201</f>
        <v>1</v>
      </c>
      <c r="I32" s="81">
        <f>DatosDelitos!L201</f>
        <v>1</v>
      </c>
      <c r="J32" s="81">
        <f>DatosDelitos!M201</f>
        <v>1</v>
      </c>
      <c r="K32" s="81">
        <f>DatosDelitos!O201</f>
        <v>0</v>
      </c>
      <c r="L32" s="81">
        <f>DatosDelitos!P201</f>
        <v>3</v>
      </c>
    </row>
    <row r="33" spans="2:13" ht="13.2" customHeight="1" x14ac:dyDescent="0.25">
      <c r="B33" s="222" t="s">
        <v>1642</v>
      </c>
      <c r="C33" s="222"/>
      <c r="D33" s="80">
        <f>DatosDelitos!C223</f>
        <v>1336</v>
      </c>
      <c r="E33" s="81">
        <f>DatosDelitos!H223</f>
        <v>422</v>
      </c>
      <c r="F33" s="81">
        <f>DatosDelitos!I223</f>
        <v>359</v>
      </c>
      <c r="G33" s="81">
        <f>DatosDelitos!J223</f>
        <v>1</v>
      </c>
      <c r="H33" s="81">
        <f>DatosDelitos!K223</f>
        <v>1</v>
      </c>
      <c r="I33" s="81">
        <f>DatosDelitos!L223</f>
        <v>0</v>
      </c>
      <c r="J33" s="81">
        <f>DatosDelitos!M223</f>
        <v>0</v>
      </c>
      <c r="K33" s="81">
        <f>DatosDelitos!O223</f>
        <v>14</v>
      </c>
      <c r="L33" s="81">
        <f>DatosDelitos!P223</f>
        <v>490</v>
      </c>
    </row>
    <row r="34" spans="2:13" ht="13.2" customHeight="1" x14ac:dyDescent="0.25">
      <c r="B34" s="222" t="s">
        <v>1643</v>
      </c>
      <c r="C34" s="222"/>
      <c r="D34" s="80">
        <f>DatosDelitos!C244</f>
        <v>16</v>
      </c>
      <c r="E34" s="81">
        <f>DatosDelitos!H244</f>
        <v>2</v>
      </c>
      <c r="F34" s="81">
        <f>DatosDelitos!I244</f>
        <v>5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4</v>
      </c>
    </row>
    <row r="35" spans="2:13" ht="13.2" customHeight="1" x14ac:dyDescent="0.25">
      <c r="B35" s="222" t="s">
        <v>1644</v>
      </c>
      <c r="C35" s="222"/>
      <c r="D35" s="80">
        <f>DatosDelitos!C271</f>
        <v>892</v>
      </c>
      <c r="E35" s="81">
        <f>DatosDelitos!H271</f>
        <v>546</v>
      </c>
      <c r="F35" s="81">
        <f>DatosDelitos!I271</f>
        <v>570</v>
      </c>
      <c r="G35" s="81">
        <f>DatosDelitos!J271</f>
        <v>2</v>
      </c>
      <c r="H35" s="81">
        <f>DatosDelitos!K271</f>
        <v>2</v>
      </c>
      <c r="I35" s="81">
        <f>DatosDelitos!L271</f>
        <v>0</v>
      </c>
      <c r="J35" s="81">
        <f>DatosDelitos!M271</f>
        <v>0</v>
      </c>
      <c r="K35" s="81">
        <f>DatosDelitos!O271</f>
        <v>8</v>
      </c>
      <c r="L35" s="81">
        <f>DatosDelitos!P271</f>
        <v>513</v>
      </c>
    </row>
    <row r="36" spans="2:13" ht="38.25" customHeight="1" x14ac:dyDescent="0.25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0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2" customHeight="1" x14ac:dyDescent="0.25">
      <c r="B39" s="222" t="s">
        <v>1648</v>
      </c>
      <c r="C39" s="222"/>
      <c r="D39" s="80">
        <f>DatosDelitos!C323</f>
        <v>1718</v>
      </c>
      <c r="E39" s="81">
        <f>DatosDelitos!H323</f>
        <v>152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1</v>
      </c>
    </row>
    <row r="40" spans="2:13" ht="13.2" customHeight="1" x14ac:dyDescent="0.25">
      <c r="B40" s="222" t="s">
        <v>1649</v>
      </c>
      <c r="C40" s="222"/>
      <c r="D40" s="80">
        <f>DatosDelitos!C325</f>
        <v>1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1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21112</v>
      </c>
      <c r="E43" s="83">
        <f t="shared" ref="E43:L43" si="0">SUM(E11:E42)</f>
        <v>5315</v>
      </c>
      <c r="F43" s="83">
        <f t="shared" si="0"/>
        <v>5123</v>
      </c>
      <c r="G43" s="83">
        <f t="shared" si="0"/>
        <v>114</v>
      </c>
      <c r="H43" s="83">
        <f t="shared" si="0"/>
        <v>82</v>
      </c>
      <c r="I43" s="83">
        <f t="shared" si="0"/>
        <v>7</v>
      </c>
      <c r="J43" s="83">
        <f t="shared" si="0"/>
        <v>5</v>
      </c>
      <c r="K43" s="83">
        <f t="shared" si="0"/>
        <v>152</v>
      </c>
      <c r="L43" s="83">
        <f t="shared" si="0"/>
        <v>11993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104</v>
      </c>
      <c r="E50" s="86">
        <f>DatosDelitos!G13-DatosDelitos!G17</f>
        <v>61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1447</v>
      </c>
      <c r="E54" s="86">
        <f>DatosDelitos!G17+DatosDelitos!G44</f>
        <v>524</v>
      </c>
    </row>
    <row r="55" spans="2:5" ht="13.2" customHeight="1" x14ac:dyDescent="0.3">
      <c r="B55" s="224" t="s">
        <v>1626</v>
      </c>
      <c r="C55" s="224"/>
      <c r="D55" s="86">
        <f>DatosDelitos!F30</f>
        <v>404</v>
      </c>
      <c r="E55" s="86">
        <f>DatosDelitos!G30</f>
        <v>288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1</v>
      </c>
      <c r="E56" s="86">
        <f>DatosDelitos!G42-DatosDelitos!G44</f>
        <v>1</v>
      </c>
    </row>
    <row r="57" spans="2:5" ht="13.2" customHeight="1" x14ac:dyDescent="0.3">
      <c r="B57" s="224" t="s">
        <v>1628</v>
      </c>
      <c r="C57" s="224"/>
      <c r="D57" s="86">
        <f>DatosDelitos!F50</f>
        <v>30</v>
      </c>
      <c r="E57" s="86">
        <f>DatosDelitos!G50</f>
        <v>6</v>
      </c>
    </row>
    <row r="58" spans="2:5" ht="13.2" customHeight="1" x14ac:dyDescent="0.3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9</v>
      </c>
      <c r="E59" s="86">
        <f>DatosDelitos!G74</f>
        <v>3</v>
      </c>
    </row>
    <row r="60" spans="2:5" ht="13.2" customHeight="1" x14ac:dyDescent="0.3">
      <c r="B60" s="224" t="s">
        <v>1631</v>
      </c>
      <c r="C60" s="224"/>
      <c r="D60" s="86">
        <f>DatosDelitos!F82</f>
        <v>30</v>
      </c>
      <c r="E60" s="86">
        <f>DatosDelitos!G82</f>
        <v>10</v>
      </c>
    </row>
    <row r="61" spans="2:5" ht="13.2" customHeight="1" x14ac:dyDescent="0.3">
      <c r="B61" s="224" t="s">
        <v>1632</v>
      </c>
      <c r="C61" s="224"/>
      <c r="D61" s="86">
        <f>DatosDelitos!F85</f>
        <v>3</v>
      </c>
      <c r="E61" s="86">
        <f>DatosDelitos!G85</f>
        <v>1</v>
      </c>
    </row>
    <row r="62" spans="2:5" ht="13.2" customHeight="1" x14ac:dyDescent="0.3">
      <c r="B62" s="224" t="s">
        <v>970</v>
      </c>
      <c r="C62" s="224"/>
      <c r="D62" s="86">
        <f>DatosDelitos!F97</f>
        <v>267</v>
      </c>
      <c r="E62" s="86">
        <f>DatosDelitos!G97</f>
        <v>139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1</v>
      </c>
      <c r="E66" s="86">
        <f>DatosDelitos!G147</f>
        <v>1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0</v>
      </c>
      <c r="E67" s="86">
        <f>DatosDelitos!G156+SUM(DatosDelitos!G167:H172)</f>
        <v>6</v>
      </c>
    </row>
    <row r="68" spans="2:5" ht="13.2" customHeight="1" x14ac:dyDescent="0.3">
      <c r="B68" s="224" t="s">
        <v>1638</v>
      </c>
      <c r="C68" s="224"/>
      <c r="D68" s="86">
        <f>SUM(DatosDelitos!F173:G177)</f>
        <v>8</v>
      </c>
      <c r="E68" s="86">
        <f>SUM(DatosDelitos!G173:H177)</f>
        <v>253</v>
      </c>
    </row>
    <row r="69" spans="2:5" ht="13.2" customHeight="1" x14ac:dyDescent="0.3">
      <c r="B69" s="224" t="s">
        <v>1639</v>
      </c>
      <c r="C69" s="224"/>
      <c r="D69" s="86">
        <f>DatosDelitos!F178</f>
        <v>1690</v>
      </c>
      <c r="E69" s="86">
        <f>DatosDelitos!G178</f>
        <v>1643</v>
      </c>
    </row>
    <row r="70" spans="2:5" ht="13.2" customHeight="1" x14ac:dyDescent="0.3">
      <c r="B70" s="224" t="s">
        <v>1640</v>
      </c>
      <c r="C70" s="224"/>
      <c r="D70" s="86">
        <f>DatosDelitos!F186</f>
        <v>23</v>
      </c>
      <c r="E70" s="86">
        <f>DatosDelitos!G186</f>
        <v>16</v>
      </c>
    </row>
    <row r="71" spans="2:5" ht="13.2" customHeight="1" x14ac:dyDescent="0.3">
      <c r="B71" s="224" t="s">
        <v>1641</v>
      </c>
      <c r="C71" s="224"/>
      <c r="D71" s="86">
        <f>DatosDelitos!F201</f>
        <v>0</v>
      </c>
      <c r="E71" s="86">
        <f>DatosDelitos!G201</f>
        <v>0</v>
      </c>
    </row>
    <row r="72" spans="2:5" ht="13.2" customHeight="1" x14ac:dyDescent="0.3">
      <c r="B72" s="224" t="s">
        <v>1642</v>
      </c>
      <c r="C72" s="224"/>
      <c r="D72" s="86">
        <f>DatosDelitos!F223</f>
        <v>390</v>
      </c>
      <c r="E72" s="86">
        <f>DatosDelitos!G223</f>
        <v>239</v>
      </c>
    </row>
    <row r="73" spans="2:5" ht="13.2" customHeight="1" x14ac:dyDescent="0.3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1644</v>
      </c>
      <c r="C74" s="224"/>
      <c r="D74" s="86">
        <f>DatosDelitos!F271</f>
        <v>117</v>
      </c>
      <c r="E74" s="86">
        <f>DatosDelitos!G271</f>
        <v>79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1648</v>
      </c>
      <c r="C78" s="224"/>
      <c r="D78" s="86">
        <f>DatosDelitos!F323</f>
        <v>11</v>
      </c>
      <c r="E78" s="86">
        <f>DatosDelitos!G323</f>
        <v>0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4535</v>
      </c>
      <c r="E82" s="86">
        <f>SUM(E49:E81)</f>
        <v>3270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5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22</v>
      </c>
    </row>
    <row r="92" spans="2:13" ht="13.2" customHeight="1" x14ac:dyDescent="0.3">
      <c r="B92" s="224" t="s">
        <v>1626</v>
      </c>
      <c r="C92" s="224"/>
      <c r="D92" s="86">
        <f>DatosDelitos!N30</f>
        <v>4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1</v>
      </c>
    </row>
    <row r="94" spans="2:13" ht="13.2" customHeight="1" x14ac:dyDescent="0.3">
      <c r="B94" s="224" t="s">
        <v>1628</v>
      </c>
      <c r="C94" s="224"/>
      <c r="D94" s="86">
        <f>DatosDelitos!N50</f>
        <v>31</v>
      </c>
    </row>
    <row r="95" spans="2:13" ht="13.2" customHeight="1" x14ac:dyDescent="0.3">
      <c r="B95" s="224" t="s">
        <v>1629</v>
      </c>
      <c r="C95" s="224"/>
      <c r="D95" s="86">
        <f>DatosDelitos!N72</f>
        <v>0</v>
      </c>
    </row>
    <row r="96" spans="2:13" ht="27" customHeight="1" x14ac:dyDescent="0.3">
      <c r="B96" s="224" t="s">
        <v>1654</v>
      </c>
      <c r="C96" s="224"/>
      <c r="D96" s="86">
        <f>DatosDelitos!N74</f>
        <v>0</v>
      </c>
    </row>
    <row r="97" spans="2:4" ht="13.2" customHeight="1" x14ac:dyDescent="0.3">
      <c r="B97" s="224" t="s">
        <v>1631</v>
      </c>
      <c r="C97" s="224"/>
      <c r="D97" s="86">
        <f>DatosDelitos!N82</f>
        <v>0</v>
      </c>
    </row>
    <row r="98" spans="2:4" ht="13.2" customHeight="1" x14ac:dyDescent="0.3">
      <c r="B98" s="224" t="s">
        <v>1632</v>
      </c>
      <c r="C98" s="224"/>
      <c r="D98" s="86">
        <f>DatosDelitos!N85</f>
        <v>2</v>
      </c>
    </row>
    <row r="99" spans="2:4" ht="13.2" customHeight="1" x14ac:dyDescent="0.3">
      <c r="B99" s="224" t="s">
        <v>970</v>
      </c>
      <c r="C99" s="224"/>
      <c r="D99" s="86">
        <f>DatosDelitos!N97</f>
        <v>26</v>
      </c>
    </row>
    <row r="100" spans="2:4" ht="27" customHeight="1" x14ac:dyDescent="0.3">
      <c r="B100" s="224" t="s">
        <v>1655</v>
      </c>
      <c r="C100" s="224"/>
      <c r="D100" s="86">
        <f>DatosDelitos!N131</f>
        <v>4</v>
      </c>
    </row>
    <row r="101" spans="2:4" ht="13.2" customHeight="1" x14ac:dyDescent="0.3">
      <c r="B101" s="224" t="s">
        <v>1634</v>
      </c>
      <c r="C101" s="224"/>
      <c r="D101" s="86">
        <f>DatosDelitos!N137</f>
        <v>0</v>
      </c>
    </row>
    <row r="102" spans="2:4" ht="13.2" customHeight="1" x14ac:dyDescent="0.3">
      <c r="B102" s="224" t="s">
        <v>1635</v>
      </c>
      <c r="C102" s="224"/>
      <c r="D102" s="86">
        <f>DatosDelitos!N144</f>
        <v>0</v>
      </c>
    </row>
    <row r="103" spans="2:4" ht="13.2" customHeight="1" x14ac:dyDescent="0.3">
      <c r="B103" s="224" t="s">
        <v>1659</v>
      </c>
      <c r="C103" s="224"/>
      <c r="D103" s="86">
        <f>DatosDelitos!N148</f>
        <v>2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2</v>
      </c>
    </row>
    <row r="105" spans="2:4" ht="13.2" customHeight="1" x14ac:dyDescent="0.3">
      <c r="B105" s="224" t="s">
        <v>1179</v>
      </c>
      <c r="C105" s="224"/>
      <c r="D105" s="86">
        <f>SUM(DatosDelitos!N151:N155)</f>
        <v>36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2</v>
      </c>
    </row>
    <row r="107" spans="2:4" ht="13.2" customHeight="1" x14ac:dyDescent="0.3">
      <c r="B107" s="224" t="s">
        <v>1660</v>
      </c>
      <c r="C107" s="224"/>
      <c r="D107" s="86">
        <f>SUM(DatosDelitos!N161:N165)</f>
        <v>0</v>
      </c>
    </row>
    <row r="108" spans="2:4" ht="13.2" customHeight="1" x14ac:dyDescent="0.3">
      <c r="B108" s="224" t="s">
        <v>1638</v>
      </c>
      <c r="C108" s="224"/>
      <c r="D108" s="86">
        <f>SUM(DatosDelitos!N173:N177)</f>
        <v>1</v>
      </c>
    </row>
    <row r="109" spans="2:4" ht="13.2" customHeight="1" x14ac:dyDescent="0.3">
      <c r="B109" s="224" t="s">
        <v>1639</v>
      </c>
      <c r="C109" s="224"/>
      <c r="D109" s="86">
        <f>DatosDelitos!N178</f>
        <v>0</v>
      </c>
    </row>
    <row r="110" spans="2:4" ht="13.2" customHeight="1" x14ac:dyDescent="0.3">
      <c r="B110" s="224" t="s">
        <v>1640</v>
      </c>
      <c r="C110" s="224"/>
      <c r="D110" s="86">
        <f>DatosDelitos!N186</f>
        <v>10</v>
      </c>
    </row>
    <row r="111" spans="2:4" ht="13.2" customHeight="1" x14ac:dyDescent="0.3">
      <c r="B111" s="224" t="s">
        <v>1641</v>
      </c>
      <c r="C111" s="224"/>
      <c r="D111" s="86">
        <f>DatosDelitos!N201</f>
        <v>9</v>
      </c>
    </row>
    <row r="112" spans="2:4" ht="13.2" customHeight="1" x14ac:dyDescent="0.3">
      <c r="B112" s="224" t="s">
        <v>1642</v>
      </c>
      <c r="C112" s="224"/>
      <c r="D112" s="86">
        <f>DatosDelitos!N223</f>
        <v>1</v>
      </c>
    </row>
    <row r="113" spans="2:4" ht="13.2" customHeight="1" x14ac:dyDescent="0.3">
      <c r="B113" s="224" t="s">
        <v>1643</v>
      </c>
      <c r="C113" s="224"/>
      <c r="D113" s="86">
        <f>DatosDelitos!N244</f>
        <v>1</v>
      </c>
    </row>
    <row r="114" spans="2:4" ht="13.2" customHeight="1" x14ac:dyDescent="0.3">
      <c r="B114" s="224" t="s">
        <v>1644</v>
      </c>
      <c r="C114" s="224"/>
      <c r="D114" s="86">
        <f>DatosDelitos!N271</f>
        <v>0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0</v>
      </c>
    </row>
    <row r="119" spans="2:4" ht="13.95" customHeight="1" x14ac:dyDescent="0.3">
      <c r="B119" s="224" t="s">
        <v>1648</v>
      </c>
      <c r="C119" s="224"/>
      <c r="D119" s="86">
        <f>DatosDelitos!N323</f>
        <v>0</v>
      </c>
    </row>
    <row r="120" spans="2:4" ht="12.75" customHeight="1" x14ac:dyDescent="0.3">
      <c r="B120" s="226" t="s">
        <v>1649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159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4"/>
    </row>
    <row r="4" spans="1:16" ht="30.6" x14ac:dyDescent="0.3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3">
      <c r="A5" s="188" t="s">
        <v>313</v>
      </c>
      <c r="B5" s="189"/>
      <c r="C5" s="26">
        <v>47</v>
      </c>
      <c r="D5" s="26">
        <v>36</v>
      </c>
      <c r="E5" s="27">
        <v>0.30555555555555503</v>
      </c>
      <c r="F5" s="26">
        <v>0</v>
      </c>
      <c r="G5" s="26">
        <v>0</v>
      </c>
      <c r="H5" s="26">
        <v>6</v>
      </c>
      <c r="I5" s="26">
        <v>11</v>
      </c>
      <c r="J5" s="26">
        <v>9</v>
      </c>
      <c r="K5" s="26">
        <v>1</v>
      </c>
      <c r="L5" s="26">
        <v>1</v>
      </c>
      <c r="M5" s="26">
        <v>4</v>
      </c>
      <c r="N5" s="26">
        <v>0</v>
      </c>
      <c r="O5" s="26">
        <v>16</v>
      </c>
      <c r="P5" s="28">
        <v>27</v>
      </c>
    </row>
    <row r="6" spans="1:16" x14ac:dyDescent="0.3">
      <c r="A6" s="29" t="s">
        <v>314</v>
      </c>
      <c r="B6" s="29" t="s">
        <v>315</v>
      </c>
      <c r="C6" s="14">
        <v>25</v>
      </c>
      <c r="D6" s="14">
        <v>24</v>
      </c>
      <c r="E6" s="30">
        <v>4.1666666666666699E-2</v>
      </c>
      <c r="F6" s="14">
        <v>0</v>
      </c>
      <c r="G6" s="14">
        <v>0</v>
      </c>
      <c r="H6" s="14">
        <v>0</v>
      </c>
      <c r="I6" s="14">
        <v>0</v>
      </c>
      <c r="J6" s="14">
        <v>9</v>
      </c>
      <c r="K6" s="14">
        <v>0</v>
      </c>
      <c r="L6" s="14">
        <v>0</v>
      </c>
      <c r="M6" s="14">
        <v>0</v>
      </c>
      <c r="N6" s="14">
        <v>0</v>
      </c>
      <c r="O6" s="14">
        <v>13</v>
      </c>
      <c r="P6" s="23">
        <v>2</v>
      </c>
    </row>
    <row r="7" spans="1:16" x14ac:dyDescent="0.3">
      <c r="A7" s="29" t="s">
        <v>316</v>
      </c>
      <c r="B7" s="29" t="s">
        <v>317</v>
      </c>
      <c r="C7" s="14">
        <v>0</v>
      </c>
      <c r="D7" s="14">
        <v>0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1</v>
      </c>
      <c r="M7" s="14">
        <v>4</v>
      </c>
      <c r="N7" s="14">
        <v>0</v>
      </c>
      <c r="O7" s="14">
        <v>3</v>
      </c>
      <c r="P7" s="23">
        <v>7</v>
      </c>
    </row>
    <row r="8" spans="1:16" x14ac:dyDescent="0.3">
      <c r="A8" s="29" t="s">
        <v>318</v>
      </c>
      <c r="B8" s="29" t="s">
        <v>319</v>
      </c>
      <c r="C8" s="14">
        <v>21</v>
      </c>
      <c r="D8" s="14">
        <v>11</v>
      </c>
      <c r="E8" s="30">
        <v>0.90909090909090895</v>
      </c>
      <c r="F8" s="14">
        <v>0</v>
      </c>
      <c r="G8" s="14">
        <v>0</v>
      </c>
      <c r="H8" s="14">
        <v>6</v>
      </c>
      <c r="I8" s="14">
        <v>11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18</v>
      </c>
    </row>
    <row r="9" spans="1:16" x14ac:dyDescent="0.3">
      <c r="A9" s="29" t="s">
        <v>320</v>
      </c>
      <c r="B9" s="29" t="s">
        <v>321</v>
      </c>
      <c r="C9" s="14">
        <v>1</v>
      </c>
      <c r="D9" s="14">
        <v>1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8" t="s">
        <v>322</v>
      </c>
      <c r="B10" s="189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3">
      <c r="A11" s="29" t="s">
        <v>323</v>
      </c>
      <c r="B11" s="29" t="s">
        <v>324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8" t="s">
        <v>327</v>
      </c>
      <c r="B13" s="189"/>
      <c r="C13" s="26">
        <v>4680</v>
      </c>
      <c r="D13" s="26">
        <v>3837</v>
      </c>
      <c r="E13" s="27">
        <v>0.219702892885066</v>
      </c>
      <c r="F13" s="26">
        <v>1538</v>
      </c>
      <c r="G13" s="26">
        <v>584</v>
      </c>
      <c r="H13" s="26">
        <v>903</v>
      </c>
      <c r="I13" s="26">
        <v>1122</v>
      </c>
      <c r="J13" s="26">
        <v>25</v>
      </c>
      <c r="K13" s="26">
        <v>20</v>
      </c>
      <c r="L13" s="26">
        <v>1</v>
      </c>
      <c r="M13" s="26">
        <v>0</v>
      </c>
      <c r="N13" s="26">
        <v>5</v>
      </c>
      <c r="O13" s="26">
        <v>19</v>
      </c>
      <c r="P13" s="28">
        <v>2220</v>
      </c>
    </row>
    <row r="14" spans="1:16" x14ac:dyDescent="0.3">
      <c r="A14" s="29" t="s">
        <v>328</v>
      </c>
      <c r="B14" s="29" t="s">
        <v>329</v>
      </c>
      <c r="C14" s="14">
        <v>2519</v>
      </c>
      <c r="D14" s="14">
        <v>1951</v>
      </c>
      <c r="E14" s="30">
        <v>0.29113275243464898</v>
      </c>
      <c r="F14" s="14">
        <v>97</v>
      </c>
      <c r="G14" s="14">
        <v>57</v>
      </c>
      <c r="H14" s="14">
        <v>496</v>
      </c>
      <c r="I14" s="14">
        <v>795</v>
      </c>
      <c r="J14" s="14">
        <v>4</v>
      </c>
      <c r="K14" s="14">
        <v>9</v>
      </c>
      <c r="L14" s="14">
        <v>0</v>
      </c>
      <c r="M14" s="14">
        <v>0</v>
      </c>
      <c r="N14" s="14">
        <v>4</v>
      </c>
      <c r="O14" s="14">
        <v>8</v>
      </c>
      <c r="P14" s="23">
        <v>1519</v>
      </c>
    </row>
    <row r="15" spans="1:16" x14ac:dyDescent="0.3">
      <c r="A15" s="29" t="s">
        <v>330</v>
      </c>
      <c r="B15" s="29" t="s">
        <v>331</v>
      </c>
      <c r="C15" s="14">
        <v>2</v>
      </c>
      <c r="D15" s="14">
        <v>2</v>
      </c>
      <c r="E15" s="30">
        <v>0</v>
      </c>
      <c r="F15" s="14">
        <v>0</v>
      </c>
      <c r="G15" s="14">
        <v>0</v>
      </c>
      <c r="H15" s="14">
        <v>2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4</v>
      </c>
      <c r="P15" s="23">
        <v>4</v>
      </c>
    </row>
    <row r="16" spans="1:16" x14ac:dyDescent="0.3">
      <c r="A16" s="29" t="s">
        <v>332</v>
      </c>
      <c r="B16" s="29" t="s">
        <v>333</v>
      </c>
      <c r="C16" s="14">
        <v>189</v>
      </c>
      <c r="D16" s="14">
        <v>164</v>
      </c>
      <c r="E16" s="30">
        <v>0.15243902439024401</v>
      </c>
      <c r="F16" s="14">
        <v>7</v>
      </c>
      <c r="G16" s="14">
        <v>4</v>
      </c>
      <c r="H16" s="14">
        <v>11</v>
      </c>
      <c r="I16" s="14">
        <v>21</v>
      </c>
      <c r="J16" s="14">
        <v>2</v>
      </c>
      <c r="K16" s="14">
        <v>1</v>
      </c>
      <c r="L16" s="14">
        <v>0</v>
      </c>
      <c r="M16" s="14">
        <v>0</v>
      </c>
      <c r="N16" s="14">
        <v>1</v>
      </c>
      <c r="O16" s="14">
        <v>0</v>
      </c>
      <c r="P16" s="23">
        <v>21</v>
      </c>
    </row>
    <row r="17" spans="1:16" ht="20.399999999999999" x14ac:dyDescent="0.3">
      <c r="A17" s="29" t="s">
        <v>334</v>
      </c>
      <c r="B17" s="29" t="s">
        <v>335</v>
      </c>
      <c r="C17" s="14">
        <v>1970</v>
      </c>
      <c r="D17" s="14">
        <v>1719</v>
      </c>
      <c r="E17" s="30">
        <v>0.14601512507271699</v>
      </c>
      <c r="F17" s="14">
        <v>1434</v>
      </c>
      <c r="G17" s="14">
        <v>523</v>
      </c>
      <c r="H17" s="14">
        <v>394</v>
      </c>
      <c r="I17" s="14">
        <v>301</v>
      </c>
      <c r="J17" s="14">
        <v>19</v>
      </c>
      <c r="K17" s="14">
        <v>10</v>
      </c>
      <c r="L17" s="14">
        <v>1</v>
      </c>
      <c r="M17" s="14">
        <v>0</v>
      </c>
      <c r="N17" s="14">
        <v>0</v>
      </c>
      <c r="O17" s="14">
        <v>7</v>
      </c>
      <c r="P17" s="23">
        <v>676</v>
      </c>
    </row>
    <row r="18" spans="1:16" x14ac:dyDescent="0.3">
      <c r="A18" s="29" t="s">
        <v>336</v>
      </c>
      <c r="B18" s="29" t="s">
        <v>337</v>
      </c>
      <c r="C18" s="14">
        <v>0</v>
      </c>
      <c r="D18" s="14">
        <v>1</v>
      </c>
      <c r="E18" s="30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8" t="s">
        <v>340</v>
      </c>
      <c r="B20" s="189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3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8" t="s">
        <v>345</v>
      </c>
      <c r="B23" s="189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3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0.399999999999999" x14ac:dyDescent="0.3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8" t="s">
        <v>358</v>
      </c>
      <c r="B30" s="189"/>
      <c r="C30" s="26">
        <v>1043</v>
      </c>
      <c r="D30" s="26">
        <v>1215</v>
      </c>
      <c r="E30" s="27">
        <v>-0.14156378600823</v>
      </c>
      <c r="F30" s="26">
        <v>404</v>
      </c>
      <c r="G30" s="26">
        <v>288</v>
      </c>
      <c r="H30" s="26">
        <v>235</v>
      </c>
      <c r="I30" s="26">
        <v>370</v>
      </c>
      <c r="J30" s="26">
        <v>6</v>
      </c>
      <c r="K30" s="26">
        <v>14</v>
      </c>
      <c r="L30" s="26">
        <v>0</v>
      </c>
      <c r="M30" s="26">
        <v>0</v>
      </c>
      <c r="N30" s="26">
        <v>4</v>
      </c>
      <c r="O30" s="26">
        <v>6</v>
      </c>
      <c r="P30" s="28">
        <v>1549</v>
      </c>
    </row>
    <row r="31" spans="1:16" x14ac:dyDescent="0.3">
      <c r="A31" s="29" t="s">
        <v>359</v>
      </c>
      <c r="B31" s="29" t="s">
        <v>360</v>
      </c>
      <c r="C31" s="14">
        <v>17</v>
      </c>
      <c r="D31" s="14">
        <v>23</v>
      </c>
      <c r="E31" s="30">
        <v>-0.26086956521739102</v>
      </c>
      <c r="F31" s="14">
        <v>0</v>
      </c>
      <c r="G31" s="14">
        <v>0</v>
      </c>
      <c r="H31" s="14">
        <v>0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1</v>
      </c>
      <c r="O31" s="14">
        <v>1</v>
      </c>
      <c r="P31" s="23">
        <v>2</v>
      </c>
    </row>
    <row r="32" spans="1:16" x14ac:dyDescent="0.3">
      <c r="A32" s="29" t="s">
        <v>361</v>
      </c>
      <c r="B32" s="29" t="s">
        <v>362</v>
      </c>
      <c r="C32" s="14">
        <v>0</v>
      </c>
      <c r="D32" s="14">
        <v>1</v>
      </c>
      <c r="E32" s="30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9" t="s">
        <v>363</v>
      </c>
      <c r="B33" s="29" t="s">
        <v>364</v>
      </c>
      <c r="C33" s="14">
        <v>405</v>
      </c>
      <c r="D33" s="14">
        <v>515</v>
      </c>
      <c r="E33" s="30">
        <v>-0.213592233009709</v>
      </c>
      <c r="F33" s="14">
        <v>66</v>
      </c>
      <c r="G33" s="14">
        <v>16</v>
      </c>
      <c r="H33" s="14">
        <v>99</v>
      </c>
      <c r="I33" s="14">
        <v>92</v>
      </c>
      <c r="J33" s="14">
        <v>0</v>
      </c>
      <c r="K33" s="14">
        <v>1</v>
      </c>
      <c r="L33" s="14">
        <v>0</v>
      </c>
      <c r="M33" s="14">
        <v>0</v>
      </c>
      <c r="N33" s="14">
        <v>3</v>
      </c>
      <c r="O33" s="14">
        <v>1</v>
      </c>
      <c r="P33" s="23">
        <v>832</v>
      </c>
    </row>
    <row r="34" spans="1:16" x14ac:dyDescent="0.3">
      <c r="A34" s="29" t="s">
        <v>365</v>
      </c>
      <c r="B34" s="29" t="s">
        <v>366</v>
      </c>
      <c r="C34" s="14">
        <v>29</v>
      </c>
      <c r="D34" s="14">
        <v>34</v>
      </c>
      <c r="E34" s="30">
        <v>-0.14705882352941199</v>
      </c>
      <c r="F34" s="14">
        <v>9</v>
      </c>
      <c r="G34" s="14">
        <v>1</v>
      </c>
      <c r="H34" s="14">
        <v>10</v>
      </c>
      <c r="I34" s="14">
        <v>12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44</v>
      </c>
    </row>
    <row r="35" spans="1:16" x14ac:dyDescent="0.3">
      <c r="A35" s="29" t="s">
        <v>367</v>
      </c>
      <c r="B35" s="29" t="s">
        <v>368</v>
      </c>
      <c r="C35" s="14">
        <v>304</v>
      </c>
      <c r="D35" s="14">
        <v>336</v>
      </c>
      <c r="E35" s="30">
        <v>-9.5238095238095205E-2</v>
      </c>
      <c r="F35" s="14">
        <v>36</v>
      </c>
      <c r="G35" s="14">
        <v>3</v>
      </c>
      <c r="H35" s="14">
        <v>24</v>
      </c>
      <c r="I35" s="14">
        <v>25</v>
      </c>
      <c r="J35" s="14">
        <v>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218</v>
      </c>
    </row>
    <row r="36" spans="1:16" ht="20.399999999999999" x14ac:dyDescent="0.3">
      <c r="A36" s="29" t="s">
        <v>369</v>
      </c>
      <c r="B36" s="29" t="s">
        <v>370</v>
      </c>
      <c r="C36" s="14">
        <v>140</v>
      </c>
      <c r="D36" s="14">
        <v>129</v>
      </c>
      <c r="E36" s="30">
        <v>8.5271317829457405E-2</v>
      </c>
      <c r="F36" s="14">
        <v>178</v>
      </c>
      <c r="G36" s="14">
        <v>184</v>
      </c>
      <c r="H36" s="14">
        <v>62</v>
      </c>
      <c r="I36" s="14">
        <v>149</v>
      </c>
      <c r="J36" s="14">
        <v>2</v>
      </c>
      <c r="K36" s="14">
        <v>5</v>
      </c>
      <c r="L36" s="14">
        <v>0</v>
      </c>
      <c r="M36" s="14">
        <v>0</v>
      </c>
      <c r="N36" s="14">
        <v>0</v>
      </c>
      <c r="O36" s="14">
        <v>3</v>
      </c>
      <c r="P36" s="23">
        <v>292</v>
      </c>
    </row>
    <row r="37" spans="1:16" ht="20.399999999999999" x14ac:dyDescent="0.3">
      <c r="A37" s="29" t="s">
        <v>371</v>
      </c>
      <c r="B37" s="29" t="s">
        <v>372</v>
      </c>
      <c r="C37" s="14">
        <v>54</v>
      </c>
      <c r="D37" s="14">
        <v>60</v>
      </c>
      <c r="E37" s="30">
        <v>-0.1</v>
      </c>
      <c r="F37" s="14">
        <v>94</v>
      </c>
      <c r="G37" s="14">
        <v>70</v>
      </c>
      <c r="H37" s="14">
        <v>33</v>
      </c>
      <c r="I37" s="14">
        <v>69</v>
      </c>
      <c r="J37" s="14">
        <v>2</v>
      </c>
      <c r="K37" s="14">
        <v>5</v>
      </c>
      <c r="L37" s="14">
        <v>0</v>
      </c>
      <c r="M37" s="14">
        <v>0</v>
      </c>
      <c r="N37" s="14">
        <v>0</v>
      </c>
      <c r="O37" s="14">
        <v>1</v>
      </c>
      <c r="P37" s="23">
        <v>118</v>
      </c>
    </row>
    <row r="38" spans="1:16" ht="20.399999999999999" x14ac:dyDescent="0.3">
      <c r="A38" s="29" t="s">
        <v>373</v>
      </c>
      <c r="B38" s="29" t="s">
        <v>374</v>
      </c>
      <c r="C38" s="14">
        <v>6</v>
      </c>
      <c r="D38" s="14">
        <v>11</v>
      </c>
      <c r="E38" s="30">
        <v>-0.45454545454545398</v>
      </c>
      <c r="F38" s="14">
        <v>9</v>
      </c>
      <c r="G38" s="14">
        <v>11</v>
      </c>
      <c r="H38" s="14">
        <v>2</v>
      </c>
      <c r="I38" s="14">
        <v>9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23">
        <v>22</v>
      </c>
    </row>
    <row r="39" spans="1:16" ht="30.6" x14ac:dyDescent="0.3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9" t="s">
        <v>379</v>
      </c>
      <c r="B41" s="29" t="s">
        <v>380</v>
      </c>
      <c r="C41" s="14">
        <v>88</v>
      </c>
      <c r="D41" s="14">
        <v>106</v>
      </c>
      <c r="E41" s="30">
        <v>-0.169811320754717</v>
      </c>
      <c r="F41" s="14">
        <v>12</v>
      </c>
      <c r="G41" s="14">
        <v>3</v>
      </c>
      <c r="H41" s="14">
        <v>5</v>
      </c>
      <c r="I41" s="14">
        <v>11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0</v>
      </c>
      <c r="P41" s="23">
        <v>21</v>
      </c>
    </row>
    <row r="42" spans="1:16" x14ac:dyDescent="0.3">
      <c r="A42" s="188" t="s">
        <v>381</v>
      </c>
      <c r="B42" s="189"/>
      <c r="C42" s="26">
        <v>52</v>
      </c>
      <c r="D42" s="26">
        <v>24</v>
      </c>
      <c r="E42" s="27">
        <v>1.1666666666666701</v>
      </c>
      <c r="F42" s="26">
        <v>14</v>
      </c>
      <c r="G42" s="26">
        <v>2</v>
      </c>
      <c r="H42" s="26">
        <v>17</v>
      </c>
      <c r="I42" s="26">
        <v>23</v>
      </c>
      <c r="J42" s="26">
        <v>0</v>
      </c>
      <c r="K42" s="26">
        <v>0</v>
      </c>
      <c r="L42" s="26">
        <v>4</v>
      </c>
      <c r="M42" s="26">
        <v>0</v>
      </c>
      <c r="N42" s="26">
        <v>23</v>
      </c>
      <c r="O42" s="26">
        <v>6</v>
      </c>
      <c r="P42" s="28">
        <v>19</v>
      </c>
    </row>
    <row r="43" spans="1:16" x14ac:dyDescent="0.3">
      <c r="A43" s="29" t="s">
        <v>382</v>
      </c>
      <c r="B43" s="29" t="s">
        <v>383</v>
      </c>
      <c r="C43" s="14">
        <v>5</v>
      </c>
      <c r="D43" s="14">
        <v>1</v>
      </c>
      <c r="E43" s="30">
        <v>4</v>
      </c>
      <c r="F43" s="14">
        <v>0</v>
      </c>
      <c r="G43" s="14">
        <v>0</v>
      </c>
      <c r="H43" s="14">
        <v>1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5</v>
      </c>
    </row>
    <row r="44" spans="1:16" ht="20.399999999999999" x14ac:dyDescent="0.3">
      <c r="A44" s="29" t="s">
        <v>384</v>
      </c>
      <c r="B44" s="29" t="s">
        <v>385</v>
      </c>
      <c r="C44" s="14">
        <v>37</v>
      </c>
      <c r="D44" s="14">
        <v>23</v>
      </c>
      <c r="E44" s="30">
        <v>0.60869565217391297</v>
      </c>
      <c r="F44" s="14">
        <v>13</v>
      </c>
      <c r="G44" s="14">
        <v>1</v>
      </c>
      <c r="H44" s="14">
        <v>14</v>
      </c>
      <c r="I44" s="14">
        <v>19</v>
      </c>
      <c r="J44" s="14">
        <v>0</v>
      </c>
      <c r="K44" s="14">
        <v>0</v>
      </c>
      <c r="L44" s="14">
        <v>4</v>
      </c>
      <c r="M44" s="14">
        <v>0</v>
      </c>
      <c r="N44" s="14">
        <v>22</v>
      </c>
      <c r="O44" s="14">
        <v>6</v>
      </c>
      <c r="P44" s="23">
        <v>13</v>
      </c>
    </row>
    <row r="45" spans="1:16" x14ac:dyDescent="0.3">
      <c r="A45" s="29" t="s">
        <v>386</v>
      </c>
      <c r="B45" s="29" t="s">
        <v>387</v>
      </c>
      <c r="C45" s="14">
        <v>3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9" t="s">
        <v>388</v>
      </c>
      <c r="B46" s="29" t="s">
        <v>389</v>
      </c>
      <c r="C46" s="14">
        <v>7</v>
      </c>
      <c r="D46" s="14">
        <v>0</v>
      </c>
      <c r="E46" s="30">
        <v>0</v>
      </c>
      <c r="F46" s="14">
        <v>1</v>
      </c>
      <c r="G46" s="14">
        <v>1</v>
      </c>
      <c r="H46" s="14">
        <v>2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0.399999999999999" x14ac:dyDescent="0.3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9" t="s">
        <v>392</v>
      </c>
      <c r="B48" s="29" t="s">
        <v>393</v>
      </c>
      <c r="C48" s="14">
        <v>0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9" t="s">
        <v>394</v>
      </c>
      <c r="B49" s="29" t="s">
        <v>395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8" t="s">
        <v>396</v>
      </c>
      <c r="B50" s="189"/>
      <c r="C50" s="26">
        <v>620</v>
      </c>
      <c r="D50" s="26">
        <v>524</v>
      </c>
      <c r="E50" s="27">
        <v>0.18320610687022901</v>
      </c>
      <c r="F50" s="26">
        <v>30</v>
      </c>
      <c r="G50" s="26">
        <v>6</v>
      </c>
      <c r="H50" s="26">
        <v>113</v>
      </c>
      <c r="I50" s="26">
        <v>84</v>
      </c>
      <c r="J50" s="26">
        <v>62</v>
      </c>
      <c r="K50" s="26">
        <v>40</v>
      </c>
      <c r="L50" s="26">
        <v>0</v>
      </c>
      <c r="M50" s="26">
        <v>0</v>
      </c>
      <c r="N50" s="26">
        <v>31</v>
      </c>
      <c r="O50" s="26">
        <v>15</v>
      </c>
      <c r="P50" s="28">
        <v>88</v>
      </c>
    </row>
    <row r="51" spans="1:16" x14ac:dyDescent="0.3">
      <c r="A51" s="29" t="s">
        <v>397</v>
      </c>
      <c r="B51" s="29" t="s">
        <v>398</v>
      </c>
      <c r="C51" s="14">
        <v>268</v>
      </c>
      <c r="D51" s="14">
        <v>188</v>
      </c>
      <c r="E51" s="30">
        <v>0.42553191489361702</v>
      </c>
      <c r="F51" s="14">
        <v>9</v>
      </c>
      <c r="G51" s="14">
        <v>2</v>
      </c>
      <c r="H51" s="14">
        <v>22</v>
      </c>
      <c r="I51" s="14">
        <v>7</v>
      </c>
      <c r="J51" s="14">
        <v>32</v>
      </c>
      <c r="K51" s="14">
        <v>22</v>
      </c>
      <c r="L51" s="14">
        <v>0</v>
      </c>
      <c r="M51" s="14">
        <v>0</v>
      </c>
      <c r="N51" s="14">
        <v>2</v>
      </c>
      <c r="O51" s="14">
        <v>8</v>
      </c>
      <c r="P51" s="23">
        <v>12</v>
      </c>
    </row>
    <row r="52" spans="1:16" x14ac:dyDescent="0.3">
      <c r="A52" s="29" t="s">
        <v>399</v>
      </c>
      <c r="B52" s="29" t="s">
        <v>400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3</v>
      </c>
      <c r="P52" s="23">
        <v>2</v>
      </c>
    </row>
    <row r="53" spans="1:16" x14ac:dyDescent="0.3">
      <c r="A53" s="29" t="s">
        <v>401</v>
      </c>
      <c r="B53" s="29" t="s">
        <v>402</v>
      </c>
      <c r="C53" s="14">
        <v>216</v>
      </c>
      <c r="D53" s="14">
        <v>210</v>
      </c>
      <c r="E53" s="30">
        <v>2.8571428571428598E-2</v>
      </c>
      <c r="F53" s="14">
        <v>17</v>
      </c>
      <c r="G53" s="14">
        <v>3</v>
      </c>
      <c r="H53" s="14">
        <v>71</v>
      </c>
      <c r="I53" s="14">
        <v>56</v>
      </c>
      <c r="J53" s="14">
        <v>17</v>
      </c>
      <c r="K53" s="14">
        <v>14</v>
      </c>
      <c r="L53" s="14">
        <v>0</v>
      </c>
      <c r="M53" s="14">
        <v>0</v>
      </c>
      <c r="N53" s="14">
        <v>2</v>
      </c>
      <c r="O53" s="14">
        <v>3</v>
      </c>
      <c r="P53" s="23">
        <v>46</v>
      </c>
    </row>
    <row r="54" spans="1:16" x14ac:dyDescent="0.3">
      <c r="A54" s="29" t="s">
        <v>403</v>
      </c>
      <c r="B54" s="29" t="s">
        <v>404</v>
      </c>
      <c r="C54" s="14">
        <v>3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1</v>
      </c>
      <c r="J54" s="14">
        <v>2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3">
      <c r="A55" s="29" t="s">
        <v>405</v>
      </c>
      <c r="B55" s="29" t="s">
        <v>406</v>
      </c>
      <c r="C55" s="14">
        <v>1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9" t="s">
        <v>407</v>
      </c>
      <c r="B56" s="29" t="s">
        <v>408</v>
      </c>
      <c r="C56" s="14">
        <v>18</v>
      </c>
      <c r="D56" s="14">
        <v>17</v>
      </c>
      <c r="E56" s="30">
        <v>5.8823529411764698E-2</v>
      </c>
      <c r="F56" s="14">
        <v>2</v>
      </c>
      <c r="G56" s="14">
        <v>1</v>
      </c>
      <c r="H56" s="14">
        <v>3</v>
      </c>
      <c r="I56" s="14">
        <v>4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3</v>
      </c>
    </row>
    <row r="57" spans="1:16" ht="20.399999999999999" x14ac:dyDescent="0.3">
      <c r="A57" s="29" t="s">
        <v>409</v>
      </c>
      <c r="B57" s="29" t="s">
        <v>410</v>
      </c>
      <c r="C57" s="14">
        <v>20</v>
      </c>
      <c r="D57" s="14">
        <v>16</v>
      </c>
      <c r="E57" s="30">
        <v>0.25</v>
      </c>
      <c r="F57" s="14">
        <v>1</v>
      </c>
      <c r="G57" s="14">
        <v>0</v>
      </c>
      <c r="H57" s="14">
        <v>7</v>
      </c>
      <c r="I57" s="14">
        <v>9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7</v>
      </c>
    </row>
    <row r="58" spans="1:16" ht="20.399999999999999" x14ac:dyDescent="0.3">
      <c r="A58" s="29" t="s">
        <v>411</v>
      </c>
      <c r="B58" s="29" t="s">
        <v>412</v>
      </c>
      <c r="C58" s="14">
        <v>3</v>
      </c>
      <c r="D58" s="14">
        <v>2</v>
      </c>
      <c r="E58" s="30">
        <v>0.5</v>
      </c>
      <c r="F58" s="14">
        <v>0</v>
      </c>
      <c r="G58" s="14">
        <v>0</v>
      </c>
      <c r="H58" s="14">
        <v>2</v>
      </c>
      <c r="I58" s="14">
        <v>2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9" t="s">
        <v>413</v>
      </c>
      <c r="B59" s="29" t="s">
        <v>414</v>
      </c>
      <c r="C59" s="14">
        <v>8</v>
      </c>
      <c r="D59" s="14">
        <v>4</v>
      </c>
      <c r="E59" s="30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3">
        <v>0</v>
      </c>
    </row>
    <row r="60" spans="1:16" ht="20.399999999999999" x14ac:dyDescent="0.3">
      <c r="A60" s="29" t="s">
        <v>415</v>
      </c>
      <c r="B60" s="29" t="s">
        <v>416</v>
      </c>
      <c r="C60" s="14">
        <v>3</v>
      </c>
      <c r="D60" s="14">
        <v>0</v>
      </c>
      <c r="E60" s="30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9" t="s">
        <v>417</v>
      </c>
      <c r="B61" s="29" t="s">
        <v>418</v>
      </c>
      <c r="C61" s="14">
        <v>35</v>
      </c>
      <c r="D61" s="14">
        <v>16</v>
      </c>
      <c r="E61" s="30">
        <v>1.1875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8</v>
      </c>
    </row>
    <row r="62" spans="1:16" x14ac:dyDescent="0.3">
      <c r="A62" s="29" t="s">
        <v>419</v>
      </c>
      <c r="B62" s="29" t="s">
        <v>420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2</v>
      </c>
      <c r="O62" s="14">
        <v>0</v>
      </c>
      <c r="P62" s="23">
        <v>0</v>
      </c>
    </row>
    <row r="63" spans="1:16" ht="20.399999999999999" x14ac:dyDescent="0.3">
      <c r="A63" s="29" t="s">
        <v>421</v>
      </c>
      <c r="B63" s="29" t="s">
        <v>422</v>
      </c>
      <c r="C63" s="14">
        <v>21</v>
      </c>
      <c r="D63" s="14">
        <v>44</v>
      </c>
      <c r="E63" s="30">
        <v>-0.52272727272727304</v>
      </c>
      <c r="F63" s="14">
        <v>1</v>
      </c>
      <c r="G63" s="14">
        <v>0</v>
      </c>
      <c r="H63" s="14">
        <v>6</v>
      </c>
      <c r="I63" s="14">
        <v>4</v>
      </c>
      <c r="J63" s="14">
        <v>3</v>
      </c>
      <c r="K63" s="14">
        <v>0</v>
      </c>
      <c r="L63" s="14">
        <v>0</v>
      </c>
      <c r="M63" s="14">
        <v>0</v>
      </c>
      <c r="N63" s="14">
        <v>20</v>
      </c>
      <c r="O63" s="14">
        <v>0</v>
      </c>
      <c r="P63" s="23">
        <v>6</v>
      </c>
    </row>
    <row r="64" spans="1:16" ht="20.399999999999999" x14ac:dyDescent="0.3">
      <c r="A64" s="29" t="s">
        <v>423</v>
      </c>
      <c r="B64" s="29" t="s">
        <v>424</v>
      </c>
      <c r="C64" s="14">
        <v>12</v>
      </c>
      <c r="D64" s="14">
        <v>19</v>
      </c>
      <c r="E64" s="30">
        <v>-0.36842105263157898</v>
      </c>
      <c r="F64" s="14">
        <v>0</v>
      </c>
      <c r="G64" s="14">
        <v>0</v>
      </c>
      <c r="H64" s="14">
        <v>0</v>
      </c>
      <c r="I64" s="14">
        <v>0</v>
      </c>
      <c r="J64" s="14">
        <v>7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20.399999999999999" x14ac:dyDescent="0.3">
      <c r="A65" s="29" t="s">
        <v>425</v>
      </c>
      <c r="B65" s="29" t="s">
        <v>426</v>
      </c>
      <c r="C65" s="14">
        <v>7</v>
      </c>
      <c r="D65" s="14">
        <v>7</v>
      </c>
      <c r="E65" s="30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9" t="s">
        <v>427</v>
      </c>
      <c r="B66" s="29" t="s">
        <v>428</v>
      </c>
      <c r="C66" s="14">
        <v>1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9" t="s">
        <v>429</v>
      </c>
      <c r="B67" s="29" t="s">
        <v>430</v>
      </c>
      <c r="C67" s="14">
        <v>4</v>
      </c>
      <c r="D67" s="14">
        <v>1</v>
      </c>
      <c r="E67" s="30">
        <v>3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23">
        <v>0</v>
      </c>
    </row>
    <row r="68" spans="1:16" ht="30.6" x14ac:dyDescent="0.3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9" t="s">
        <v>433</v>
      </c>
      <c r="B69" s="29" t="s">
        <v>434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3</v>
      </c>
      <c r="O70" s="14">
        <v>0</v>
      </c>
      <c r="P70" s="23">
        <v>0</v>
      </c>
    </row>
    <row r="71" spans="1:16" ht="20.399999999999999" x14ac:dyDescent="0.3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8" t="s">
        <v>439</v>
      </c>
      <c r="B72" s="189"/>
      <c r="C72" s="26">
        <v>10</v>
      </c>
      <c r="D72" s="26">
        <v>6</v>
      </c>
      <c r="E72" s="27">
        <v>0.66666666666666696</v>
      </c>
      <c r="F72" s="26">
        <v>0</v>
      </c>
      <c r="G72" s="26">
        <v>0</v>
      </c>
      <c r="H72" s="26">
        <v>2</v>
      </c>
      <c r="I72" s="26">
        <v>2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2</v>
      </c>
    </row>
    <row r="73" spans="1:16" x14ac:dyDescent="0.3">
      <c r="A73" s="29" t="s">
        <v>440</v>
      </c>
      <c r="B73" s="29" t="s">
        <v>441</v>
      </c>
      <c r="C73" s="14">
        <v>10</v>
      </c>
      <c r="D73" s="14">
        <v>6</v>
      </c>
      <c r="E73" s="30">
        <v>0.66666666666666696</v>
      </c>
      <c r="F73" s="14">
        <v>0</v>
      </c>
      <c r="G73" s="14">
        <v>0</v>
      </c>
      <c r="H73" s="14">
        <v>2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2</v>
      </c>
    </row>
    <row r="74" spans="1:16" x14ac:dyDescent="0.3">
      <c r="A74" s="188" t="s">
        <v>442</v>
      </c>
      <c r="B74" s="189"/>
      <c r="C74" s="26">
        <v>119</v>
      </c>
      <c r="D74" s="26">
        <v>106</v>
      </c>
      <c r="E74" s="27">
        <v>0.122641509433962</v>
      </c>
      <c r="F74" s="26">
        <v>9</v>
      </c>
      <c r="G74" s="26">
        <v>3</v>
      </c>
      <c r="H74" s="26">
        <v>14</v>
      </c>
      <c r="I74" s="26">
        <v>14</v>
      </c>
      <c r="J74" s="26">
        <v>3</v>
      </c>
      <c r="K74" s="26">
        <v>1</v>
      </c>
      <c r="L74" s="26">
        <v>0</v>
      </c>
      <c r="M74" s="26">
        <v>0</v>
      </c>
      <c r="N74" s="26">
        <v>0</v>
      </c>
      <c r="O74" s="26">
        <v>1</v>
      </c>
      <c r="P74" s="28">
        <v>28</v>
      </c>
    </row>
    <row r="75" spans="1:16" x14ac:dyDescent="0.3">
      <c r="A75" s="29" t="s">
        <v>443</v>
      </c>
      <c r="B75" s="29" t="s">
        <v>444</v>
      </c>
      <c r="C75" s="14">
        <v>31</v>
      </c>
      <c r="D75" s="14">
        <v>35</v>
      </c>
      <c r="E75" s="30">
        <v>-0.114285714285714</v>
      </c>
      <c r="F75" s="14">
        <v>0</v>
      </c>
      <c r="G75" s="14">
        <v>2</v>
      </c>
      <c r="H75" s="14">
        <v>12</v>
      </c>
      <c r="I75" s="14">
        <v>11</v>
      </c>
      <c r="J75" s="14">
        <v>1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3">
        <v>10</v>
      </c>
    </row>
    <row r="76" spans="1:16" ht="30.6" x14ac:dyDescent="0.3">
      <c r="A76" s="29" t="s">
        <v>445</v>
      </c>
      <c r="B76" s="29" t="s">
        <v>446</v>
      </c>
      <c r="C76" s="14">
        <v>7</v>
      </c>
      <c r="D76" s="14">
        <v>1</v>
      </c>
      <c r="E76" s="30">
        <v>6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1</v>
      </c>
    </row>
    <row r="77" spans="1:16" x14ac:dyDescent="0.3">
      <c r="A77" s="29" t="s">
        <v>447</v>
      </c>
      <c r="B77" s="29" t="s">
        <v>448</v>
      </c>
      <c r="C77" s="14">
        <v>34</v>
      </c>
      <c r="D77" s="14">
        <v>44</v>
      </c>
      <c r="E77" s="30">
        <v>-0.22727272727272699</v>
      </c>
      <c r="F77" s="14">
        <v>2</v>
      </c>
      <c r="G77" s="14">
        <v>0</v>
      </c>
      <c r="H77" s="14">
        <v>0</v>
      </c>
      <c r="I77" s="14">
        <v>0</v>
      </c>
      <c r="J77" s="14">
        <v>1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23">
        <v>4</v>
      </c>
    </row>
    <row r="78" spans="1:16" x14ac:dyDescent="0.3">
      <c r="A78" s="29" t="s">
        <v>449</v>
      </c>
      <c r="B78" s="29" t="s">
        <v>450</v>
      </c>
      <c r="C78" s="14">
        <v>2</v>
      </c>
      <c r="D78" s="14">
        <v>6</v>
      </c>
      <c r="E78" s="30">
        <v>-0.66666666666666696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9" t="s">
        <v>451</v>
      </c>
      <c r="B79" s="29" t="s">
        <v>452</v>
      </c>
      <c r="C79" s="14">
        <v>24</v>
      </c>
      <c r="D79" s="14">
        <v>20</v>
      </c>
      <c r="E79" s="30">
        <v>0.2</v>
      </c>
      <c r="F79" s="14">
        <v>0</v>
      </c>
      <c r="G79" s="14">
        <v>0</v>
      </c>
      <c r="H79" s="14">
        <v>1</v>
      </c>
      <c r="I79" s="14">
        <v>1</v>
      </c>
      <c r="J79" s="14">
        <v>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10</v>
      </c>
    </row>
    <row r="80" spans="1:16" ht="30.6" x14ac:dyDescent="0.3">
      <c r="A80" s="29" t="s">
        <v>453</v>
      </c>
      <c r="B80" s="29" t="s">
        <v>454</v>
      </c>
      <c r="C80" s="14">
        <v>3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9" t="s">
        <v>455</v>
      </c>
      <c r="B81" s="29" t="s">
        <v>456</v>
      </c>
      <c r="C81" s="14">
        <v>18</v>
      </c>
      <c r="D81" s="14">
        <v>0</v>
      </c>
      <c r="E81" s="30">
        <v>0</v>
      </c>
      <c r="F81" s="14">
        <v>7</v>
      </c>
      <c r="G81" s="14">
        <v>1</v>
      </c>
      <c r="H81" s="14">
        <v>1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3">
      <c r="A82" s="188" t="s">
        <v>457</v>
      </c>
      <c r="B82" s="189"/>
      <c r="C82" s="26">
        <v>138</v>
      </c>
      <c r="D82" s="26">
        <v>166</v>
      </c>
      <c r="E82" s="27">
        <v>-0.16867469879518099</v>
      </c>
      <c r="F82" s="26">
        <v>30</v>
      </c>
      <c r="G82" s="26">
        <v>10</v>
      </c>
      <c r="H82" s="26">
        <v>13</v>
      </c>
      <c r="I82" s="26">
        <v>19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100</v>
      </c>
    </row>
    <row r="83" spans="1:16" x14ac:dyDescent="0.3">
      <c r="A83" s="29" t="s">
        <v>458</v>
      </c>
      <c r="B83" s="29" t="s">
        <v>459</v>
      </c>
      <c r="C83" s="14">
        <v>53</v>
      </c>
      <c r="D83" s="14">
        <v>60</v>
      </c>
      <c r="E83" s="30">
        <v>-0.116666666666667</v>
      </c>
      <c r="F83" s="14">
        <v>1</v>
      </c>
      <c r="G83" s="14">
        <v>0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6</v>
      </c>
    </row>
    <row r="84" spans="1:16" x14ac:dyDescent="0.3">
      <c r="A84" s="29" t="s">
        <v>460</v>
      </c>
      <c r="B84" s="29" t="s">
        <v>461</v>
      </c>
      <c r="C84" s="14">
        <v>85</v>
      </c>
      <c r="D84" s="14">
        <v>106</v>
      </c>
      <c r="E84" s="30">
        <v>-0.19811320754716999</v>
      </c>
      <c r="F84" s="14">
        <v>29</v>
      </c>
      <c r="G84" s="14">
        <v>10</v>
      </c>
      <c r="H84" s="14">
        <v>10</v>
      </c>
      <c r="I84" s="14">
        <v>19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94</v>
      </c>
    </row>
    <row r="85" spans="1:16" x14ac:dyDescent="0.3">
      <c r="A85" s="188" t="s">
        <v>462</v>
      </c>
      <c r="B85" s="189"/>
      <c r="C85" s="26">
        <v>318</v>
      </c>
      <c r="D85" s="26">
        <v>396</v>
      </c>
      <c r="E85" s="27">
        <v>-0.19696969696969699</v>
      </c>
      <c r="F85" s="26">
        <v>3</v>
      </c>
      <c r="G85" s="26">
        <v>1</v>
      </c>
      <c r="H85" s="26">
        <v>53</v>
      </c>
      <c r="I85" s="26">
        <v>47</v>
      </c>
      <c r="J85" s="26">
        <v>0</v>
      </c>
      <c r="K85" s="26">
        <v>0</v>
      </c>
      <c r="L85" s="26">
        <v>0</v>
      </c>
      <c r="M85" s="26">
        <v>0</v>
      </c>
      <c r="N85" s="26">
        <v>2</v>
      </c>
      <c r="O85" s="26">
        <v>0</v>
      </c>
      <c r="P85" s="28">
        <v>57</v>
      </c>
    </row>
    <row r="86" spans="1:16" x14ac:dyDescent="0.3">
      <c r="A86" s="29" t="s">
        <v>463</v>
      </c>
      <c r="B86" s="29" t="s">
        <v>464</v>
      </c>
      <c r="C86" s="14">
        <v>1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9" t="s">
        <v>467</v>
      </c>
      <c r="B88" s="29" t="s">
        <v>468</v>
      </c>
      <c r="C88" s="14">
        <v>1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9" t="s">
        <v>469</v>
      </c>
      <c r="B89" s="29" t="s">
        <v>470</v>
      </c>
      <c r="C89" s="14">
        <v>5</v>
      </c>
      <c r="D89" s="14">
        <v>3</v>
      </c>
      <c r="E89" s="30">
        <v>0.66666666666666696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9" t="s">
        <v>471</v>
      </c>
      <c r="B90" s="29" t="s">
        <v>472</v>
      </c>
      <c r="C90" s="14">
        <v>1</v>
      </c>
      <c r="D90" s="14">
        <v>4</v>
      </c>
      <c r="E90" s="30">
        <v>-0.75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9" t="s">
        <v>473</v>
      </c>
      <c r="B91" s="29" t="s">
        <v>474</v>
      </c>
      <c r="C91" s="14">
        <v>16</v>
      </c>
      <c r="D91" s="14">
        <v>18</v>
      </c>
      <c r="E91" s="30">
        <v>-0.11111111111111099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3">
        <v>1</v>
      </c>
    </row>
    <row r="92" spans="1:16" x14ac:dyDescent="0.3">
      <c r="A92" s="29" t="s">
        <v>475</v>
      </c>
      <c r="B92" s="29" t="s">
        <v>476</v>
      </c>
      <c r="C92" s="14">
        <v>48</v>
      </c>
      <c r="D92" s="14">
        <v>69</v>
      </c>
      <c r="E92" s="30">
        <v>-0.30434782608695599</v>
      </c>
      <c r="F92" s="14">
        <v>0</v>
      </c>
      <c r="G92" s="14">
        <v>0</v>
      </c>
      <c r="H92" s="14">
        <v>13</v>
      </c>
      <c r="I92" s="14">
        <v>17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23</v>
      </c>
    </row>
    <row r="93" spans="1:16" x14ac:dyDescent="0.3">
      <c r="A93" s="29" t="s">
        <v>477</v>
      </c>
      <c r="B93" s="29" t="s">
        <v>478</v>
      </c>
      <c r="C93" s="14">
        <v>30</v>
      </c>
      <c r="D93" s="14">
        <v>12</v>
      </c>
      <c r="E93" s="30">
        <v>1.5</v>
      </c>
      <c r="F93" s="14">
        <v>2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5</v>
      </c>
    </row>
    <row r="94" spans="1:16" x14ac:dyDescent="0.3">
      <c r="A94" s="29" t="s">
        <v>479</v>
      </c>
      <c r="B94" s="29" t="s">
        <v>480</v>
      </c>
      <c r="C94" s="14">
        <v>215</v>
      </c>
      <c r="D94" s="14">
        <v>286</v>
      </c>
      <c r="E94" s="30">
        <v>-0.24825174825174801</v>
      </c>
      <c r="F94" s="14">
        <v>1</v>
      </c>
      <c r="G94" s="14">
        <v>1</v>
      </c>
      <c r="H94" s="14">
        <v>37</v>
      </c>
      <c r="I94" s="14">
        <v>27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28</v>
      </c>
    </row>
    <row r="95" spans="1:16" ht="20.399999999999999" x14ac:dyDescent="0.3">
      <c r="A95" s="29" t="s">
        <v>481</v>
      </c>
      <c r="B95" s="29" t="s">
        <v>482</v>
      </c>
      <c r="C95" s="14">
        <v>1</v>
      </c>
      <c r="D95" s="14">
        <v>4</v>
      </c>
      <c r="E95" s="30">
        <v>-0.75</v>
      </c>
      <c r="F95" s="14">
        <v>0</v>
      </c>
      <c r="G95" s="14">
        <v>0</v>
      </c>
      <c r="H95" s="14">
        <v>1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8" t="s">
        <v>485</v>
      </c>
      <c r="B97" s="189"/>
      <c r="C97" s="26">
        <v>7861</v>
      </c>
      <c r="D97" s="26">
        <v>6711</v>
      </c>
      <c r="E97" s="27">
        <v>0.171360452987632</v>
      </c>
      <c r="F97" s="26">
        <v>267</v>
      </c>
      <c r="G97" s="26">
        <v>139</v>
      </c>
      <c r="H97" s="26">
        <v>1994</v>
      </c>
      <c r="I97" s="26">
        <v>1730</v>
      </c>
      <c r="J97" s="26">
        <v>5</v>
      </c>
      <c r="K97" s="26">
        <v>1</v>
      </c>
      <c r="L97" s="26">
        <v>0</v>
      </c>
      <c r="M97" s="26">
        <v>0</v>
      </c>
      <c r="N97" s="26">
        <v>26</v>
      </c>
      <c r="O97" s="26">
        <v>55</v>
      </c>
      <c r="P97" s="28">
        <v>4992</v>
      </c>
    </row>
    <row r="98" spans="1:16" x14ac:dyDescent="0.3">
      <c r="A98" s="29" t="s">
        <v>486</v>
      </c>
      <c r="B98" s="29" t="s">
        <v>487</v>
      </c>
      <c r="C98" s="14">
        <v>1601</v>
      </c>
      <c r="D98" s="14">
        <v>1202</v>
      </c>
      <c r="E98" s="30">
        <v>0.331946755407654</v>
      </c>
      <c r="F98" s="14">
        <v>98</v>
      </c>
      <c r="G98" s="14">
        <v>59</v>
      </c>
      <c r="H98" s="14">
        <v>365</v>
      </c>
      <c r="I98" s="14">
        <v>301</v>
      </c>
      <c r="J98" s="14">
        <v>1</v>
      </c>
      <c r="K98" s="14">
        <v>0</v>
      </c>
      <c r="L98" s="14">
        <v>0</v>
      </c>
      <c r="M98" s="14">
        <v>0</v>
      </c>
      <c r="N98" s="14">
        <v>2</v>
      </c>
      <c r="O98" s="14">
        <v>1</v>
      </c>
      <c r="P98" s="23">
        <v>2932</v>
      </c>
    </row>
    <row r="99" spans="1:16" x14ac:dyDescent="0.3">
      <c r="A99" s="29" t="s">
        <v>488</v>
      </c>
      <c r="B99" s="29" t="s">
        <v>489</v>
      </c>
      <c r="C99" s="14">
        <v>900</v>
      </c>
      <c r="D99" s="14">
        <v>838</v>
      </c>
      <c r="E99" s="30">
        <v>7.3985680190930797E-2</v>
      </c>
      <c r="F99" s="14">
        <v>37</v>
      </c>
      <c r="G99" s="14">
        <v>19</v>
      </c>
      <c r="H99" s="14">
        <v>378</v>
      </c>
      <c r="I99" s="14">
        <v>250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3">
        <v>215</v>
      </c>
    </row>
    <row r="100" spans="1:16" ht="30.6" x14ac:dyDescent="0.3">
      <c r="A100" s="29" t="s">
        <v>490</v>
      </c>
      <c r="B100" s="29" t="s">
        <v>491</v>
      </c>
      <c r="C100" s="14">
        <v>156</v>
      </c>
      <c r="D100" s="14">
        <v>130</v>
      </c>
      <c r="E100" s="30">
        <v>0.2</v>
      </c>
      <c r="F100" s="14">
        <v>1</v>
      </c>
      <c r="G100" s="14">
        <v>2</v>
      </c>
      <c r="H100" s="14">
        <v>86</v>
      </c>
      <c r="I100" s="14">
        <v>171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9</v>
      </c>
      <c r="P100" s="23">
        <v>89</v>
      </c>
    </row>
    <row r="101" spans="1:16" ht="20.399999999999999" x14ac:dyDescent="0.3">
      <c r="A101" s="29" t="s">
        <v>492</v>
      </c>
      <c r="B101" s="29" t="s">
        <v>493</v>
      </c>
      <c r="C101" s="14">
        <v>1391</v>
      </c>
      <c r="D101" s="14">
        <v>730</v>
      </c>
      <c r="E101" s="30">
        <v>0.90547945205479496</v>
      </c>
      <c r="F101" s="14">
        <v>19</v>
      </c>
      <c r="G101" s="14">
        <v>8</v>
      </c>
      <c r="H101" s="14">
        <v>390</v>
      </c>
      <c r="I101" s="14">
        <v>358</v>
      </c>
      <c r="J101" s="14">
        <v>2</v>
      </c>
      <c r="K101" s="14">
        <v>1</v>
      </c>
      <c r="L101" s="14">
        <v>0</v>
      </c>
      <c r="M101" s="14">
        <v>0</v>
      </c>
      <c r="N101" s="14">
        <v>0</v>
      </c>
      <c r="O101" s="14">
        <v>36</v>
      </c>
      <c r="P101" s="23">
        <v>214</v>
      </c>
    </row>
    <row r="102" spans="1:16" x14ac:dyDescent="0.3">
      <c r="A102" s="29" t="s">
        <v>494</v>
      </c>
      <c r="B102" s="29" t="s">
        <v>495</v>
      </c>
      <c r="C102" s="14">
        <v>38</v>
      </c>
      <c r="D102" s="14">
        <v>40</v>
      </c>
      <c r="E102" s="30">
        <v>-0.05</v>
      </c>
      <c r="F102" s="14">
        <v>1</v>
      </c>
      <c r="G102" s="14">
        <v>1</v>
      </c>
      <c r="H102" s="14">
        <v>5</v>
      </c>
      <c r="I102" s="14">
        <v>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3</v>
      </c>
    </row>
    <row r="103" spans="1:16" x14ac:dyDescent="0.3">
      <c r="A103" s="29" t="s">
        <v>496</v>
      </c>
      <c r="B103" s="29" t="s">
        <v>497</v>
      </c>
      <c r="C103" s="14">
        <v>67</v>
      </c>
      <c r="D103" s="14">
        <v>47</v>
      </c>
      <c r="E103" s="30">
        <v>0.42553191489361702</v>
      </c>
      <c r="F103" s="14">
        <v>1</v>
      </c>
      <c r="G103" s="14">
        <v>0</v>
      </c>
      <c r="H103" s="14">
        <v>24</v>
      </c>
      <c r="I103" s="14">
        <v>28</v>
      </c>
      <c r="J103" s="14">
        <v>0</v>
      </c>
      <c r="K103" s="14">
        <v>0</v>
      </c>
      <c r="L103" s="14">
        <v>0</v>
      </c>
      <c r="M103" s="14">
        <v>0</v>
      </c>
      <c r="N103" s="14">
        <v>1</v>
      </c>
      <c r="O103" s="14">
        <v>0</v>
      </c>
      <c r="P103" s="23">
        <v>24</v>
      </c>
    </row>
    <row r="104" spans="1:16" x14ac:dyDescent="0.3">
      <c r="A104" s="29" t="s">
        <v>498</v>
      </c>
      <c r="B104" s="29" t="s">
        <v>499</v>
      </c>
      <c r="C104" s="14">
        <v>164</v>
      </c>
      <c r="D104" s="14">
        <v>188</v>
      </c>
      <c r="E104" s="30">
        <v>-0.12765957446808501</v>
      </c>
      <c r="F104" s="14">
        <v>3</v>
      </c>
      <c r="G104" s="14">
        <v>0</v>
      </c>
      <c r="H104" s="14">
        <v>18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54</v>
      </c>
    </row>
    <row r="105" spans="1:16" x14ac:dyDescent="0.3">
      <c r="A105" s="29" t="s">
        <v>500</v>
      </c>
      <c r="B105" s="29" t="s">
        <v>501</v>
      </c>
      <c r="C105" s="14">
        <v>1937</v>
      </c>
      <c r="D105" s="14">
        <v>1985</v>
      </c>
      <c r="E105" s="30">
        <v>-2.41813602015113E-2</v>
      </c>
      <c r="F105" s="14">
        <v>21</v>
      </c>
      <c r="G105" s="14">
        <v>20</v>
      </c>
      <c r="H105" s="14">
        <v>356</v>
      </c>
      <c r="I105" s="14">
        <v>245</v>
      </c>
      <c r="J105" s="14">
        <v>0</v>
      </c>
      <c r="K105" s="14">
        <v>0</v>
      </c>
      <c r="L105" s="14">
        <v>0</v>
      </c>
      <c r="M105" s="14">
        <v>0</v>
      </c>
      <c r="N105" s="14">
        <v>20</v>
      </c>
      <c r="O105" s="14">
        <v>5</v>
      </c>
      <c r="P105" s="23">
        <v>708</v>
      </c>
    </row>
    <row r="106" spans="1:16" ht="20.399999999999999" x14ac:dyDescent="0.3">
      <c r="A106" s="29" t="s">
        <v>502</v>
      </c>
      <c r="B106" s="29" t="s">
        <v>503</v>
      </c>
      <c r="C106" s="14">
        <v>482</v>
      </c>
      <c r="D106" s="14">
        <v>440</v>
      </c>
      <c r="E106" s="30">
        <v>9.54545454545455E-2</v>
      </c>
      <c r="F106" s="14">
        <v>3</v>
      </c>
      <c r="G106" s="14">
        <v>3</v>
      </c>
      <c r="H106" s="14">
        <v>96</v>
      </c>
      <c r="I106" s="14">
        <v>93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220</v>
      </c>
    </row>
    <row r="107" spans="1:16" ht="20.399999999999999" x14ac:dyDescent="0.3">
      <c r="A107" s="29" t="s">
        <v>504</v>
      </c>
      <c r="B107" s="29" t="s">
        <v>505</v>
      </c>
      <c r="C107" s="14">
        <v>7</v>
      </c>
      <c r="D107" s="14">
        <v>17</v>
      </c>
      <c r="E107" s="30">
        <v>-0.58823529411764697</v>
      </c>
      <c r="F107" s="14">
        <v>1</v>
      </c>
      <c r="G107" s="14">
        <v>1</v>
      </c>
      <c r="H107" s="14">
        <v>7</v>
      </c>
      <c r="I107" s="14">
        <v>10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15</v>
      </c>
    </row>
    <row r="108" spans="1:16" x14ac:dyDescent="0.3">
      <c r="A108" s="29" t="s">
        <v>506</v>
      </c>
      <c r="B108" s="29" t="s">
        <v>507</v>
      </c>
      <c r="C108" s="14">
        <v>14</v>
      </c>
      <c r="D108" s="14">
        <v>22</v>
      </c>
      <c r="E108" s="30">
        <v>-0.36363636363636398</v>
      </c>
      <c r="F108" s="14">
        <v>1</v>
      </c>
      <c r="G108" s="14">
        <v>1</v>
      </c>
      <c r="H108" s="14">
        <v>9</v>
      </c>
      <c r="I108" s="14">
        <v>8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6</v>
      </c>
    </row>
    <row r="109" spans="1:16" x14ac:dyDescent="0.3">
      <c r="A109" s="29" t="s">
        <v>508</v>
      </c>
      <c r="B109" s="29" t="s">
        <v>509</v>
      </c>
      <c r="C109" s="14">
        <v>4</v>
      </c>
      <c r="D109" s="14">
        <v>3</v>
      </c>
      <c r="E109" s="30">
        <v>0.33333333333333298</v>
      </c>
      <c r="F109" s="14">
        <v>0</v>
      </c>
      <c r="G109" s="14">
        <v>0</v>
      </c>
      <c r="H109" s="14">
        <v>1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2</v>
      </c>
    </row>
    <row r="110" spans="1:16" ht="20.399999999999999" x14ac:dyDescent="0.3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9" t="s">
        <v>512</v>
      </c>
      <c r="B111" s="29" t="s">
        <v>513</v>
      </c>
      <c r="C111" s="14">
        <v>990</v>
      </c>
      <c r="D111" s="14">
        <v>986</v>
      </c>
      <c r="E111" s="30">
        <v>4.05679513184584E-3</v>
      </c>
      <c r="F111" s="14">
        <v>80</v>
      </c>
      <c r="G111" s="14">
        <v>24</v>
      </c>
      <c r="H111" s="14">
        <v>228</v>
      </c>
      <c r="I111" s="14">
        <v>202</v>
      </c>
      <c r="J111" s="14">
        <v>2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463</v>
      </c>
    </row>
    <row r="112" spans="1:16" ht="20.399999999999999" x14ac:dyDescent="0.3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2</v>
      </c>
      <c r="P113" s="23">
        <v>0</v>
      </c>
    </row>
    <row r="114" spans="1:16" x14ac:dyDescent="0.3">
      <c r="A114" s="29" t="s">
        <v>518</v>
      </c>
      <c r="B114" s="29" t="s">
        <v>519</v>
      </c>
      <c r="C114" s="14">
        <v>0</v>
      </c>
      <c r="D114" s="14">
        <v>2</v>
      </c>
      <c r="E114" s="30">
        <v>-1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0.399999999999999" x14ac:dyDescent="0.3">
      <c r="A115" s="29" t="s">
        <v>520</v>
      </c>
      <c r="B115" s="29" t="s">
        <v>521</v>
      </c>
      <c r="C115" s="14">
        <v>3</v>
      </c>
      <c r="D115" s="14">
        <v>3</v>
      </c>
      <c r="E115" s="30">
        <v>0</v>
      </c>
      <c r="F115" s="14">
        <v>0</v>
      </c>
      <c r="G115" s="14">
        <v>0</v>
      </c>
      <c r="H115" s="14">
        <v>4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0.399999999999999" x14ac:dyDescent="0.3">
      <c r="A116" s="29" t="s">
        <v>522</v>
      </c>
      <c r="B116" s="29" t="s">
        <v>523</v>
      </c>
      <c r="C116" s="14">
        <v>0</v>
      </c>
      <c r="D116" s="14">
        <v>6</v>
      </c>
      <c r="E116" s="30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9" t="s">
        <v>524</v>
      </c>
      <c r="B117" s="29" t="s">
        <v>525</v>
      </c>
      <c r="C117" s="14">
        <v>9</v>
      </c>
      <c r="D117" s="14">
        <v>9</v>
      </c>
      <c r="E117" s="30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9" t="s">
        <v>526</v>
      </c>
      <c r="B118" s="29" t="s">
        <v>527</v>
      </c>
      <c r="C118" s="14">
        <v>2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9" t="s">
        <v>528</v>
      </c>
      <c r="B119" s="29" t="s">
        <v>529</v>
      </c>
      <c r="C119" s="14">
        <v>8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1</v>
      </c>
    </row>
    <row r="120" spans="1:16" x14ac:dyDescent="0.3">
      <c r="A120" s="29" t="s">
        <v>530</v>
      </c>
      <c r="B120" s="29" t="s">
        <v>531</v>
      </c>
      <c r="C120" s="14">
        <v>15</v>
      </c>
      <c r="D120" s="14">
        <v>12</v>
      </c>
      <c r="E120" s="30">
        <v>0.25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1</v>
      </c>
      <c r="P120" s="23">
        <v>0</v>
      </c>
    </row>
    <row r="121" spans="1:16" x14ac:dyDescent="0.3">
      <c r="A121" s="29" t="s">
        <v>532</v>
      </c>
      <c r="B121" s="29" t="s">
        <v>533</v>
      </c>
      <c r="C121" s="14">
        <v>36</v>
      </c>
      <c r="D121" s="14">
        <v>32</v>
      </c>
      <c r="E121" s="30">
        <v>0.125</v>
      </c>
      <c r="F121" s="14">
        <v>0</v>
      </c>
      <c r="G121" s="14">
        <v>0</v>
      </c>
      <c r="H121" s="14">
        <v>8</v>
      </c>
      <c r="I121" s="14">
        <v>18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21</v>
      </c>
    </row>
    <row r="122" spans="1:16" x14ac:dyDescent="0.3">
      <c r="A122" s="29" t="s">
        <v>534</v>
      </c>
      <c r="B122" s="29" t="s">
        <v>535</v>
      </c>
      <c r="C122" s="14">
        <v>9</v>
      </c>
      <c r="D122" s="14">
        <v>1</v>
      </c>
      <c r="E122" s="30">
        <v>8</v>
      </c>
      <c r="F122" s="14">
        <v>1</v>
      </c>
      <c r="G122" s="14">
        <v>1</v>
      </c>
      <c r="H122" s="14">
        <v>12</v>
      </c>
      <c r="I122" s="14">
        <v>31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10</v>
      </c>
    </row>
    <row r="123" spans="1:16" x14ac:dyDescent="0.3">
      <c r="A123" s="29" t="s">
        <v>536</v>
      </c>
      <c r="B123" s="29" t="s">
        <v>537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9" t="s">
        <v>542</v>
      </c>
      <c r="B126" s="29" t="s">
        <v>543</v>
      </c>
      <c r="C126" s="14">
        <v>27</v>
      </c>
      <c r="D126" s="14">
        <v>17</v>
      </c>
      <c r="E126" s="30">
        <v>0.58823529411764697</v>
      </c>
      <c r="F126" s="14">
        <v>0</v>
      </c>
      <c r="G126" s="14">
        <v>0</v>
      </c>
      <c r="H126" s="14">
        <v>7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13</v>
      </c>
    </row>
    <row r="127" spans="1:16" ht="20.399999999999999" x14ac:dyDescent="0.3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9" t="s">
        <v>546</v>
      </c>
      <c r="B128" s="29" t="s">
        <v>547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8" t="s">
        <v>552</v>
      </c>
      <c r="B131" s="189"/>
      <c r="C131" s="26">
        <v>12</v>
      </c>
      <c r="D131" s="26">
        <v>5</v>
      </c>
      <c r="E131" s="27">
        <v>1.4</v>
      </c>
      <c r="F131" s="26">
        <v>0</v>
      </c>
      <c r="G131" s="26">
        <v>0</v>
      </c>
      <c r="H131" s="26">
        <v>4</v>
      </c>
      <c r="I131" s="26">
        <v>4</v>
      </c>
      <c r="J131" s="26">
        <v>0</v>
      </c>
      <c r="K131" s="26">
        <v>0</v>
      </c>
      <c r="L131" s="26">
        <v>0</v>
      </c>
      <c r="M131" s="26">
        <v>0</v>
      </c>
      <c r="N131" s="26">
        <v>4</v>
      </c>
      <c r="O131" s="26">
        <v>0</v>
      </c>
      <c r="P131" s="28">
        <v>3</v>
      </c>
    </row>
    <row r="132" spans="1:16" x14ac:dyDescent="0.3">
      <c r="A132" s="29" t="s">
        <v>553</v>
      </c>
      <c r="B132" s="29" t="s">
        <v>554</v>
      </c>
      <c r="C132" s="14">
        <v>4</v>
      </c>
      <c r="D132" s="14">
        <v>1</v>
      </c>
      <c r="E132" s="30">
        <v>3</v>
      </c>
      <c r="F132" s="14">
        <v>0</v>
      </c>
      <c r="G132" s="14">
        <v>0</v>
      </c>
      <c r="H132" s="14">
        <v>3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3</v>
      </c>
      <c r="O132" s="14">
        <v>0</v>
      </c>
      <c r="P132" s="23">
        <v>3</v>
      </c>
    </row>
    <row r="133" spans="1:16" x14ac:dyDescent="0.3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9" t="s">
        <v>557</v>
      </c>
      <c r="B134" s="29" t="s">
        <v>558</v>
      </c>
      <c r="C134" s="14">
        <v>6</v>
      </c>
      <c r="D134" s="14">
        <v>3</v>
      </c>
      <c r="E134" s="30">
        <v>1</v>
      </c>
      <c r="F134" s="14">
        <v>0</v>
      </c>
      <c r="G134" s="14">
        <v>0</v>
      </c>
      <c r="H134" s="14">
        <v>1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3">
      <c r="A135" s="29" t="s">
        <v>559</v>
      </c>
      <c r="B135" s="29" t="s">
        <v>560</v>
      </c>
      <c r="C135" s="14">
        <v>2</v>
      </c>
      <c r="D135" s="14">
        <v>1</v>
      </c>
      <c r="E135" s="30">
        <v>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3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8" t="s">
        <v>563</v>
      </c>
      <c r="B137" s="189"/>
      <c r="C137" s="26">
        <v>61</v>
      </c>
      <c r="D137" s="26">
        <v>64</v>
      </c>
      <c r="E137" s="27">
        <v>-4.6875E-2</v>
      </c>
      <c r="F137" s="26">
        <v>0</v>
      </c>
      <c r="G137" s="26">
        <v>0</v>
      </c>
      <c r="H137" s="26">
        <v>5</v>
      </c>
      <c r="I137" s="26">
        <v>5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12</v>
      </c>
    </row>
    <row r="138" spans="1:16" ht="20.399999999999999" x14ac:dyDescent="0.3">
      <c r="A138" s="29" t="s">
        <v>564</v>
      </c>
      <c r="B138" s="29" t="s">
        <v>565</v>
      </c>
      <c r="C138" s="14">
        <v>2</v>
      </c>
      <c r="D138" s="14">
        <v>0</v>
      </c>
      <c r="E138" s="30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9" t="s">
        <v>566</v>
      </c>
      <c r="B139" s="29" t="s">
        <v>567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9" t="s">
        <v>572</v>
      </c>
      <c r="B142" s="29" t="s">
        <v>573</v>
      </c>
      <c r="C142" s="14">
        <v>59</v>
      </c>
      <c r="D142" s="14">
        <v>64</v>
      </c>
      <c r="E142" s="30">
        <v>-7.8125E-2</v>
      </c>
      <c r="F142" s="14">
        <v>0</v>
      </c>
      <c r="G142" s="14">
        <v>0</v>
      </c>
      <c r="H142" s="14">
        <v>5</v>
      </c>
      <c r="I142" s="14">
        <v>5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10</v>
      </c>
    </row>
    <row r="143" spans="1:16" ht="20.399999999999999" x14ac:dyDescent="0.3">
      <c r="A143" s="29" t="s">
        <v>574</v>
      </c>
      <c r="B143" s="29" t="s">
        <v>575</v>
      </c>
      <c r="C143" s="14">
        <v>0</v>
      </c>
      <c r="D143" s="14">
        <v>0</v>
      </c>
      <c r="E143" s="30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2</v>
      </c>
    </row>
    <row r="144" spans="1:16" x14ac:dyDescent="0.3">
      <c r="A144" s="188" t="s">
        <v>576</v>
      </c>
      <c r="B144" s="189"/>
      <c r="C144" s="26">
        <v>7</v>
      </c>
      <c r="D144" s="26">
        <v>2</v>
      </c>
      <c r="E144" s="27">
        <v>2.5</v>
      </c>
      <c r="F144" s="26">
        <v>0</v>
      </c>
      <c r="G144" s="26">
        <v>0</v>
      </c>
      <c r="H144" s="26">
        <v>5</v>
      </c>
      <c r="I144" s="26">
        <v>5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2</v>
      </c>
      <c r="P144" s="28">
        <v>4</v>
      </c>
    </row>
    <row r="145" spans="1:16" ht="20.399999999999999" x14ac:dyDescent="0.3">
      <c r="A145" s="29" t="s">
        <v>577</v>
      </c>
      <c r="B145" s="29" t="s">
        <v>578</v>
      </c>
      <c r="C145" s="14">
        <v>3</v>
      </c>
      <c r="D145" s="14">
        <v>2</v>
      </c>
      <c r="E145" s="30">
        <v>0.5</v>
      </c>
      <c r="F145" s="14">
        <v>0</v>
      </c>
      <c r="G145" s="14">
        <v>0</v>
      </c>
      <c r="H145" s="14">
        <v>1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2</v>
      </c>
    </row>
    <row r="146" spans="1:16" ht="20.399999999999999" x14ac:dyDescent="0.3">
      <c r="A146" s="29" t="s">
        <v>579</v>
      </c>
      <c r="B146" s="29" t="s">
        <v>580</v>
      </c>
      <c r="C146" s="14">
        <v>4</v>
      </c>
      <c r="D146" s="14">
        <v>0</v>
      </c>
      <c r="E146" s="30">
        <v>0</v>
      </c>
      <c r="F146" s="14">
        <v>0</v>
      </c>
      <c r="G146" s="14">
        <v>0</v>
      </c>
      <c r="H146" s="14">
        <v>4</v>
      </c>
      <c r="I146" s="14">
        <v>4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3">
        <v>2</v>
      </c>
    </row>
    <row r="147" spans="1:16" x14ac:dyDescent="0.3">
      <c r="A147" s="188" t="s">
        <v>581</v>
      </c>
      <c r="B147" s="189"/>
      <c r="C147" s="26">
        <v>94</v>
      </c>
      <c r="D147" s="26">
        <v>74</v>
      </c>
      <c r="E147" s="27">
        <v>0.27027027027027001</v>
      </c>
      <c r="F147" s="26">
        <v>1</v>
      </c>
      <c r="G147" s="26">
        <v>1</v>
      </c>
      <c r="H147" s="26">
        <v>14</v>
      </c>
      <c r="I147" s="26">
        <v>13</v>
      </c>
      <c r="J147" s="26">
        <v>0</v>
      </c>
      <c r="K147" s="26">
        <v>0</v>
      </c>
      <c r="L147" s="26">
        <v>0</v>
      </c>
      <c r="M147" s="26">
        <v>0</v>
      </c>
      <c r="N147" s="26">
        <v>40</v>
      </c>
      <c r="O147" s="26">
        <v>0</v>
      </c>
      <c r="P147" s="28">
        <v>14</v>
      </c>
    </row>
    <row r="148" spans="1:16" ht="20.399999999999999" x14ac:dyDescent="0.3">
      <c r="A148" s="29" t="s">
        <v>582</v>
      </c>
      <c r="B148" s="29" t="s">
        <v>583</v>
      </c>
      <c r="C148" s="14">
        <v>1</v>
      </c>
      <c r="D148" s="14">
        <v>1</v>
      </c>
      <c r="E148" s="30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3">
        <v>0</v>
      </c>
    </row>
    <row r="149" spans="1:16" x14ac:dyDescent="0.3">
      <c r="A149" s="29" t="s">
        <v>584</v>
      </c>
      <c r="B149" s="29" t="s">
        <v>585</v>
      </c>
      <c r="C149" s="14">
        <v>7</v>
      </c>
      <c r="D149" s="14">
        <v>2</v>
      </c>
      <c r="E149" s="30">
        <v>2.5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3">
        <v>2</v>
      </c>
    </row>
    <row r="150" spans="1:16" ht="20.399999999999999" x14ac:dyDescent="0.3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9" t="s">
        <v>588</v>
      </c>
      <c r="B151" s="29" t="s">
        <v>589</v>
      </c>
      <c r="C151" s="14">
        <v>16</v>
      </c>
      <c r="D151" s="14">
        <v>14</v>
      </c>
      <c r="E151" s="30">
        <v>0.14285714285714299</v>
      </c>
      <c r="F151" s="14">
        <v>0</v>
      </c>
      <c r="G151" s="14">
        <v>0</v>
      </c>
      <c r="H151" s="14">
        <v>6</v>
      </c>
      <c r="I151" s="14">
        <v>6</v>
      </c>
      <c r="J151" s="14">
        <v>0</v>
      </c>
      <c r="K151" s="14">
        <v>0</v>
      </c>
      <c r="L151" s="14">
        <v>0</v>
      </c>
      <c r="M151" s="14">
        <v>0</v>
      </c>
      <c r="N151" s="14">
        <v>13</v>
      </c>
      <c r="O151" s="14">
        <v>0</v>
      </c>
      <c r="P151" s="23">
        <v>0</v>
      </c>
    </row>
    <row r="152" spans="1:16" ht="30.6" x14ac:dyDescent="0.3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9" t="s">
        <v>592</v>
      </c>
      <c r="B153" s="29" t="s">
        <v>593</v>
      </c>
      <c r="C153" s="14">
        <v>0</v>
      </c>
      <c r="D153" s="14">
        <v>6</v>
      </c>
      <c r="E153" s="30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3">
      <c r="A154" s="29" t="s">
        <v>594</v>
      </c>
      <c r="B154" s="29" t="s">
        <v>595</v>
      </c>
      <c r="C154" s="14">
        <v>13</v>
      </c>
      <c r="D154" s="14">
        <v>2</v>
      </c>
      <c r="E154" s="30">
        <v>5.5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13</v>
      </c>
      <c r="O154" s="14">
        <v>0</v>
      </c>
      <c r="P154" s="23">
        <v>1</v>
      </c>
    </row>
    <row r="155" spans="1:16" ht="20.399999999999999" x14ac:dyDescent="0.3">
      <c r="A155" s="29" t="s">
        <v>596</v>
      </c>
      <c r="B155" s="29" t="s">
        <v>597</v>
      </c>
      <c r="C155" s="14">
        <v>57</v>
      </c>
      <c r="D155" s="14">
        <v>49</v>
      </c>
      <c r="E155" s="30">
        <v>0.16326530612244899</v>
      </c>
      <c r="F155" s="14">
        <v>1</v>
      </c>
      <c r="G155" s="14">
        <v>1</v>
      </c>
      <c r="H155" s="14">
        <v>7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9</v>
      </c>
      <c r="O155" s="14">
        <v>0</v>
      </c>
      <c r="P155" s="23">
        <v>11</v>
      </c>
    </row>
    <row r="156" spans="1:16" x14ac:dyDescent="0.3">
      <c r="A156" s="188" t="s">
        <v>598</v>
      </c>
      <c r="B156" s="189"/>
      <c r="C156" s="26">
        <v>0</v>
      </c>
      <c r="D156" s="26">
        <v>9</v>
      </c>
      <c r="E156" s="27">
        <v>-1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0</v>
      </c>
    </row>
    <row r="157" spans="1:16" ht="20.399999999999999" x14ac:dyDescent="0.3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9" t="s">
        <v>607</v>
      </c>
      <c r="B161" s="29" t="s">
        <v>608</v>
      </c>
      <c r="C161" s="14">
        <v>0</v>
      </c>
      <c r="D161" s="14">
        <v>0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9" t="s">
        <v>609</v>
      </c>
      <c r="B162" s="29" t="s">
        <v>610</v>
      </c>
      <c r="C162" s="14">
        <v>0</v>
      </c>
      <c r="D162" s="14">
        <v>9</v>
      </c>
      <c r="E162" s="30">
        <v>-1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9" t="s">
        <v>611</v>
      </c>
      <c r="B163" s="29" t="s">
        <v>612</v>
      </c>
      <c r="C163" s="14">
        <v>0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9" t="s">
        <v>613</v>
      </c>
      <c r="B164" s="29" t="s">
        <v>614</v>
      </c>
      <c r="C164" s="14">
        <v>0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9" t="s">
        <v>615</v>
      </c>
      <c r="B165" s="29" t="s">
        <v>616</v>
      </c>
      <c r="C165" s="14">
        <v>0</v>
      </c>
      <c r="D165" s="14">
        <v>0</v>
      </c>
      <c r="E165" s="30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8" t="s">
        <v>617</v>
      </c>
      <c r="B166" s="189"/>
      <c r="C166" s="26">
        <v>390</v>
      </c>
      <c r="D166" s="26">
        <v>355</v>
      </c>
      <c r="E166" s="27">
        <v>9.85915492957746E-2</v>
      </c>
      <c r="F166" s="26">
        <v>4</v>
      </c>
      <c r="G166" s="26">
        <v>4</v>
      </c>
      <c r="H166" s="26">
        <v>255</v>
      </c>
      <c r="I166" s="26">
        <v>223</v>
      </c>
      <c r="J166" s="26">
        <v>1</v>
      </c>
      <c r="K166" s="26">
        <v>0</v>
      </c>
      <c r="L166" s="26">
        <v>0</v>
      </c>
      <c r="M166" s="26">
        <v>0</v>
      </c>
      <c r="N166" s="26">
        <v>3</v>
      </c>
      <c r="O166" s="26">
        <v>8</v>
      </c>
      <c r="P166" s="28">
        <v>136</v>
      </c>
    </row>
    <row r="167" spans="1:16" ht="20.399999999999999" x14ac:dyDescent="0.3">
      <c r="A167" s="29" t="s">
        <v>618</v>
      </c>
      <c r="B167" s="29" t="s">
        <v>619</v>
      </c>
      <c r="C167" s="14">
        <v>13</v>
      </c>
      <c r="D167" s="14">
        <v>8</v>
      </c>
      <c r="E167" s="30">
        <v>0.625</v>
      </c>
      <c r="F167" s="14">
        <v>0</v>
      </c>
      <c r="G167" s="14">
        <v>0</v>
      </c>
      <c r="H167" s="14">
        <v>6</v>
      </c>
      <c r="I167" s="14">
        <v>2</v>
      </c>
      <c r="J167" s="14">
        <v>1</v>
      </c>
      <c r="K167" s="14">
        <v>0</v>
      </c>
      <c r="L167" s="14">
        <v>0</v>
      </c>
      <c r="M167" s="14">
        <v>0</v>
      </c>
      <c r="N167" s="14">
        <v>1</v>
      </c>
      <c r="O167" s="14">
        <v>2</v>
      </c>
      <c r="P167" s="23">
        <v>1</v>
      </c>
    </row>
    <row r="168" spans="1:16" ht="20.399999999999999" x14ac:dyDescent="0.3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9" t="s">
        <v>622</v>
      </c>
      <c r="B169" s="29" t="s">
        <v>623</v>
      </c>
      <c r="C169" s="14">
        <v>0</v>
      </c>
      <c r="D169" s="14">
        <v>5</v>
      </c>
      <c r="E169" s="30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9" t="s">
        <v>624</v>
      </c>
      <c r="B170" s="29" t="s">
        <v>625</v>
      </c>
      <c r="C170" s="14">
        <v>0</v>
      </c>
      <c r="D170" s="14">
        <v>1</v>
      </c>
      <c r="E170" s="30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9" t="s">
        <v>626</v>
      </c>
      <c r="B171" s="29" t="s">
        <v>627</v>
      </c>
      <c r="C171" s="14">
        <v>1</v>
      </c>
      <c r="D171" s="14">
        <v>4</v>
      </c>
      <c r="E171" s="30">
        <v>-0.75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3">
        <v>0</v>
      </c>
    </row>
    <row r="172" spans="1:16" ht="20.399999999999999" x14ac:dyDescent="0.3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9" t="s">
        <v>630</v>
      </c>
      <c r="B173" s="29" t="s">
        <v>631</v>
      </c>
      <c r="C173" s="14">
        <v>274</v>
      </c>
      <c r="D173" s="14">
        <v>257</v>
      </c>
      <c r="E173" s="30">
        <v>6.6147859922179003E-2</v>
      </c>
      <c r="F173" s="14">
        <v>3</v>
      </c>
      <c r="G173" s="14">
        <v>2</v>
      </c>
      <c r="H173" s="14">
        <v>172</v>
      </c>
      <c r="I173" s="14">
        <v>126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6</v>
      </c>
      <c r="P173" s="23">
        <v>48</v>
      </c>
    </row>
    <row r="174" spans="1:16" ht="20.399999999999999" x14ac:dyDescent="0.3">
      <c r="A174" s="29" t="s">
        <v>632</v>
      </c>
      <c r="B174" s="29" t="s">
        <v>633</v>
      </c>
      <c r="C174" s="14">
        <v>59</v>
      </c>
      <c r="D174" s="14">
        <v>49</v>
      </c>
      <c r="E174" s="30">
        <v>0.20408163265306101</v>
      </c>
      <c r="F174" s="14">
        <v>1</v>
      </c>
      <c r="G174" s="14">
        <v>2</v>
      </c>
      <c r="H174" s="14">
        <v>58</v>
      </c>
      <c r="I174" s="14">
        <v>89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23">
        <v>80</v>
      </c>
    </row>
    <row r="175" spans="1:16" x14ac:dyDescent="0.3">
      <c r="A175" s="29" t="s">
        <v>634</v>
      </c>
      <c r="B175" s="29" t="s">
        <v>635</v>
      </c>
      <c r="C175" s="14">
        <v>24</v>
      </c>
      <c r="D175" s="14">
        <v>16</v>
      </c>
      <c r="E175" s="30">
        <v>0.5</v>
      </c>
      <c r="F175" s="14">
        <v>0</v>
      </c>
      <c r="G175" s="14">
        <v>0</v>
      </c>
      <c r="H175" s="14">
        <v>13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0.399999999999999" x14ac:dyDescent="0.3">
      <c r="A176" s="29" t="s">
        <v>636</v>
      </c>
      <c r="B176" s="29" t="s">
        <v>637</v>
      </c>
      <c r="C176" s="14">
        <v>19</v>
      </c>
      <c r="D176" s="14">
        <v>15</v>
      </c>
      <c r="E176" s="30">
        <v>0.266666666666667</v>
      </c>
      <c r="F176" s="14">
        <v>0</v>
      </c>
      <c r="G176" s="14">
        <v>0</v>
      </c>
      <c r="H176" s="14">
        <v>6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3</v>
      </c>
    </row>
    <row r="177" spans="1:16" x14ac:dyDescent="0.3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8" t="s">
        <v>640</v>
      </c>
      <c r="B178" s="189"/>
      <c r="C178" s="26">
        <v>1272</v>
      </c>
      <c r="D178" s="26">
        <v>1155</v>
      </c>
      <c r="E178" s="27">
        <v>0.101298701298701</v>
      </c>
      <c r="F178" s="26">
        <v>1690</v>
      </c>
      <c r="G178" s="26">
        <v>1643</v>
      </c>
      <c r="H178" s="26">
        <v>416</v>
      </c>
      <c r="I178" s="26">
        <v>688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1657</v>
      </c>
    </row>
    <row r="179" spans="1:16" ht="20.399999999999999" x14ac:dyDescent="0.3">
      <c r="A179" s="29" t="s">
        <v>641</v>
      </c>
      <c r="B179" s="29" t="s">
        <v>642</v>
      </c>
      <c r="C179" s="14">
        <v>4</v>
      </c>
      <c r="D179" s="14">
        <v>5</v>
      </c>
      <c r="E179" s="30">
        <v>-0.2</v>
      </c>
      <c r="F179" s="14">
        <v>2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5</v>
      </c>
    </row>
    <row r="180" spans="1:16" ht="20.399999999999999" x14ac:dyDescent="0.3">
      <c r="A180" s="29" t="s">
        <v>643</v>
      </c>
      <c r="B180" s="29" t="s">
        <v>644</v>
      </c>
      <c r="C180" s="14">
        <v>719</v>
      </c>
      <c r="D180" s="14">
        <v>574</v>
      </c>
      <c r="E180" s="30">
        <v>0.252613240418118</v>
      </c>
      <c r="F180" s="14">
        <v>1228</v>
      </c>
      <c r="G180" s="14">
        <v>1193</v>
      </c>
      <c r="H180" s="14">
        <v>188</v>
      </c>
      <c r="I180" s="14">
        <v>185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995</v>
      </c>
    </row>
    <row r="181" spans="1:16" x14ac:dyDescent="0.3">
      <c r="A181" s="29" t="s">
        <v>645</v>
      </c>
      <c r="B181" s="29" t="s">
        <v>646</v>
      </c>
      <c r="C181" s="14">
        <v>59</v>
      </c>
      <c r="D181" s="14">
        <v>64</v>
      </c>
      <c r="E181" s="30">
        <v>-7.8125E-2</v>
      </c>
      <c r="F181" s="14">
        <v>11</v>
      </c>
      <c r="G181" s="14">
        <v>11</v>
      </c>
      <c r="H181" s="14">
        <v>31</v>
      </c>
      <c r="I181" s="14">
        <v>33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52</v>
      </c>
    </row>
    <row r="182" spans="1:16" ht="20.399999999999999" x14ac:dyDescent="0.3">
      <c r="A182" s="29" t="s">
        <v>647</v>
      </c>
      <c r="B182" s="29" t="s">
        <v>648</v>
      </c>
      <c r="C182" s="14">
        <v>5</v>
      </c>
      <c r="D182" s="14">
        <v>2</v>
      </c>
      <c r="E182" s="30">
        <v>1.5</v>
      </c>
      <c r="F182" s="14">
        <v>5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6</v>
      </c>
    </row>
    <row r="183" spans="1:16" ht="20.399999999999999" x14ac:dyDescent="0.3">
      <c r="A183" s="29" t="s">
        <v>649</v>
      </c>
      <c r="B183" s="29" t="s">
        <v>650</v>
      </c>
      <c r="C183" s="14">
        <v>62</v>
      </c>
      <c r="D183" s="14">
        <v>42</v>
      </c>
      <c r="E183" s="30">
        <v>0.476190476190476</v>
      </c>
      <c r="F183" s="14">
        <v>68</v>
      </c>
      <c r="G183" s="14">
        <v>83</v>
      </c>
      <c r="H183" s="14">
        <v>36</v>
      </c>
      <c r="I183" s="14">
        <v>323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93</v>
      </c>
    </row>
    <row r="184" spans="1:16" ht="20.399999999999999" x14ac:dyDescent="0.3">
      <c r="A184" s="29" t="s">
        <v>651</v>
      </c>
      <c r="B184" s="29" t="s">
        <v>652</v>
      </c>
      <c r="C184" s="14">
        <v>322</v>
      </c>
      <c r="D184" s="14">
        <v>394</v>
      </c>
      <c r="E184" s="30">
        <v>-0.182741116751269</v>
      </c>
      <c r="F184" s="14">
        <v>331</v>
      </c>
      <c r="G184" s="14">
        <v>349</v>
      </c>
      <c r="H184" s="14">
        <v>142</v>
      </c>
      <c r="I184" s="14">
        <v>141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503</v>
      </c>
    </row>
    <row r="185" spans="1:16" ht="20.399999999999999" x14ac:dyDescent="0.3">
      <c r="A185" s="29" t="s">
        <v>653</v>
      </c>
      <c r="B185" s="29" t="s">
        <v>654</v>
      </c>
      <c r="C185" s="14">
        <v>101</v>
      </c>
      <c r="D185" s="14">
        <v>74</v>
      </c>
      <c r="E185" s="30">
        <v>0.36486486486486502</v>
      </c>
      <c r="F185" s="14">
        <v>45</v>
      </c>
      <c r="G185" s="14">
        <v>5</v>
      </c>
      <c r="H185" s="14">
        <v>18</v>
      </c>
      <c r="I185" s="14">
        <v>5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3</v>
      </c>
    </row>
    <row r="186" spans="1:16" x14ac:dyDescent="0.3">
      <c r="A186" s="188" t="s">
        <v>655</v>
      </c>
      <c r="B186" s="189"/>
      <c r="C186" s="26">
        <v>414</v>
      </c>
      <c r="D186" s="26">
        <v>433</v>
      </c>
      <c r="E186" s="27">
        <v>-4.3879907621247098E-2</v>
      </c>
      <c r="F186" s="26">
        <v>23</v>
      </c>
      <c r="G186" s="26">
        <v>16</v>
      </c>
      <c r="H186" s="26">
        <v>139</v>
      </c>
      <c r="I186" s="26">
        <v>103</v>
      </c>
      <c r="J186" s="26">
        <v>0</v>
      </c>
      <c r="K186" s="26">
        <v>0</v>
      </c>
      <c r="L186" s="26">
        <v>0</v>
      </c>
      <c r="M186" s="26">
        <v>0</v>
      </c>
      <c r="N186" s="26">
        <v>10</v>
      </c>
      <c r="O186" s="26">
        <v>2</v>
      </c>
      <c r="P186" s="28">
        <v>74</v>
      </c>
    </row>
    <row r="187" spans="1:16" x14ac:dyDescent="0.3">
      <c r="A187" s="29" t="s">
        <v>656</v>
      </c>
      <c r="B187" s="29" t="s">
        <v>657</v>
      </c>
      <c r="C187" s="14">
        <v>7</v>
      </c>
      <c r="D187" s="14">
        <v>9</v>
      </c>
      <c r="E187" s="30">
        <v>-0.22222222222222199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0.399999999999999" x14ac:dyDescent="0.3">
      <c r="A188" s="29" t="s">
        <v>658</v>
      </c>
      <c r="B188" s="29" t="s">
        <v>659</v>
      </c>
      <c r="C188" s="14">
        <v>1</v>
      </c>
      <c r="D188" s="14">
        <v>3</v>
      </c>
      <c r="E188" s="30">
        <v>-0.66666666666666696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9" t="s">
        <v>660</v>
      </c>
      <c r="B189" s="29" t="s">
        <v>661</v>
      </c>
      <c r="C189" s="14">
        <v>163</v>
      </c>
      <c r="D189" s="14">
        <v>156</v>
      </c>
      <c r="E189" s="30">
        <v>4.48717948717949E-2</v>
      </c>
      <c r="F189" s="14">
        <v>18</v>
      </c>
      <c r="G189" s="14">
        <v>13</v>
      </c>
      <c r="H189" s="14">
        <v>81</v>
      </c>
      <c r="I189" s="14">
        <v>73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2</v>
      </c>
      <c r="P189" s="23">
        <v>40</v>
      </c>
    </row>
    <row r="190" spans="1:16" ht="20.399999999999999" x14ac:dyDescent="0.3">
      <c r="A190" s="29" t="s">
        <v>662</v>
      </c>
      <c r="B190" s="29" t="s">
        <v>663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8</v>
      </c>
      <c r="O190" s="14">
        <v>0</v>
      </c>
      <c r="P190" s="23">
        <v>0</v>
      </c>
    </row>
    <row r="191" spans="1:16" ht="30.6" x14ac:dyDescent="0.3">
      <c r="A191" s="29" t="s">
        <v>664</v>
      </c>
      <c r="B191" s="29" t="s">
        <v>665</v>
      </c>
      <c r="C191" s="14">
        <v>24</v>
      </c>
      <c r="D191" s="14">
        <v>18</v>
      </c>
      <c r="E191" s="30">
        <v>0.33333333333333298</v>
      </c>
      <c r="F191" s="14">
        <v>0</v>
      </c>
      <c r="G191" s="14">
        <v>0</v>
      </c>
      <c r="H191" s="14">
        <v>6</v>
      </c>
      <c r="I191" s="14">
        <v>6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6</v>
      </c>
    </row>
    <row r="192" spans="1:16" ht="20.399999999999999" x14ac:dyDescent="0.3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9" t="s">
        <v>668</v>
      </c>
      <c r="B193" s="29" t="s">
        <v>669</v>
      </c>
      <c r="C193" s="14">
        <v>68</v>
      </c>
      <c r="D193" s="14">
        <v>74</v>
      </c>
      <c r="E193" s="30">
        <v>-8.1081081081081099E-2</v>
      </c>
      <c r="F193" s="14">
        <v>2</v>
      </c>
      <c r="G193" s="14">
        <v>2</v>
      </c>
      <c r="H193" s="14">
        <v>29</v>
      </c>
      <c r="I193" s="14">
        <v>17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7</v>
      </c>
    </row>
    <row r="194" spans="1:16" x14ac:dyDescent="0.3">
      <c r="A194" s="29" t="s">
        <v>670</v>
      </c>
      <c r="B194" s="29" t="s">
        <v>671</v>
      </c>
      <c r="C194" s="14">
        <v>11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5</v>
      </c>
    </row>
    <row r="195" spans="1:16" ht="20.399999999999999" x14ac:dyDescent="0.3">
      <c r="A195" s="29" t="s">
        <v>672</v>
      </c>
      <c r="B195" s="29" t="s">
        <v>673</v>
      </c>
      <c r="C195" s="14">
        <v>0</v>
      </c>
      <c r="D195" s="14">
        <v>1</v>
      </c>
      <c r="E195" s="30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9" t="s">
        <v>674</v>
      </c>
      <c r="B196" s="29" t="s">
        <v>675</v>
      </c>
      <c r="C196" s="14">
        <v>0</v>
      </c>
      <c r="D196" s="14">
        <v>1</v>
      </c>
      <c r="E196" s="30">
        <v>-1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11</v>
      </c>
    </row>
    <row r="197" spans="1:16" x14ac:dyDescent="0.3">
      <c r="A197" s="29" t="s">
        <v>676</v>
      </c>
      <c r="B197" s="29" t="s">
        <v>677</v>
      </c>
      <c r="C197" s="14">
        <v>132</v>
      </c>
      <c r="D197" s="14">
        <v>160</v>
      </c>
      <c r="E197" s="30">
        <v>-0.17499999999999999</v>
      </c>
      <c r="F197" s="14">
        <v>2</v>
      </c>
      <c r="G197" s="14">
        <v>0</v>
      </c>
      <c r="H197" s="14">
        <v>17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9" t="s">
        <v>678</v>
      </c>
      <c r="B198" s="29" t="s">
        <v>679</v>
      </c>
      <c r="C198" s="14">
        <v>2</v>
      </c>
      <c r="D198" s="14">
        <v>2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2</v>
      </c>
    </row>
    <row r="199" spans="1:16" x14ac:dyDescent="0.3">
      <c r="A199" s="29" t="s">
        <v>680</v>
      </c>
      <c r="B199" s="29" t="s">
        <v>681</v>
      </c>
      <c r="C199" s="14">
        <v>6</v>
      </c>
      <c r="D199" s="14">
        <v>9</v>
      </c>
      <c r="E199" s="30">
        <v>-0.33333333333333298</v>
      </c>
      <c r="F199" s="14">
        <v>1</v>
      </c>
      <c r="G199" s="14">
        <v>1</v>
      </c>
      <c r="H199" s="14">
        <v>3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2</v>
      </c>
    </row>
    <row r="200" spans="1:16" ht="20.399999999999999" x14ac:dyDescent="0.3">
      <c r="A200" s="29" t="s">
        <v>682</v>
      </c>
      <c r="B200" s="29" t="s">
        <v>683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8" t="s">
        <v>684</v>
      </c>
      <c r="B201" s="189"/>
      <c r="C201" s="26">
        <v>11</v>
      </c>
      <c r="D201" s="26">
        <v>28</v>
      </c>
      <c r="E201" s="27">
        <v>-0.60714285714285698</v>
      </c>
      <c r="F201" s="26">
        <v>0</v>
      </c>
      <c r="G201" s="26">
        <v>0</v>
      </c>
      <c r="H201" s="26">
        <v>5</v>
      </c>
      <c r="I201" s="26">
        <v>6</v>
      </c>
      <c r="J201" s="26">
        <v>0</v>
      </c>
      <c r="K201" s="26">
        <v>1</v>
      </c>
      <c r="L201" s="26">
        <v>1</v>
      </c>
      <c r="M201" s="26">
        <v>1</v>
      </c>
      <c r="N201" s="26">
        <v>9</v>
      </c>
      <c r="O201" s="26">
        <v>0</v>
      </c>
      <c r="P201" s="28">
        <v>3</v>
      </c>
    </row>
    <row r="202" spans="1:16" x14ac:dyDescent="0.3">
      <c r="A202" s="29" t="s">
        <v>685</v>
      </c>
      <c r="B202" s="29" t="s">
        <v>686</v>
      </c>
      <c r="C202" s="14">
        <v>5</v>
      </c>
      <c r="D202" s="14">
        <v>20</v>
      </c>
      <c r="E202" s="30">
        <v>-0.75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3">
        <v>1</v>
      </c>
    </row>
    <row r="203" spans="1:16" x14ac:dyDescent="0.3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9" t="s">
        <v>691</v>
      </c>
      <c r="B205" s="29" t="s">
        <v>692</v>
      </c>
      <c r="C205" s="14">
        <v>2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9" t="s">
        <v>693</v>
      </c>
      <c r="B206" s="29" t="s">
        <v>694</v>
      </c>
      <c r="C206" s="14">
        <v>0</v>
      </c>
      <c r="D206" s="14">
        <v>0</v>
      </c>
      <c r="E206" s="30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3">
        <v>0</v>
      </c>
    </row>
    <row r="207" spans="1:16" ht="20.399999999999999" x14ac:dyDescent="0.3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9" t="s">
        <v>697</v>
      </c>
      <c r="B208" s="29" t="s">
        <v>698</v>
      </c>
      <c r="C208" s="14">
        <v>1</v>
      </c>
      <c r="D208" s="14">
        <v>1</v>
      </c>
      <c r="E208" s="30">
        <v>0</v>
      </c>
      <c r="F208" s="14">
        <v>0</v>
      </c>
      <c r="G208" s="14">
        <v>0</v>
      </c>
      <c r="H208" s="14">
        <v>0</v>
      </c>
      <c r="I208" s="14">
        <v>1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2</v>
      </c>
    </row>
    <row r="209" spans="1:16" ht="20.399999999999999" x14ac:dyDescent="0.3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9" t="s">
        <v>701</v>
      </c>
      <c r="B210" s="29" t="s">
        <v>702</v>
      </c>
      <c r="C210" s="14">
        <v>0</v>
      </c>
      <c r="D210" s="14">
        <v>1</v>
      </c>
      <c r="E210" s="30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9" t="s">
        <v>703</v>
      </c>
      <c r="B211" s="29" t="s">
        <v>704</v>
      </c>
      <c r="C211" s="14">
        <v>0</v>
      </c>
      <c r="D211" s="14">
        <v>2</v>
      </c>
      <c r="E211" s="30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9" t="s">
        <v>705</v>
      </c>
      <c r="B212" s="29" t="s">
        <v>706</v>
      </c>
      <c r="C212" s="14">
        <v>0</v>
      </c>
      <c r="D212" s="14">
        <v>1</v>
      </c>
      <c r="E212" s="30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9" t="s">
        <v>707</v>
      </c>
      <c r="B213" s="29" t="s">
        <v>708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9" t="s">
        <v>709</v>
      </c>
      <c r="B214" s="29" t="s">
        <v>710</v>
      </c>
      <c r="C214" s="14">
        <v>3</v>
      </c>
      <c r="D214" s="14">
        <v>3</v>
      </c>
      <c r="E214" s="30">
        <v>0</v>
      </c>
      <c r="F214" s="14">
        <v>0</v>
      </c>
      <c r="G214" s="14">
        <v>0</v>
      </c>
      <c r="H214" s="14">
        <v>3</v>
      </c>
      <c r="I214" s="14">
        <v>3</v>
      </c>
      <c r="J214" s="14">
        <v>0</v>
      </c>
      <c r="K214" s="14">
        <v>1</v>
      </c>
      <c r="L214" s="14">
        <v>1</v>
      </c>
      <c r="M214" s="14">
        <v>1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1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0.6" x14ac:dyDescent="0.3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8" t="s">
        <v>727</v>
      </c>
      <c r="B223" s="189"/>
      <c r="C223" s="26">
        <v>1336</v>
      </c>
      <c r="D223" s="26">
        <v>1136</v>
      </c>
      <c r="E223" s="27">
        <v>0.176056338028169</v>
      </c>
      <c r="F223" s="26">
        <v>390</v>
      </c>
      <c r="G223" s="26">
        <v>239</v>
      </c>
      <c r="H223" s="26">
        <v>422</v>
      </c>
      <c r="I223" s="26">
        <v>359</v>
      </c>
      <c r="J223" s="26">
        <v>1</v>
      </c>
      <c r="K223" s="26">
        <v>1</v>
      </c>
      <c r="L223" s="26">
        <v>0</v>
      </c>
      <c r="M223" s="26">
        <v>0</v>
      </c>
      <c r="N223" s="26">
        <v>1</v>
      </c>
      <c r="O223" s="26">
        <v>14</v>
      </c>
      <c r="P223" s="28">
        <v>490</v>
      </c>
    </row>
    <row r="224" spans="1:16" x14ac:dyDescent="0.3">
      <c r="A224" s="29" t="s">
        <v>728</v>
      </c>
      <c r="B224" s="29" t="s">
        <v>729</v>
      </c>
      <c r="C224" s="14">
        <v>5</v>
      </c>
      <c r="D224" s="14">
        <v>4</v>
      </c>
      <c r="E224" s="30">
        <v>0.25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9" t="s">
        <v>734</v>
      </c>
      <c r="B227" s="29" t="s">
        <v>735</v>
      </c>
      <c r="C227" s="14">
        <v>0</v>
      </c>
      <c r="D227" s="14">
        <v>1</v>
      </c>
      <c r="E227" s="30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9" t="s">
        <v>738</v>
      </c>
      <c r="B229" s="29" t="s">
        <v>739</v>
      </c>
      <c r="C229" s="14">
        <v>5</v>
      </c>
      <c r="D229" s="14">
        <v>0</v>
      </c>
      <c r="E229" s="30">
        <v>0</v>
      </c>
      <c r="F229" s="14">
        <v>0</v>
      </c>
      <c r="G229" s="14">
        <v>0</v>
      </c>
      <c r="H229" s="14">
        <v>1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9" t="s">
        <v>740</v>
      </c>
      <c r="B230" s="29" t="s">
        <v>741</v>
      </c>
      <c r="C230" s="14">
        <v>2</v>
      </c>
      <c r="D230" s="14">
        <v>2</v>
      </c>
      <c r="E230" s="30">
        <v>0</v>
      </c>
      <c r="F230" s="14">
        <v>0</v>
      </c>
      <c r="G230" s="14">
        <v>0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9" t="s">
        <v>742</v>
      </c>
      <c r="B231" s="29" t="s">
        <v>743</v>
      </c>
      <c r="C231" s="14">
        <v>27</v>
      </c>
      <c r="D231" s="14">
        <v>52</v>
      </c>
      <c r="E231" s="30">
        <v>-0.480769230769231</v>
      </c>
      <c r="F231" s="14">
        <v>0</v>
      </c>
      <c r="G231" s="14">
        <v>0</v>
      </c>
      <c r="H231" s="14">
        <v>9</v>
      </c>
      <c r="I231" s="14">
        <v>6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9" t="s">
        <v>744</v>
      </c>
      <c r="B232" s="29" t="s">
        <v>745</v>
      </c>
      <c r="C232" s="14">
        <v>74</v>
      </c>
      <c r="D232" s="14">
        <v>89</v>
      </c>
      <c r="E232" s="30">
        <v>-0.16853932584269701</v>
      </c>
      <c r="F232" s="14">
        <v>3</v>
      </c>
      <c r="G232" s="14">
        <v>1</v>
      </c>
      <c r="H232" s="14">
        <v>10</v>
      </c>
      <c r="I232" s="14">
        <v>8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8</v>
      </c>
    </row>
    <row r="233" spans="1:16" x14ac:dyDescent="0.3">
      <c r="A233" s="29" t="s">
        <v>746</v>
      </c>
      <c r="B233" s="29" t="s">
        <v>747</v>
      </c>
      <c r="C233" s="14">
        <v>37</v>
      </c>
      <c r="D233" s="14">
        <v>33</v>
      </c>
      <c r="E233" s="30">
        <v>0.12121212121212099</v>
      </c>
      <c r="F233" s="14">
        <v>0</v>
      </c>
      <c r="G233" s="14">
        <v>0</v>
      </c>
      <c r="H233" s="14">
        <v>8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6</v>
      </c>
    </row>
    <row r="234" spans="1:16" ht="20.399999999999999" x14ac:dyDescent="0.3">
      <c r="A234" s="29" t="s">
        <v>748</v>
      </c>
      <c r="B234" s="29" t="s">
        <v>749</v>
      </c>
      <c r="C234" s="14">
        <v>24</v>
      </c>
      <c r="D234" s="14">
        <v>9</v>
      </c>
      <c r="E234" s="30">
        <v>1.6666666666666701</v>
      </c>
      <c r="F234" s="14">
        <v>4</v>
      </c>
      <c r="G234" s="14">
        <v>4</v>
      </c>
      <c r="H234" s="14">
        <v>5</v>
      </c>
      <c r="I234" s="14">
        <v>4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4</v>
      </c>
    </row>
    <row r="235" spans="1:16" ht="20.399999999999999" x14ac:dyDescent="0.3">
      <c r="A235" s="29" t="s">
        <v>750</v>
      </c>
      <c r="B235" s="29" t="s">
        <v>751</v>
      </c>
      <c r="C235" s="14">
        <v>6</v>
      </c>
      <c r="D235" s="14">
        <v>0</v>
      </c>
      <c r="E235" s="30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2</v>
      </c>
      <c r="P235" s="23">
        <v>4</v>
      </c>
    </row>
    <row r="236" spans="1:16" x14ac:dyDescent="0.3">
      <c r="A236" s="29" t="s">
        <v>752</v>
      </c>
      <c r="B236" s="29" t="s">
        <v>753</v>
      </c>
      <c r="C236" s="14">
        <v>6</v>
      </c>
      <c r="D236" s="14">
        <v>7</v>
      </c>
      <c r="E236" s="30">
        <v>-0.14285714285714299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9" t="s">
        <v>756</v>
      </c>
      <c r="B238" s="29" t="s">
        <v>757</v>
      </c>
      <c r="C238" s="14">
        <v>1150</v>
      </c>
      <c r="D238" s="14">
        <v>939</v>
      </c>
      <c r="E238" s="30">
        <v>0.224707135250266</v>
      </c>
      <c r="F238" s="14">
        <v>383</v>
      </c>
      <c r="G238" s="14">
        <v>234</v>
      </c>
      <c r="H238" s="14">
        <v>389</v>
      </c>
      <c r="I238" s="14">
        <v>333</v>
      </c>
      <c r="J238" s="14">
        <v>1</v>
      </c>
      <c r="K238" s="14">
        <v>1</v>
      </c>
      <c r="L238" s="14">
        <v>0</v>
      </c>
      <c r="M238" s="14">
        <v>0</v>
      </c>
      <c r="N238" s="14">
        <v>0</v>
      </c>
      <c r="O238" s="14">
        <v>12</v>
      </c>
      <c r="P238" s="23">
        <v>466</v>
      </c>
    </row>
    <row r="239" spans="1:16" x14ac:dyDescent="0.3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8" t="s">
        <v>768</v>
      </c>
      <c r="B244" s="189"/>
      <c r="C244" s="26">
        <v>16</v>
      </c>
      <c r="D244" s="26">
        <v>30</v>
      </c>
      <c r="E244" s="27">
        <v>-0.46666666666666701</v>
      </c>
      <c r="F244" s="26">
        <v>0</v>
      </c>
      <c r="G244" s="26">
        <v>0</v>
      </c>
      <c r="H244" s="26">
        <v>2</v>
      </c>
      <c r="I244" s="26">
        <v>5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4</v>
      </c>
    </row>
    <row r="245" spans="1:16" x14ac:dyDescent="0.3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9" t="s">
        <v>773</v>
      </c>
      <c r="B247" s="29" t="s">
        <v>774</v>
      </c>
      <c r="C247" s="14">
        <v>2</v>
      </c>
      <c r="D247" s="14">
        <v>2</v>
      </c>
      <c r="E247" s="30">
        <v>0</v>
      </c>
      <c r="F247" s="14">
        <v>0</v>
      </c>
      <c r="G247" s="14">
        <v>0</v>
      </c>
      <c r="H247" s="14">
        <v>1</v>
      </c>
      <c r="I247" s="14">
        <v>3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9" t="s">
        <v>775</v>
      </c>
      <c r="B248" s="29" t="s">
        <v>776</v>
      </c>
      <c r="C248" s="14">
        <v>0</v>
      </c>
      <c r="D248" s="14">
        <v>3</v>
      </c>
      <c r="E248" s="30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9" t="s">
        <v>777</v>
      </c>
      <c r="B249" s="29" t="s">
        <v>778</v>
      </c>
      <c r="C249" s="14">
        <v>6</v>
      </c>
      <c r="D249" s="14">
        <v>23</v>
      </c>
      <c r="E249" s="30">
        <v>-0.73913043478260898</v>
      </c>
      <c r="F249" s="14">
        <v>0</v>
      </c>
      <c r="G249" s="14">
        <v>0</v>
      </c>
      <c r="H249" s="14">
        <v>1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3</v>
      </c>
    </row>
    <row r="250" spans="1:16" x14ac:dyDescent="0.3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9" t="s">
        <v>783</v>
      </c>
      <c r="B252" s="29" t="s">
        <v>784</v>
      </c>
      <c r="C252" s="14">
        <v>1</v>
      </c>
      <c r="D252" s="14">
        <v>1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1</v>
      </c>
    </row>
    <row r="253" spans="1:16" ht="20.399999999999999" x14ac:dyDescent="0.3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0.399999999999999" x14ac:dyDescent="0.3">
      <c r="A255" s="29" t="s">
        <v>789</v>
      </c>
      <c r="B255" s="29" t="s">
        <v>790</v>
      </c>
      <c r="C255" s="14">
        <v>2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9" t="s">
        <v>795</v>
      </c>
      <c r="B258" s="29" t="s">
        <v>796</v>
      </c>
      <c r="C258" s="14">
        <v>2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1</v>
      </c>
      <c r="O260" s="14">
        <v>0</v>
      </c>
      <c r="P260" s="23">
        <v>0</v>
      </c>
    </row>
    <row r="261" spans="1:16" ht="30.6" x14ac:dyDescent="0.3">
      <c r="A261" s="29" t="s">
        <v>801</v>
      </c>
      <c r="B261" s="29" t="s">
        <v>802</v>
      </c>
      <c r="C261" s="14">
        <v>1</v>
      </c>
      <c r="D261" s="14">
        <v>1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9" t="s">
        <v>805</v>
      </c>
      <c r="B263" s="29" t="s">
        <v>806</v>
      </c>
      <c r="C263" s="14">
        <v>1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9" t="s">
        <v>817</v>
      </c>
      <c r="B269" s="29" t="s">
        <v>818</v>
      </c>
      <c r="C269" s="14">
        <v>1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8" t="s">
        <v>821</v>
      </c>
      <c r="B271" s="189"/>
      <c r="C271" s="26">
        <v>892</v>
      </c>
      <c r="D271" s="26">
        <v>953</v>
      </c>
      <c r="E271" s="27">
        <v>-6.4008394543546704E-2</v>
      </c>
      <c r="F271" s="26">
        <v>117</v>
      </c>
      <c r="G271" s="26">
        <v>79</v>
      </c>
      <c r="H271" s="26">
        <v>546</v>
      </c>
      <c r="I271" s="26">
        <v>570</v>
      </c>
      <c r="J271" s="26">
        <v>2</v>
      </c>
      <c r="K271" s="26">
        <v>2</v>
      </c>
      <c r="L271" s="26">
        <v>0</v>
      </c>
      <c r="M271" s="26">
        <v>0</v>
      </c>
      <c r="N271" s="26">
        <v>0</v>
      </c>
      <c r="O271" s="26">
        <v>8</v>
      </c>
      <c r="P271" s="28">
        <v>513</v>
      </c>
    </row>
    <row r="272" spans="1:16" x14ac:dyDescent="0.3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9" t="s">
        <v>824</v>
      </c>
      <c r="B273" s="29" t="s">
        <v>825</v>
      </c>
      <c r="C273" s="14">
        <v>551</v>
      </c>
      <c r="D273" s="14">
        <v>526</v>
      </c>
      <c r="E273" s="30">
        <v>4.7528517110266198E-2</v>
      </c>
      <c r="F273" s="14">
        <v>80</v>
      </c>
      <c r="G273" s="14">
        <v>43</v>
      </c>
      <c r="H273" s="14">
        <v>404</v>
      </c>
      <c r="I273" s="14">
        <v>386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3">
        <v>201</v>
      </c>
    </row>
    <row r="274" spans="1:16" ht="30.6" x14ac:dyDescent="0.3">
      <c r="A274" s="29" t="s">
        <v>826</v>
      </c>
      <c r="B274" s="29" t="s">
        <v>827</v>
      </c>
      <c r="C274" s="14">
        <v>293</v>
      </c>
      <c r="D274" s="14">
        <v>316</v>
      </c>
      <c r="E274" s="30">
        <v>-7.2784810126582306E-2</v>
      </c>
      <c r="F274" s="14">
        <v>35</v>
      </c>
      <c r="G274" s="14">
        <v>34</v>
      </c>
      <c r="H274" s="14">
        <v>122</v>
      </c>
      <c r="I274" s="14">
        <v>155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292</v>
      </c>
    </row>
    <row r="275" spans="1:16" ht="20.399999999999999" x14ac:dyDescent="0.3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9" t="s">
        <v>830</v>
      </c>
      <c r="B276" s="29" t="s">
        <v>831</v>
      </c>
      <c r="C276" s="14">
        <v>13</v>
      </c>
      <c r="D276" s="14">
        <v>62</v>
      </c>
      <c r="E276" s="30">
        <v>-0.79032258064516103</v>
      </c>
      <c r="F276" s="14">
        <v>0</v>
      </c>
      <c r="G276" s="14">
        <v>0</v>
      </c>
      <c r="H276" s="14">
        <v>9</v>
      </c>
      <c r="I276" s="14">
        <v>11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9" t="s">
        <v>832</v>
      </c>
      <c r="B277" s="29" t="s">
        <v>833</v>
      </c>
      <c r="C277" s="14">
        <v>23</v>
      </c>
      <c r="D277" s="14">
        <v>23</v>
      </c>
      <c r="E277" s="30">
        <v>0</v>
      </c>
      <c r="F277" s="14">
        <v>1</v>
      </c>
      <c r="G277" s="14">
        <v>1</v>
      </c>
      <c r="H277" s="14">
        <v>7</v>
      </c>
      <c r="I277" s="14">
        <v>12</v>
      </c>
      <c r="J277" s="14">
        <v>1</v>
      </c>
      <c r="K277" s="14">
        <v>2</v>
      </c>
      <c r="L277" s="14">
        <v>0</v>
      </c>
      <c r="M277" s="14">
        <v>0</v>
      </c>
      <c r="N277" s="14">
        <v>0</v>
      </c>
      <c r="O277" s="14">
        <v>2</v>
      </c>
      <c r="P277" s="23">
        <v>9</v>
      </c>
    </row>
    <row r="278" spans="1:16" ht="20.399999999999999" x14ac:dyDescent="0.3">
      <c r="A278" s="29" t="s">
        <v>834</v>
      </c>
      <c r="B278" s="29" t="s">
        <v>835</v>
      </c>
      <c r="C278" s="14">
        <v>7</v>
      </c>
      <c r="D278" s="14">
        <v>10</v>
      </c>
      <c r="E278" s="30">
        <v>-0.3</v>
      </c>
      <c r="F278" s="14">
        <v>1</v>
      </c>
      <c r="G278" s="14">
        <v>1</v>
      </c>
      <c r="H278" s="14">
        <v>4</v>
      </c>
      <c r="I278" s="14">
        <v>5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3</v>
      </c>
      <c r="P278" s="23">
        <v>11</v>
      </c>
    </row>
    <row r="279" spans="1:16" x14ac:dyDescent="0.3">
      <c r="A279" s="29" t="s">
        <v>836</v>
      </c>
      <c r="B279" s="29" t="s">
        <v>837</v>
      </c>
      <c r="C279" s="14">
        <v>2</v>
      </c>
      <c r="D279" s="14">
        <v>2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1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9" t="s">
        <v>838</v>
      </c>
      <c r="B280" s="29" t="s">
        <v>839</v>
      </c>
      <c r="C280" s="14">
        <v>2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9" t="s">
        <v>854</v>
      </c>
      <c r="B288" s="29" t="s">
        <v>855</v>
      </c>
      <c r="C288" s="14">
        <v>1</v>
      </c>
      <c r="D288" s="14">
        <v>1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9" t="s">
        <v>860</v>
      </c>
      <c r="B291" s="29" t="s">
        <v>861</v>
      </c>
      <c r="C291" s="14">
        <v>0</v>
      </c>
      <c r="D291" s="14">
        <v>10</v>
      </c>
      <c r="E291" s="30">
        <v>-1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9" t="s">
        <v>862</v>
      </c>
      <c r="B292" s="29" t="s">
        <v>863</v>
      </c>
      <c r="C292" s="14">
        <v>0</v>
      </c>
      <c r="D292" s="14">
        <v>3</v>
      </c>
      <c r="E292" s="30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9" t="s">
        <v>866</v>
      </c>
      <c r="B294" s="29" t="s">
        <v>867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0.399999999999999" x14ac:dyDescent="0.3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8" t="s">
        <v>880</v>
      </c>
      <c r="B301" s="189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3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8" t="s">
        <v>887</v>
      </c>
      <c r="B305" s="189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3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8" t="s">
        <v>900</v>
      </c>
      <c r="B312" s="189"/>
      <c r="C312" s="26">
        <v>0</v>
      </c>
      <c r="D312" s="26">
        <v>3</v>
      </c>
      <c r="E312" s="27">
        <v>-1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3">
      <c r="A313" s="29" t="s">
        <v>901</v>
      </c>
      <c r="B313" s="29" t="s">
        <v>902</v>
      </c>
      <c r="C313" s="14">
        <v>0</v>
      </c>
      <c r="D313" s="14">
        <v>2</v>
      </c>
      <c r="E313" s="30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9" t="s">
        <v>903</v>
      </c>
      <c r="B314" s="29" t="s">
        <v>904</v>
      </c>
      <c r="C314" s="14">
        <v>0</v>
      </c>
      <c r="D314" s="14">
        <v>1</v>
      </c>
      <c r="E314" s="30">
        <v>-1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8" t="s">
        <v>911</v>
      </c>
      <c r="B318" s="189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3">
      <c r="A319" s="29" t="s">
        <v>912</v>
      </c>
      <c r="B319" s="29" t="s">
        <v>913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8" t="s">
        <v>914</v>
      </c>
      <c r="B320" s="189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0.399999999999999" x14ac:dyDescent="0.3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8" t="s">
        <v>919</v>
      </c>
      <c r="B323" s="189"/>
      <c r="C323" s="26">
        <v>1718</v>
      </c>
      <c r="D323" s="26">
        <v>1757</v>
      </c>
      <c r="E323" s="27">
        <v>-2.21969265793967E-2</v>
      </c>
      <c r="F323" s="26">
        <v>11</v>
      </c>
      <c r="G323" s="26">
        <v>0</v>
      </c>
      <c r="H323" s="26">
        <v>152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1</v>
      </c>
    </row>
    <row r="324" spans="1:16" x14ac:dyDescent="0.3">
      <c r="A324" s="29" t="s">
        <v>920</v>
      </c>
      <c r="B324" s="29" t="s">
        <v>921</v>
      </c>
      <c r="C324" s="14">
        <v>1718</v>
      </c>
      <c r="D324" s="14">
        <v>1757</v>
      </c>
      <c r="E324" s="30">
        <v>-2.21969265793967E-2</v>
      </c>
      <c r="F324" s="14">
        <v>11</v>
      </c>
      <c r="G324" s="14">
        <v>0</v>
      </c>
      <c r="H324" s="14">
        <v>152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1</v>
      </c>
    </row>
    <row r="325" spans="1:16" x14ac:dyDescent="0.3">
      <c r="A325" s="188" t="s">
        <v>922</v>
      </c>
      <c r="B325" s="189"/>
      <c r="C325" s="26">
        <v>1</v>
      </c>
      <c r="D325" s="26">
        <v>4</v>
      </c>
      <c r="E325" s="27">
        <v>-0.75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0.799999999999997" x14ac:dyDescent="0.3">
      <c r="A326" s="29" t="s">
        <v>923</v>
      </c>
      <c r="B326" s="29" t="s">
        <v>924</v>
      </c>
      <c r="C326" s="14">
        <v>0</v>
      </c>
      <c r="D326" s="14">
        <v>1</v>
      </c>
      <c r="E326" s="30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1" x14ac:dyDescent="0.3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9" t="s">
        <v>927</v>
      </c>
      <c r="B328" s="29" t="s">
        <v>928</v>
      </c>
      <c r="C328" s="14">
        <v>1</v>
      </c>
      <c r="D328" s="14">
        <v>3</v>
      </c>
      <c r="E328" s="30">
        <v>-0.66666666666666696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1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8" t="s">
        <v>945</v>
      </c>
      <c r="B337" s="189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0.399999999999999" x14ac:dyDescent="0.3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8" t="s">
        <v>948</v>
      </c>
      <c r="B339" s="189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0.6" x14ac:dyDescent="0.3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90" t="s">
        <v>951</v>
      </c>
      <c r="B341" s="191"/>
      <c r="C341" s="31">
        <v>21112</v>
      </c>
      <c r="D341" s="31">
        <v>19029</v>
      </c>
      <c r="E341" s="32">
        <v>0.10946450155026501</v>
      </c>
      <c r="F341" s="31">
        <v>4531</v>
      </c>
      <c r="G341" s="31">
        <v>3015</v>
      </c>
      <c r="H341" s="31">
        <v>5315</v>
      </c>
      <c r="I341" s="31">
        <v>5403</v>
      </c>
      <c r="J341" s="31">
        <v>114</v>
      </c>
      <c r="K341" s="31">
        <v>82</v>
      </c>
      <c r="L341" s="31">
        <v>7</v>
      </c>
      <c r="M341" s="31">
        <v>5</v>
      </c>
      <c r="N341" s="31">
        <v>159</v>
      </c>
      <c r="O341" s="31">
        <v>152</v>
      </c>
      <c r="P341" s="31">
        <v>11993</v>
      </c>
    </row>
  </sheetData>
  <sheetProtection algorithmName="SHA-512" hashValue="NAZXwG0vgX+V0FJB3g6ps3g4BeVzBcJj/+iehDWKmAKvImNd2N95nYVFtpNVu3lS3gy9PnwKGs12KpSw22WO7g==" saltValue="32adUAYfVNTpZ6dP+QBfM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3">
        <v>0</v>
      </c>
    </row>
    <row r="6" spans="1:3" x14ac:dyDescent="0.3">
      <c r="A6" s="179"/>
      <c r="B6" s="13" t="s">
        <v>329</v>
      </c>
      <c r="C6" s="23">
        <v>242</v>
      </c>
    </row>
    <row r="7" spans="1:3" x14ac:dyDescent="0.3">
      <c r="A7" s="179"/>
      <c r="B7" s="13" t="s">
        <v>956</v>
      </c>
      <c r="C7" s="23">
        <v>17</v>
      </c>
    </row>
    <row r="8" spans="1:3" x14ac:dyDescent="0.3">
      <c r="A8" s="179"/>
      <c r="B8" s="13" t="s">
        <v>957</v>
      </c>
      <c r="C8" s="23">
        <v>25</v>
      </c>
    </row>
    <row r="9" spans="1:3" x14ac:dyDescent="0.3">
      <c r="A9" s="179"/>
      <c r="B9" s="13" t="s">
        <v>958</v>
      </c>
      <c r="C9" s="23">
        <v>71</v>
      </c>
    </row>
    <row r="10" spans="1:3" x14ac:dyDescent="0.3">
      <c r="A10" s="179"/>
      <c r="B10" s="13" t="s">
        <v>959</v>
      </c>
      <c r="C10" s="23">
        <v>225</v>
      </c>
    </row>
    <row r="11" spans="1:3" x14ac:dyDescent="0.3">
      <c r="A11" s="179"/>
      <c r="B11" s="13" t="s">
        <v>960</v>
      </c>
      <c r="C11" s="23">
        <v>548</v>
      </c>
    </row>
    <row r="12" spans="1:3" x14ac:dyDescent="0.3">
      <c r="A12" s="179"/>
      <c r="B12" s="13" t="s">
        <v>513</v>
      </c>
      <c r="C12" s="23">
        <v>105</v>
      </c>
    </row>
    <row r="13" spans="1:3" x14ac:dyDescent="0.3">
      <c r="A13" s="179"/>
      <c r="B13" s="13" t="s">
        <v>961</v>
      </c>
      <c r="C13" s="23">
        <v>20</v>
      </c>
    </row>
    <row r="14" spans="1:3" x14ac:dyDescent="0.3">
      <c r="A14" s="179"/>
      <c r="B14" s="13" t="s">
        <v>962</v>
      </c>
      <c r="C14" s="23">
        <v>1</v>
      </c>
    </row>
    <row r="15" spans="1:3" x14ac:dyDescent="0.3">
      <c r="A15" s="179"/>
      <c r="B15" s="13" t="s">
        <v>646</v>
      </c>
      <c r="C15" s="23">
        <v>0</v>
      </c>
    </row>
    <row r="16" spans="1:3" x14ac:dyDescent="0.3">
      <c r="A16" s="179"/>
      <c r="B16" s="13" t="s">
        <v>963</v>
      </c>
      <c r="C16" s="23">
        <v>17</v>
      </c>
    </row>
    <row r="17" spans="1:3" x14ac:dyDescent="0.3">
      <c r="A17" s="179"/>
      <c r="B17" s="13" t="s">
        <v>964</v>
      </c>
      <c r="C17" s="23">
        <v>140</v>
      </c>
    </row>
    <row r="18" spans="1:3" x14ac:dyDescent="0.3">
      <c r="A18" s="179"/>
      <c r="B18" s="13" t="s">
        <v>965</v>
      </c>
      <c r="C18" s="23">
        <v>23</v>
      </c>
    </row>
    <row r="19" spans="1:3" x14ac:dyDescent="0.3">
      <c r="A19" s="180"/>
      <c r="B19" s="13" t="s">
        <v>106</v>
      </c>
      <c r="C19" s="23">
        <v>19</v>
      </c>
    </row>
    <row r="20" spans="1:3" x14ac:dyDescent="0.3">
      <c r="A20" s="178" t="s">
        <v>966</v>
      </c>
      <c r="B20" s="13" t="s">
        <v>967</v>
      </c>
      <c r="C20" s="23">
        <v>41</v>
      </c>
    </row>
    <row r="21" spans="1:3" x14ac:dyDescent="0.3">
      <c r="A21" s="180"/>
      <c r="B21" s="13" t="s">
        <v>968</v>
      </c>
      <c r="C21" s="23">
        <v>9</v>
      </c>
    </row>
    <row r="22" spans="1:3" x14ac:dyDescent="0.3">
      <c r="A22" s="178" t="s">
        <v>969</v>
      </c>
      <c r="B22" s="13" t="s">
        <v>970</v>
      </c>
      <c r="C22" s="23">
        <v>195</v>
      </c>
    </row>
    <row r="23" spans="1:3" x14ac:dyDescent="0.3">
      <c r="A23" s="179"/>
      <c r="B23" s="13" t="s">
        <v>971</v>
      </c>
      <c r="C23" s="23">
        <v>90</v>
      </c>
    </row>
    <row r="24" spans="1:3" x14ac:dyDescent="0.3">
      <c r="A24" s="180"/>
      <c r="B24" s="13" t="s">
        <v>972</v>
      </c>
      <c r="C24" s="23">
        <v>2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33"/>
    </row>
    <row r="29" spans="1:3" x14ac:dyDescent="0.3">
      <c r="A29" s="178" t="s">
        <v>975</v>
      </c>
      <c r="B29" s="13" t="s">
        <v>976</v>
      </c>
      <c r="C29" s="23">
        <v>1</v>
      </c>
    </row>
    <row r="30" spans="1:3" x14ac:dyDescent="0.3">
      <c r="A30" s="179"/>
      <c r="B30" s="13" t="s">
        <v>977</v>
      </c>
      <c r="C30" s="23">
        <v>36</v>
      </c>
    </row>
    <row r="31" spans="1:3" x14ac:dyDescent="0.3">
      <c r="A31" s="179"/>
      <c r="B31" s="13" t="s">
        <v>978</v>
      </c>
      <c r="C31" s="23">
        <v>2</v>
      </c>
    </row>
    <row r="32" spans="1:3" x14ac:dyDescent="0.3">
      <c r="A32" s="180"/>
      <c r="B32" s="13" t="s">
        <v>979</v>
      </c>
      <c r="C32" s="23">
        <v>54</v>
      </c>
    </row>
    <row r="33" spans="1:3" x14ac:dyDescent="0.3">
      <c r="A33" s="12" t="s">
        <v>980</v>
      </c>
      <c r="B33" s="17"/>
      <c r="C33" s="23">
        <v>12</v>
      </c>
    </row>
    <row r="34" spans="1:3" x14ac:dyDescent="0.3">
      <c r="A34" s="12" t="s">
        <v>981</v>
      </c>
      <c r="B34" s="17"/>
      <c r="C34" s="23">
        <v>189</v>
      </c>
    </row>
    <row r="35" spans="1:3" x14ac:dyDescent="0.3">
      <c r="A35" s="12" t="s">
        <v>982</v>
      </c>
      <c r="B35" s="17"/>
      <c r="C35" s="23">
        <v>55</v>
      </c>
    </row>
    <row r="36" spans="1:3" x14ac:dyDescent="0.3">
      <c r="A36" s="12" t="s">
        <v>983</v>
      </c>
      <c r="B36" s="17"/>
      <c r="C36" s="23">
        <v>0</v>
      </c>
    </row>
    <row r="37" spans="1:3" x14ac:dyDescent="0.3">
      <c r="A37" s="12" t="s">
        <v>984</v>
      </c>
      <c r="B37" s="17"/>
      <c r="C37" s="23">
        <v>7</v>
      </c>
    </row>
    <row r="38" spans="1:3" x14ac:dyDescent="0.3">
      <c r="A38" s="12" t="s">
        <v>985</v>
      </c>
      <c r="B38" s="17"/>
      <c r="C38" s="23">
        <v>32</v>
      </c>
    </row>
    <row r="39" spans="1:3" x14ac:dyDescent="0.3">
      <c r="A39" s="12" t="s">
        <v>972</v>
      </c>
      <c r="B39" s="17"/>
      <c r="C39" s="23">
        <v>47</v>
      </c>
    </row>
    <row r="40" spans="1:3" x14ac:dyDescent="0.3">
      <c r="A40" s="178" t="s">
        <v>986</v>
      </c>
      <c r="B40" s="13" t="s">
        <v>987</v>
      </c>
      <c r="C40" s="23">
        <v>1</v>
      </c>
    </row>
    <row r="41" spans="1:3" x14ac:dyDescent="0.3">
      <c r="A41" s="179"/>
      <c r="B41" s="13" t="s">
        <v>988</v>
      </c>
      <c r="C41" s="23">
        <v>32</v>
      </c>
    </row>
    <row r="42" spans="1:3" x14ac:dyDescent="0.3">
      <c r="A42" s="179"/>
      <c r="B42" s="13" t="s">
        <v>989</v>
      </c>
      <c r="C42" s="23">
        <v>1</v>
      </c>
    </row>
    <row r="43" spans="1:3" x14ac:dyDescent="0.3">
      <c r="A43" s="179"/>
      <c r="B43" s="13" t="s">
        <v>990</v>
      </c>
      <c r="C43" s="23">
        <v>1</v>
      </c>
    </row>
    <row r="44" spans="1:3" x14ac:dyDescent="0.3">
      <c r="A44" s="180"/>
      <c r="B44" s="13" t="s">
        <v>991</v>
      </c>
      <c r="C44" s="23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3">
        <v>47</v>
      </c>
    </row>
    <row r="49" spans="1:3" x14ac:dyDescent="0.3">
      <c r="A49" s="178" t="s">
        <v>76</v>
      </c>
      <c r="B49" s="13" t="s">
        <v>993</v>
      </c>
      <c r="C49" s="23">
        <v>38</v>
      </c>
    </row>
    <row r="50" spans="1:3" x14ac:dyDescent="0.3">
      <c r="A50" s="180"/>
      <c r="B50" s="13" t="s">
        <v>994</v>
      </c>
      <c r="C50" s="23">
        <v>302</v>
      </c>
    </row>
    <row r="51" spans="1:3" x14ac:dyDescent="0.3">
      <c r="A51" s="178" t="s">
        <v>995</v>
      </c>
      <c r="B51" s="13" t="s">
        <v>996</v>
      </c>
      <c r="C51" s="23">
        <v>1</v>
      </c>
    </row>
    <row r="52" spans="1:3" x14ac:dyDescent="0.3">
      <c r="A52" s="180"/>
      <c r="B52" s="13" t="s">
        <v>997</v>
      </c>
      <c r="C52" s="23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3">
        <v>1653</v>
      </c>
    </row>
    <row r="57" spans="1:3" x14ac:dyDescent="0.3">
      <c r="A57" s="179"/>
      <c r="B57" s="13" t="s">
        <v>999</v>
      </c>
      <c r="C57" s="23">
        <v>179</v>
      </c>
    </row>
    <row r="58" spans="1:3" x14ac:dyDescent="0.3">
      <c r="A58" s="179"/>
      <c r="B58" s="13" t="s">
        <v>1000</v>
      </c>
      <c r="C58" s="23">
        <v>271</v>
      </c>
    </row>
    <row r="59" spans="1:3" x14ac:dyDescent="0.3">
      <c r="A59" s="179"/>
      <c r="B59" s="13" t="s">
        <v>1001</v>
      </c>
      <c r="C59" s="23">
        <v>412</v>
      </c>
    </row>
    <row r="60" spans="1:3" x14ac:dyDescent="0.3">
      <c r="A60" s="180"/>
      <c r="B60" s="13" t="s">
        <v>1002</v>
      </c>
      <c r="C60" s="23">
        <v>162</v>
      </c>
    </row>
    <row r="61" spans="1:3" x14ac:dyDescent="0.3">
      <c r="A61" s="178" t="s">
        <v>1003</v>
      </c>
      <c r="B61" s="13" t="s">
        <v>1004</v>
      </c>
      <c r="C61" s="23">
        <v>769</v>
      </c>
    </row>
    <row r="62" spans="1:3" x14ac:dyDescent="0.3">
      <c r="A62" s="179"/>
      <c r="B62" s="13" t="s">
        <v>1005</v>
      </c>
      <c r="C62" s="23">
        <v>148</v>
      </c>
    </row>
    <row r="63" spans="1:3" x14ac:dyDescent="0.3">
      <c r="A63" s="179"/>
      <c r="B63" s="13" t="s">
        <v>1006</v>
      </c>
      <c r="C63" s="23">
        <v>4</v>
      </c>
    </row>
    <row r="64" spans="1:3" x14ac:dyDescent="0.3">
      <c r="A64" s="179"/>
      <c r="B64" s="13" t="s">
        <v>1007</v>
      </c>
      <c r="C64" s="23">
        <v>530</v>
      </c>
    </row>
    <row r="65" spans="1:3" x14ac:dyDescent="0.3">
      <c r="A65" s="180"/>
      <c r="B65" s="13" t="s">
        <v>1002</v>
      </c>
      <c r="C65" s="23">
        <v>253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3">
        <v>443</v>
      </c>
    </row>
    <row r="70" spans="1:3" ht="20.399999999999999" x14ac:dyDescent="0.3">
      <c r="A70" s="12" t="s">
        <v>1010</v>
      </c>
      <c r="B70" s="17"/>
      <c r="C70" s="23">
        <v>374</v>
      </c>
    </row>
    <row r="71" spans="1:3" x14ac:dyDescent="0.3">
      <c r="A71" s="12" t="s">
        <v>1011</v>
      </c>
      <c r="B71" s="17"/>
      <c r="C71" s="23">
        <v>409</v>
      </c>
    </row>
    <row r="72" spans="1:3" x14ac:dyDescent="0.3">
      <c r="A72" s="178" t="s">
        <v>1012</v>
      </c>
      <c r="B72" s="13" t="s">
        <v>1013</v>
      </c>
      <c r="C72" s="23">
        <v>0</v>
      </c>
    </row>
    <row r="73" spans="1:3" x14ac:dyDescent="0.3">
      <c r="A73" s="180"/>
      <c r="B73" s="13" t="s">
        <v>1014</v>
      </c>
      <c r="C73" s="23">
        <v>69</v>
      </c>
    </row>
    <row r="74" spans="1:3" x14ac:dyDescent="0.3">
      <c r="A74" s="12" t="s">
        <v>1015</v>
      </c>
      <c r="B74" s="17"/>
      <c r="C74" s="23">
        <v>0</v>
      </c>
    </row>
    <row r="75" spans="1:3" x14ac:dyDescent="0.3">
      <c r="A75" s="12" t="s">
        <v>1016</v>
      </c>
      <c r="B75" s="17"/>
      <c r="C75" s="23">
        <v>12</v>
      </c>
    </row>
    <row r="76" spans="1:3" ht="20.399999999999999" x14ac:dyDescent="0.3">
      <c r="A76" s="12" t="s">
        <v>1017</v>
      </c>
      <c r="B76" s="17"/>
      <c r="C76" s="23">
        <v>1</v>
      </c>
    </row>
    <row r="77" spans="1:3" x14ac:dyDescent="0.3">
      <c r="A77" s="12" t="s">
        <v>1018</v>
      </c>
      <c r="B77" s="17"/>
      <c r="C77" s="23">
        <v>10</v>
      </c>
    </row>
    <row r="78" spans="1:3" x14ac:dyDescent="0.3">
      <c r="A78" s="12" t="s">
        <v>1019</v>
      </c>
      <c r="B78" s="17"/>
      <c r="C78" s="23">
        <v>0</v>
      </c>
    </row>
    <row r="79" spans="1:3" x14ac:dyDescent="0.3">
      <c r="A79" s="12" t="s">
        <v>1020</v>
      </c>
      <c r="B79" s="17"/>
      <c r="C79" s="23">
        <v>0</v>
      </c>
    </row>
  </sheetData>
  <sheetProtection algorithmName="SHA-512" hashValue="1FrNBnVy5rjHxXCYU2kKKWODdfyGjL2X49w06mc9FxzRxeUsmMhsFB7k4FP5AtXwnomElRWGtBaiDHMZj4SpvQ==" saltValue="Z5VNqCxMzGsoJjPsEznOs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4" t="s">
        <v>1023</v>
      </c>
      <c r="B5" s="39" t="s">
        <v>1024</v>
      </c>
      <c r="C5" s="40">
        <v>233</v>
      </c>
    </row>
    <row r="6" spans="1:3" x14ac:dyDescent="0.3">
      <c r="A6" s="195"/>
      <c r="B6" s="39" t="s">
        <v>299</v>
      </c>
      <c r="C6" s="40">
        <v>901</v>
      </c>
    </row>
    <row r="7" spans="1:3" x14ac:dyDescent="0.3">
      <c r="A7" s="195"/>
      <c r="B7" s="39" t="s">
        <v>1025</v>
      </c>
      <c r="C7" s="40">
        <v>151</v>
      </c>
    </row>
    <row r="8" spans="1:3" x14ac:dyDescent="0.3">
      <c r="A8" s="195"/>
      <c r="B8" s="39" t="s">
        <v>1026</v>
      </c>
      <c r="C8" s="40">
        <v>7</v>
      </c>
    </row>
    <row r="9" spans="1:3" x14ac:dyDescent="0.3">
      <c r="A9" s="195"/>
      <c r="B9" s="39" t="s">
        <v>1027</v>
      </c>
      <c r="C9" s="40">
        <v>9</v>
      </c>
    </row>
    <row r="10" spans="1:3" x14ac:dyDescent="0.3">
      <c r="A10" s="195"/>
      <c r="B10" s="39" t="s">
        <v>1028</v>
      </c>
      <c r="C10" s="40">
        <v>1</v>
      </c>
    </row>
    <row r="11" spans="1:3" x14ac:dyDescent="0.3">
      <c r="A11" s="196"/>
      <c r="B11" s="39" t="s">
        <v>1029</v>
      </c>
      <c r="C11" s="40">
        <v>1</v>
      </c>
    </row>
    <row r="12" spans="1:3" x14ac:dyDescent="0.3">
      <c r="A12" s="194" t="s">
        <v>1030</v>
      </c>
      <c r="B12" s="39" t="s">
        <v>60</v>
      </c>
      <c r="C12" s="40">
        <v>434</v>
      </c>
    </row>
    <row r="13" spans="1:3" x14ac:dyDescent="0.3">
      <c r="A13" s="195"/>
      <c r="B13" s="39" t="s">
        <v>1031</v>
      </c>
      <c r="C13" s="40">
        <v>88</v>
      </c>
    </row>
    <row r="14" spans="1:3" x14ac:dyDescent="0.3">
      <c r="A14" s="195"/>
      <c r="B14" s="39" t="s">
        <v>1032</v>
      </c>
      <c r="C14" s="40">
        <v>119</v>
      </c>
    </row>
    <row r="15" spans="1:3" x14ac:dyDescent="0.3">
      <c r="A15" s="196"/>
      <c r="B15" s="39" t="s">
        <v>1033</v>
      </c>
      <c r="C15" s="40">
        <v>86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51</v>
      </c>
    </row>
    <row r="20" spans="1:3" x14ac:dyDescent="0.3">
      <c r="A20" s="38" t="s">
        <v>1036</v>
      </c>
      <c r="B20" s="41"/>
      <c r="C20" s="40">
        <v>62</v>
      </c>
    </row>
    <row r="21" spans="1:3" x14ac:dyDescent="0.3">
      <c r="A21" s="38" t="s">
        <v>1037</v>
      </c>
      <c r="B21" s="41"/>
      <c r="C21" s="40">
        <v>35</v>
      </c>
    </row>
    <row r="22" spans="1:3" x14ac:dyDescent="0.3">
      <c r="A22" s="38" t="s">
        <v>1038</v>
      </c>
      <c r="B22" s="41"/>
      <c r="C22" s="40">
        <v>45</v>
      </c>
    </row>
    <row r="23" spans="1:3" x14ac:dyDescent="0.3">
      <c r="A23" s="38" t="s">
        <v>1039</v>
      </c>
      <c r="B23" s="41"/>
      <c r="C23" s="40">
        <v>302</v>
      </c>
    </row>
    <row r="24" spans="1:3" x14ac:dyDescent="0.3">
      <c r="A24" s="38" t="s">
        <v>1040</v>
      </c>
      <c r="B24" s="41"/>
      <c r="C24" s="40">
        <v>345</v>
      </c>
    </row>
    <row r="25" spans="1:3" x14ac:dyDescent="0.3">
      <c r="A25" s="38" t="s">
        <v>1041</v>
      </c>
      <c r="B25" s="41"/>
      <c r="C25" s="40">
        <v>5</v>
      </c>
    </row>
    <row r="26" spans="1:3" x14ac:dyDescent="0.3">
      <c r="A26" s="38" t="s">
        <v>1042</v>
      </c>
      <c r="B26" s="41"/>
      <c r="C26" s="40">
        <v>13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493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3</v>
      </c>
    </row>
    <row r="33" spans="1:6" x14ac:dyDescent="0.3">
      <c r="A33" s="38" t="s">
        <v>1047</v>
      </c>
      <c r="B33" s="41"/>
      <c r="C33" s="40">
        <v>67</v>
      </c>
    </row>
    <row r="34" spans="1:6" x14ac:dyDescent="0.3">
      <c r="A34" s="38" t="s">
        <v>1048</v>
      </c>
      <c r="B34" s="41"/>
      <c r="C34" s="40">
        <v>130</v>
      </c>
    </row>
    <row r="35" spans="1:6" x14ac:dyDescent="0.3">
      <c r="A35" s="38" t="s">
        <v>1049</v>
      </c>
      <c r="B35" s="41"/>
      <c r="C35" s="40">
        <v>207</v>
      </c>
    </row>
    <row r="36" spans="1:6" x14ac:dyDescent="0.3">
      <c r="A36" s="38" t="s">
        <v>1050</v>
      </c>
      <c r="B36" s="41"/>
      <c r="C36" s="40">
        <v>10</v>
      </c>
    </row>
    <row r="37" spans="1:6" x14ac:dyDescent="0.3">
      <c r="A37" s="38" t="s">
        <v>1051</v>
      </c>
      <c r="B37" s="41"/>
      <c r="C37" s="40">
        <v>112</v>
      </c>
    </row>
    <row r="38" spans="1:6" x14ac:dyDescent="0.3">
      <c r="A38" s="38" t="s">
        <v>1052</v>
      </c>
      <c r="B38" s="41"/>
      <c r="C38" s="40">
        <v>130</v>
      </c>
    </row>
    <row r="39" spans="1:6" x14ac:dyDescent="0.3">
      <c r="A39" s="38" t="s">
        <v>1053</v>
      </c>
      <c r="B39" s="41"/>
      <c r="C39" s="40">
        <v>18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24</v>
      </c>
    </row>
    <row r="44" spans="1:6" x14ac:dyDescent="0.3">
      <c r="A44" s="38" t="s">
        <v>109</v>
      </c>
      <c r="B44" s="41"/>
      <c r="C44" s="40">
        <v>3</v>
      </c>
    </row>
    <row r="45" spans="1:6" x14ac:dyDescent="0.3">
      <c r="A45" s="38" t="s">
        <v>1055</v>
      </c>
      <c r="B45" s="41"/>
      <c r="C45" s="40">
        <v>19</v>
      </c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7" t="s">
        <v>954</v>
      </c>
      <c r="B48" s="44" t="s">
        <v>1058</v>
      </c>
      <c r="C48" s="45">
        <v>0</v>
      </c>
      <c r="D48" s="45">
        <v>0</v>
      </c>
      <c r="E48" s="45">
        <v>1</v>
      </c>
      <c r="F48" s="40">
        <v>0</v>
      </c>
    </row>
    <row r="49" spans="1:6" x14ac:dyDescent="0.3">
      <c r="A49" s="198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3">
      <c r="A50" s="198"/>
      <c r="B50" s="44" t="s">
        <v>1060</v>
      </c>
      <c r="C50" s="45">
        <v>1</v>
      </c>
      <c r="D50" s="45">
        <v>0</v>
      </c>
      <c r="E50" s="45">
        <v>1</v>
      </c>
      <c r="F50" s="40">
        <v>1</v>
      </c>
    </row>
    <row r="51" spans="1:6" x14ac:dyDescent="0.3">
      <c r="A51" s="198"/>
      <c r="B51" s="44" t="s">
        <v>1061</v>
      </c>
      <c r="C51" s="45">
        <v>1</v>
      </c>
      <c r="D51" s="45">
        <v>0</v>
      </c>
      <c r="E51" s="45">
        <v>0</v>
      </c>
      <c r="F51" s="40">
        <v>0</v>
      </c>
    </row>
    <row r="52" spans="1:6" x14ac:dyDescent="0.3">
      <c r="A52" s="198"/>
      <c r="B52" s="44" t="s">
        <v>329</v>
      </c>
      <c r="C52" s="45">
        <v>93</v>
      </c>
      <c r="D52" s="45">
        <v>28</v>
      </c>
      <c r="E52" s="45">
        <v>10</v>
      </c>
      <c r="F52" s="40">
        <v>8</v>
      </c>
    </row>
    <row r="53" spans="1:6" x14ac:dyDescent="0.3">
      <c r="A53" s="198"/>
      <c r="B53" s="44" t="s">
        <v>1062</v>
      </c>
      <c r="C53" s="45">
        <v>925</v>
      </c>
      <c r="D53" s="45">
        <v>165</v>
      </c>
      <c r="E53" s="45">
        <v>44</v>
      </c>
      <c r="F53" s="40">
        <v>39</v>
      </c>
    </row>
    <row r="54" spans="1:6" x14ac:dyDescent="0.3">
      <c r="A54" s="198"/>
      <c r="B54" s="44" t="s">
        <v>1063</v>
      </c>
      <c r="C54" s="45">
        <v>35</v>
      </c>
      <c r="D54" s="45">
        <v>10</v>
      </c>
      <c r="E54" s="45">
        <v>7</v>
      </c>
      <c r="F54" s="40">
        <v>4</v>
      </c>
    </row>
    <row r="55" spans="1:6" x14ac:dyDescent="0.3">
      <c r="A55" s="198"/>
      <c r="B55" s="44" t="s">
        <v>1064</v>
      </c>
      <c r="C55" s="45">
        <v>10</v>
      </c>
      <c r="D55" s="45">
        <v>1</v>
      </c>
      <c r="E55" s="45">
        <v>0</v>
      </c>
      <c r="F55" s="40">
        <v>2</v>
      </c>
    </row>
    <row r="56" spans="1:6" x14ac:dyDescent="0.3">
      <c r="A56" s="198"/>
      <c r="B56" s="44" t="s">
        <v>1065</v>
      </c>
      <c r="C56" s="45">
        <v>1</v>
      </c>
      <c r="D56" s="45">
        <v>0</v>
      </c>
      <c r="E56" s="45">
        <v>0</v>
      </c>
      <c r="F56" s="40">
        <v>0</v>
      </c>
    </row>
    <row r="57" spans="1:6" x14ac:dyDescent="0.3">
      <c r="A57" s="198"/>
      <c r="B57" s="44" t="s">
        <v>1066</v>
      </c>
      <c r="C57" s="45">
        <v>122</v>
      </c>
      <c r="D57" s="45">
        <v>44</v>
      </c>
      <c r="E57" s="45">
        <v>29</v>
      </c>
      <c r="F57" s="40">
        <v>26</v>
      </c>
    </row>
    <row r="58" spans="1:6" x14ac:dyDescent="0.3">
      <c r="A58" s="198"/>
      <c r="B58" s="44" t="s">
        <v>1067</v>
      </c>
      <c r="C58" s="45">
        <v>50</v>
      </c>
      <c r="D58" s="45">
        <v>12</v>
      </c>
      <c r="E58" s="45">
        <v>11</v>
      </c>
      <c r="F58" s="40">
        <v>7</v>
      </c>
    </row>
    <row r="59" spans="1:6" x14ac:dyDescent="0.3">
      <c r="A59" s="198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3">
      <c r="A60" s="198"/>
      <c r="B60" s="44" t="s">
        <v>400</v>
      </c>
      <c r="C60" s="45">
        <v>10</v>
      </c>
      <c r="D60" s="45">
        <v>1</v>
      </c>
      <c r="E60" s="45">
        <v>0</v>
      </c>
      <c r="F60" s="40">
        <v>0</v>
      </c>
    </row>
    <row r="61" spans="1:6" x14ac:dyDescent="0.3">
      <c r="A61" s="198"/>
      <c r="B61" s="44" t="s">
        <v>1069</v>
      </c>
      <c r="C61" s="45">
        <v>19</v>
      </c>
      <c r="D61" s="45">
        <v>6</v>
      </c>
      <c r="E61" s="45">
        <v>1</v>
      </c>
      <c r="F61" s="40">
        <v>1</v>
      </c>
    </row>
    <row r="62" spans="1:6" x14ac:dyDescent="0.3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3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3">
      <c r="A64" s="198"/>
      <c r="B64" s="44" t="s">
        <v>1072</v>
      </c>
      <c r="C64" s="45">
        <v>123</v>
      </c>
      <c r="D64" s="45">
        <v>38</v>
      </c>
      <c r="E64" s="45">
        <v>14</v>
      </c>
      <c r="F64" s="40">
        <v>26</v>
      </c>
    </row>
    <row r="65" spans="1:6" x14ac:dyDescent="0.3">
      <c r="A65" s="198"/>
      <c r="B65" s="44" t="s">
        <v>1073</v>
      </c>
      <c r="C65" s="45">
        <v>6</v>
      </c>
      <c r="D65" s="45">
        <v>0</v>
      </c>
      <c r="E65" s="45">
        <v>1</v>
      </c>
      <c r="F65" s="40">
        <v>0</v>
      </c>
    </row>
    <row r="66" spans="1:6" x14ac:dyDescent="0.3">
      <c r="A66" s="199"/>
      <c r="B66" s="44" t="s">
        <v>1074</v>
      </c>
      <c r="C66" s="45">
        <v>1</v>
      </c>
      <c r="D66" s="45">
        <v>0</v>
      </c>
      <c r="E66" s="45">
        <v>0</v>
      </c>
      <c r="F66" s="40">
        <v>0</v>
      </c>
    </row>
    <row r="67" spans="1:6" x14ac:dyDescent="0.3">
      <c r="A67" s="192" t="s">
        <v>1075</v>
      </c>
      <c r="B67" s="193"/>
      <c r="C67" s="46">
        <v>1397</v>
      </c>
      <c r="D67" s="46">
        <v>305</v>
      </c>
      <c r="E67" s="46">
        <v>119</v>
      </c>
      <c r="F67" s="46">
        <v>114</v>
      </c>
    </row>
    <row r="68" spans="1:6" x14ac:dyDescent="0.3">
      <c r="A68" s="197" t="s">
        <v>969</v>
      </c>
      <c r="B68" s="44" t="s">
        <v>1076</v>
      </c>
      <c r="C68" s="45">
        <v>73</v>
      </c>
      <c r="D68" s="45">
        <v>0</v>
      </c>
      <c r="E68" s="45">
        <v>16</v>
      </c>
      <c r="F68" s="40">
        <v>8</v>
      </c>
    </row>
    <row r="69" spans="1:6" x14ac:dyDescent="0.3">
      <c r="A69" s="198"/>
      <c r="B69" s="44" t="s">
        <v>1077</v>
      </c>
      <c r="C69" s="45">
        <v>22</v>
      </c>
      <c r="D69" s="45">
        <v>0</v>
      </c>
      <c r="E69" s="45">
        <v>5</v>
      </c>
      <c r="F69" s="40">
        <v>0</v>
      </c>
    </row>
    <row r="70" spans="1:6" x14ac:dyDescent="0.3">
      <c r="A70" s="199"/>
      <c r="B70" s="44" t="s">
        <v>106</v>
      </c>
      <c r="C70" s="45">
        <v>32</v>
      </c>
      <c r="D70" s="45">
        <v>0</v>
      </c>
      <c r="E70" s="45">
        <v>11</v>
      </c>
      <c r="F70" s="40">
        <v>8</v>
      </c>
    </row>
    <row r="71" spans="1:6" x14ac:dyDescent="0.3">
      <c r="A71" s="192" t="s">
        <v>1078</v>
      </c>
      <c r="B71" s="193"/>
      <c r="C71" s="46">
        <v>127</v>
      </c>
      <c r="D71" s="46">
        <v>0</v>
      </c>
      <c r="E71" s="46">
        <v>32</v>
      </c>
      <c r="F71" s="46">
        <v>16</v>
      </c>
    </row>
  </sheetData>
  <sheetProtection algorithmName="SHA-512" hashValue="qCO56RWQRRpKMQ6RFti4e88j8qHq/LR37XKr9cCs3oDdtudWhY8atr4Bk8lqYXtr6ZUwH6erxtMdsyTDEnoUjQ==" saltValue="I0tAiu7olszZJ7arsjTVD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3">
        <v>1713</v>
      </c>
    </row>
    <row r="6" spans="1:3" x14ac:dyDescent="0.3">
      <c r="A6" s="186"/>
      <c r="B6" s="13" t="s">
        <v>1024</v>
      </c>
      <c r="C6" s="23">
        <v>298</v>
      </c>
    </row>
    <row r="7" spans="1:3" x14ac:dyDescent="0.3">
      <c r="A7" s="186"/>
      <c r="B7" s="13" t="s">
        <v>1083</v>
      </c>
      <c r="C7" s="23">
        <v>2605</v>
      </c>
    </row>
    <row r="8" spans="1:3" x14ac:dyDescent="0.3">
      <c r="A8" s="186"/>
      <c r="B8" s="13" t="s">
        <v>1084</v>
      </c>
      <c r="C8" s="23">
        <v>445</v>
      </c>
    </row>
    <row r="9" spans="1:3" x14ac:dyDescent="0.3">
      <c r="A9" s="186"/>
      <c r="B9" s="13" t="s">
        <v>1026</v>
      </c>
      <c r="C9" s="23">
        <v>21</v>
      </c>
    </row>
    <row r="10" spans="1:3" x14ac:dyDescent="0.3">
      <c r="A10" s="186"/>
      <c r="B10" s="13" t="s">
        <v>1027</v>
      </c>
      <c r="C10" s="23">
        <v>21</v>
      </c>
    </row>
    <row r="11" spans="1:3" x14ac:dyDescent="0.3">
      <c r="A11" s="186"/>
      <c r="B11" s="13" t="s">
        <v>1085</v>
      </c>
      <c r="C11" s="23">
        <v>0</v>
      </c>
    </row>
    <row r="12" spans="1:3" x14ac:dyDescent="0.3">
      <c r="A12" s="187"/>
      <c r="B12" s="13" t="s">
        <v>1086</v>
      </c>
      <c r="C12" s="23">
        <v>0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3">
        <v>2238</v>
      </c>
    </row>
    <row r="17" spans="1:3" x14ac:dyDescent="0.3">
      <c r="A17" s="22" t="s">
        <v>1089</v>
      </c>
      <c r="B17" s="17"/>
      <c r="C17" s="23">
        <v>507</v>
      </c>
    </row>
    <row r="18" spans="1:3" x14ac:dyDescent="0.3">
      <c r="A18" s="22" t="s">
        <v>1090</v>
      </c>
      <c r="B18" s="17"/>
      <c r="C18" s="23">
        <v>476</v>
      </c>
    </row>
    <row r="19" spans="1:3" x14ac:dyDescent="0.3">
      <c r="A19" s="22" t="s">
        <v>1091</v>
      </c>
      <c r="B19" s="17"/>
      <c r="C19" s="23">
        <v>224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3">
        <v>9</v>
      </c>
    </row>
    <row r="24" spans="1:3" x14ac:dyDescent="0.3">
      <c r="A24" s="22" t="s">
        <v>1094</v>
      </c>
      <c r="B24" s="17"/>
      <c r="C24" s="23">
        <v>79</v>
      </c>
    </row>
    <row r="25" spans="1:3" x14ac:dyDescent="0.3">
      <c r="A25" s="22" t="s">
        <v>1095</v>
      </c>
      <c r="B25" s="17"/>
      <c r="C25" s="23">
        <v>4</v>
      </c>
    </row>
    <row r="26" spans="1:3" x14ac:dyDescent="0.3">
      <c r="A26" s="22" t="s">
        <v>1096</v>
      </c>
      <c r="B26" s="17"/>
      <c r="C26" s="23">
        <v>1</v>
      </c>
    </row>
    <row r="27" spans="1:3" x14ac:dyDescent="0.3">
      <c r="A27" s="22" t="s">
        <v>1097</v>
      </c>
      <c r="B27" s="17"/>
      <c r="C27" s="23">
        <v>2</v>
      </c>
    </row>
    <row r="28" spans="1:3" x14ac:dyDescent="0.3">
      <c r="A28" s="22" t="s">
        <v>1098</v>
      </c>
      <c r="B28" s="17"/>
      <c r="C28" s="23">
        <v>1102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3">
        <v>0</v>
      </c>
    </row>
    <row r="33" spans="1:3" x14ac:dyDescent="0.3">
      <c r="A33" s="22" t="s">
        <v>1101</v>
      </c>
      <c r="B33" s="17"/>
      <c r="C33" s="23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3">
        <v>14</v>
      </c>
    </row>
    <row r="38" spans="1:3" x14ac:dyDescent="0.3">
      <c r="A38" s="22" t="s">
        <v>1103</v>
      </c>
      <c r="B38" s="17"/>
      <c r="C38" s="23">
        <v>155</v>
      </c>
    </row>
    <row r="39" spans="1:3" x14ac:dyDescent="0.3">
      <c r="A39" s="22" t="s">
        <v>1104</v>
      </c>
      <c r="B39" s="17"/>
      <c r="C39" s="23">
        <v>563</v>
      </c>
    </row>
    <row r="40" spans="1:3" x14ac:dyDescent="0.3">
      <c r="A40" s="22" t="s">
        <v>1105</v>
      </c>
      <c r="B40" s="17"/>
      <c r="C40" s="23">
        <v>19</v>
      </c>
    </row>
    <row r="41" spans="1:3" x14ac:dyDescent="0.3">
      <c r="A41" s="22" t="s">
        <v>1106</v>
      </c>
      <c r="B41" s="17"/>
      <c r="C41" s="23">
        <v>445</v>
      </c>
    </row>
    <row r="42" spans="1:3" x14ac:dyDescent="0.3">
      <c r="A42" s="22" t="s">
        <v>1107</v>
      </c>
      <c r="B42" s="17"/>
      <c r="C42" s="23">
        <v>563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3">
        <v>19</v>
      </c>
    </row>
    <row r="47" spans="1:3" x14ac:dyDescent="0.3">
      <c r="A47" s="22" t="s">
        <v>1110</v>
      </c>
      <c r="B47" s="17"/>
      <c r="C47" s="23">
        <v>18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3">
        <v>505</v>
      </c>
    </row>
    <row r="52" spans="1:6" x14ac:dyDescent="0.3">
      <c r="A52" s="186"/>
      <c r="B52" s="13" t="s">
        <v>1114</v>
      </c>
      <c r="C52" s="23">
        <v>739</v>
      </c>
    </row>
    <row r="53" spans="1:6" x14ac:dyDescent="0.3">
      <c r="A53" s="186"/>
      <c r="B53" s="13" t="s">
        <v>1115</v>
      </c>
      <c r="C53" s="23">
        <v>108</v>
      </c>
    </row>
    <row r="54" spans="1:6" x14ac:dyDescent="0.3">
      <c r="A54" s="187"/>
      <c r="B54" s="13" t="s">
        <v>1116</v>
      </c>
      <c r="C54" s="23">
        <v>11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3">
        <v>4</v>
      </c>
    </row>
    <row r="59" spans="1:6" x14ac:dyDescent="0.3">
      <c r="A59" s="22" t="s">
        <v>109</v>
      </c>
      <c r="B59" s="17"/>
      <c r="C59" s="23">
        <v>1</v>
      </c>
    </row>
    <row r="60" spans="1:6" x14ac:dyDescent="0.3">
      <c r="A60" s="22" t="s">
        <v>1055</v>
      </c>
      <c r="B60" s="17"/>
      <c r="C60" s="23">
        <v>3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3">
      <c r="A63" s="185" t="s">
        <v>954</v>
      </c>
      <c r="B63" s="13" t="s">
        <v>1058</v>
      </c>
      <c r="C63" s="14">
        <v>0</v>
      </c>
      <c r="D63" s="14">
        <v>0</v>
      </c>
      <c r="E63" s="14">
        <v>1</v>
      </c>
      <c r="F63" s="23">
        <v>0</v>
      </c>
    </row>
    <row r="64" spans="1:6" x14ac:dyDescent="0.3">
      <c r="A64" s="186"/>
      <c r="B64" s="13" t="s">
        <v>1059</v>
      </c>
      <c r="C64" s="14">
        <v>2</v>
      </c>
      <c r="D64" s="14">
        <v>2</v>
      </c>
      <c r="E64" s="14">
        <v>1</v>
      </c>
      <c r="F64" s="23">
        <v>0</v>
      </c>
    </row>
    <row r="65" spans="1:6" x14ac:dyDescent="0.3">
      <c r="A65" s="186"/>
      <c r="B65" s="13" t="s">
        <v>1060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86"/>
      <c r="B66" s="13" t="s">
        <v>1061</v>
      </c>
      <c r="C66" s="14">
        <v>5</v>
      </c>
      <c r="D66" s="14">
        <v>2</v>
      </c>
      <c r="E66" s="14">
        <v>2</v>
      </c>
      <c r="F66" s="23">
        <v>0</v>
      </c>
    </row>
    <row r="67" spans="1:6" x14ac:dyDescent="0.3">
      <c r="A67" s="186"/>
      <c r="B67" s="13" t="s">
        <v>329</v>
      </c>
      <c r="C67" s="14">
        <v>92</v>
      </c>
      <c r="D67" s="14">
        <v>32</v>
      </c>
      <c r="E67" s="14">
        <v>18</v>
      </c>
      <c r="F67" s="23">
        <v>17</v>
      </c>
    </row>
    <row r="68" spans="1:6" x14ac:dyDescent="0.3">
      <c r="A68" s="186"/>
      <c r="B68" s="13" t="s">
        <v>1117</v>
      </c>
      <c r="C68" s="14">
        <v>2023</v>
      </c>
      <c r="D68" s="14">
        <v>626</v>
      </c>
      <c r="E68" s="14">
        <v>190</v>
      </c>
      <c r="F68" s="23">
        <v>218</v>
      </c>
    </row>
    <row r="69" spans="1:6" x14ac:dyDescent="0.3">
      <c r="A69" s="186"/>
      <c r="B69" s="13" t="s">
        <v>1118</v>
      </c>
      <c r="C69" s="14">
        <v>11</v>
      </c>
      <c r="D69" s="14">
        <v>12</v>
      </c>
      <c r="E69" s="14">
        <v>0</v>
      </c>
      <c r="F69" s="23">
        <v>0</v>
      </c>
    </row>
    <row r="70" spans="1:6" x14ac:dyDescent="0.3">
      <c r="A70" s="186"/>
      <c r="B70" s="13" t="s">
        <v>1064</v>
      </c>
      <c r="C70" s="14">
        <v>21</v>
      </c>
      <c r="D70" s="14">
        <v>32</v>
      </c>
      <c r="E70" s="14">
        <v>7</v>
      </c>
      <c r="F70" s="23">
        <v>13</v>
      </c>
    </row>
    <row r="71" spans="1:6" x14ac:dyDescent="0.3">
      <c r="A71" s="186"/>
      <c r="B71" s="13" t="s">
        <v>1119</v>
      </c>
      <c r="C71" s="14">
        <v>0</v>
      </c>
      <c r="D71" s="14">
        <v>2</v>
      </c>
      <c r="E71" s="14">
        <v>0</v>
      </c>
      <c r="F71" s="23">
        <v>1</v>
      </c>
    </row>
    <row r="72" spans="1:6" x14ac:dyDescent="0.3">
      <c r="A72" s="186"/>
      <c r="B72" s="13" t="s">
        <v>1120</v>
      </c>
      <c r="C72" s="14">
        <v>280</v>
      </c>
      <c r="D72" s="14">
        <v>341</v>
      </c>
      <c r="E72" s="14">
        <v>101</v>
      </c>
      <c r="F72" s="23">
        <v>122</v>
      </c>
    </row>
    <row r="73" spans="1:6" x14ac:dyDescent="0.3">
      <c r="A73" s="186"/>
      <c r="B73" s="13" t="s">
        <v>1121</v>
      </c>
      <c r="C73" s="14">
        <v>156</v>
      </c>
      <c r="D73" s="14">
        <v>151</v>
      </c>
      <c r="E73" s="14">
        <v>47</v>
      </c>
      <c r="F73" s="23">
        <v>52</v>
      </c>
    </row>
    <row r="74" spans="1:6" x14ac:dyDescent="0.3">
      <c r="A74" s="186"/>
      <c r="B74" s="13" t="s">
        <v>1068</v>
      </c>
      <c r="C74" s="14">
        <v>1</v>
      </c>
      <c r="D74" s="14">
        <v>0</v>
      </c>
      <c r="E74" s="14">
        <v>0</v>
      </c>
      <c r="F74" s="23">
        <v>1</v>
      </c>
    </row>
    <row r="75" spans="1:6" x14ac:dyDescent="0.3">
      <c r="A75" s="186"/>
      <c r="B75" s="13" t="s">
        <v>400</v>
      </c>
      <c r="C75" s="14">
        <v>27</v>
      </c>
      <c r="D75" s="14">
        <v>14</v>
      </c>
      <c r="E75" s="14">
        <v>5</v>
      </c>
      <c r="F75" s="23">
        <v>0</v>
      </c>
    </row>
    <row r="76" spans="1:6" x14ac:dyDescent="0.3">
      <c r="A76" s="186"/>
      <c r="B76" s="13" t="s">
        <v>1069</v>
      </c>
      <c r="C76" s="14">
        <v>12</v>
      </c>
      <c r="D76" s="14">
        <v>6</v>
      </c>
      <c r="E76" s="14">
        <v>3</v>
      </c>
      <c r="F76" s="23">
        <v>0</v>
      </c>
    </row>
    <row r="77" spans="1:6" x14ac:dyDescent="0.3">
      <c r="A77" s="186"/>
      <c r="B77" s="13" t="s">
        <v>1070</v>
      </c>
      <c r="C77" s="14">
        <v>2</v>
      </c>
      <c r="D77" s="14">
        <v>0</v>
      </c>
      <c r="E77" s="14">
        <v>1</v>
      </c>
      <c r="F77" s="23">
        <v>0</v>
      </c>
    </row>
    <row r="78" spans="1:6" x14ac:dyDescent="0.3">
      <c r="A78" s="186"/>
      <c r="B78" s="13" t="s">
        <v>1071</v>
      </c>
      <c r="C78" s="14">
        <v>1</v>
      </c>
      <c r="D78" s="14">
        <v>0</v>
      </c>
      <c r="E78" s="14">
        <v>0</v>
      </c>
      <c r="F78" s="23">
        <v>0</v>
      </c>
    </row>
    <row r="79" spans="1:6" x14ac:dyDescent="0.3">
      <c r="A79" s="186"/>
      <c r="B79" s="13" t="s">
        <v>1072</v>
      </c>
      <c r="C79" s="14">
        <v>757</v>
      </c>
      <c r="D79" s="14">
        <v>401</v>
      </c>
      <c r="E79" s="14">
        <v>119</v>
      </c>
      <c r="F79" s="23">
        <v>137</v>
      </c>
    </row>
    <row r="80" spans="1:6" x14ac:dyDescent="0.3">
      <c r="A80" s="186"/>
      <c r="B80" s="13" t="s">
        <v>1073</v>
      </c>
      <c r="C80" s="14">
        <v>2</v>
      </c>
      <c r="D80" s="14">
        <v>0</v>
      </c>
      <c r="E80" s="14">
        <v>0</v>
      </c>
      <c r="F80" s="23">
        <v>1</v>
      </c>
    </row>
    <row r="81" spans="1:6" x14ac:dyDescent="0.3">
      <c r="A81" s="187"/>
      <c r="B81" s="13" t="s">
        <v>1074</v>
      </c>
      <c r="C81" s="14">
        <v>7</v>
      </c>
      <c r="D81" s="14">
        <v>3</v>
      </c>
      <c r="E81" s="14">
        <v>0</v>
      </c>
      <c r="F81" s="23">
        <v>1</v>
      </c>
    </row>
    <row r="82" spans="1:6" x14ac:dyDescent="0.3">
      <c r="A82" s="200" t="s">
        <v>1075</v>
      </c>
      <c r="B82" s="201"/>
      <c r="C82" s="31">
        <v>3400</v>
      </c>
      <c r="D82" s="31">
        <v>1624</v>
      </c>
      <c r="E82" s="31">
        <v>495</v>
      </c>
      <c r="F82" s="31">
        <v>563</v>
      </c>
    </row>
    <row r="83" spans="1:6" x14ac:dyDescent="0.3">
      <c r="A83" s="185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3">
      <c r="A84" s="186"/>
      <c r="B84" s="13" t="s">
        <v>1077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3">
      <c r="A85" s="187"/>
      <c r="B85" s="13" t="s">
        <v>106</v>
      </c>
      <c r="C85" s="14">
        <v>118</v>
      </c>
      <c r="D85" s="14">
        <v>0</v>
      </c>
      <c r="E85" s="14">
        <v>20</v>
      </c>
      <c r="F85" s="23">
        <v>45</v>
      </c>
    </row>
    <row r="86" spans="1:6" x14ac:dyDescent="0.3">
      <c r="A86" s="200" t="s">
        <v>1123</v>
      </c>
      <c r="B86" s="201"/>
      <c r="C86" s="31">
        <v>118</v>
      </c>
      <c r="D86" s="31">
        <v>0</v>
      </c>
      <c r="E86" s="31">
        <v>20</v>
      </c>
      <c r="F86" s="31">
        <v>45</v>
      </c>
    </row>
  </sheetData>
  <sheetProtection algorithmName="SHA-512" hashValue="SZ1jhjkPMtKwDVB/xsrYSR1DgemwU+nbL3CsudIXMl5kyvLtCIB8fTaMjvdE2AiP3P2wG42yeG3RNV3Ze1XJPg==" saltValue="NiI7cqGsSvrzuy63EB/H4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3">
        <v>9</v>
      </c>
    </row>
    <row r="6" spans="1:3" x14ac:dyDescent="0.3">
      <c r="A6" s="12" t="s">
        <v>1127</v>
      </c>
      <c r="B6" s="17"/>
      <c r="C6" s="23">
        <v>51</v>
      </c>
    </row>
    <row r="7" spans="1:3" x14ac:dyDescent="0.3">
      <c r="A7" s="12" t="s">
        <v>1128</v>
      </c>
      <c r="B7" s="17"/>
      <c r="C7" s="23">
        <v>0</v>
      </c>
    </row>
    <row r="8" spans="1:3" x14ac:dyDescent="0.3">
      <c r="A8" s="12" t="s">
        <v>1129</v>
      </c>
      <c r="B8" s="17"/>
      <c r="C8" s="23">
        <v>0</v>
      </c>
    </row>
    <row r="9" spans="1:3" x14ac:dyDescent="0.3">
      <c r="A9" s="12" t="s">
        <v>1130</v>
      </c>
      <c r="B9" s="17"/>
      <c r="C9" s="23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3">
        <v>21</v>
      </c>
    </row>
    <row r="14" spans="1:3" x14ac:dyDescent="0.3">
      <c r="A14" s="12" t="s">
        <v>1127</v>
      </c>
      <c r="B14" s="17"/>
      <c r="C14" s="23">
        <v>50</v>
      </c>
    </row>
    <row r="15" spans="1:3" x14ac:dyDescent="0.3">
      <c r="A15" s="12" t="s">
        <v>1132</v>
      </c>
      <c r="B15" s="17"/>
      <c r="C15" s="23">
        <v>0</v>
      </c>
    </row>
    <row r="16" spans="1:3" x14ac:dyDescent="0.3">
      <c r="A16" s="12" t="s">
        <v>1129</v>
      </c>
      <c r="B16" s="17"/>
      <c r="C16" s="23">
        <v>0</v>
      </c>
    </row>
    <row r="17" spans="1:3" x14ac:dyDescent="0.3">
      <c r="A17" s="12" t="s">
        <v>1130</v>
      </c>
      <c r="B17" s="17"/>
      <c r="C17" s="23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3">
        <v>0</v>
      </c>
    </row>
    <row r="22" spans="1:3" x14ac:dyDescent="0.3">
      <c r="A22" s="12" t="s">
        <v>1134</v>
      </c>
      <c r="B22" s="17"/>
      <c r="C22" s="23">
        <v>0</v>
      </c>
    </row>
    <row r="23" spans="1:3" x14ac:dyDescent="0.3">
      <c r="A23" s="12" t="s">
        <v>1135</v>
      </c>
      <c r="B23" s="17"/>
      <c r="C23" s="23">
        <v>0</v>
      </c>
    </row>
    <row r="24" spans="1:3" x14ac:dyDescent="0.3">
      <c r="A24" s="12" t="s">
        <v>1136</v>
      </c>
      <c r="B24" s="17"/>
      <c r="C24" s="23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3">
        <v>5</v>
      </c>
    </row>
    <row r="29" spans="1:3" x14ac:dyDescent="0.3">
      <c r="A29" s="12" t="s">
        <v>1139</v>
      </c>
      <c r="B29" s="17"/>
      <c r="C29" s="23">
        <v>16</v>
      </c>
    </row>
    <row r="30" spans="1:3" x14ac:dyDescent="0.3">
      <c r="A30" s="12" t="s">
        <v>1140</v>
      </c>
      <c r="B30" s="17"/>
      <c r="C30" s="23">
        <v>8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>
        <v>0</v>
      </c>
    </row>
    <row r="35" spans="1:3" x14ac:dyDescent="0.3">
      <c r="A35" s="12" t="s">
        <v>1143</v>
      </c>
      <c r="B35" s="17"/>
      <c r="C35" s="23">
        <v>9</v>
      </c>
    </row>
    <row r="36" spans="1:3" x14ac:dyDescent="0.3">
      <c r="A36" s="12" t="s">
        <v>1144</v>
      </c>
      <c r="B36" s="17"/>
      <c r="C36" s="23">
        <v>3</v>
      </c>
    </row>
  </sheetData>
  <sheetProtection algorithmName="SHA-512" hashValue="sUwPT049rxGnU+cpVPeUYWiB6jNCc/0ym8cYD328wkSpP/JUT35KHDnZGLJjGnwtcDfRTABxav73v3kNYxniYQ==" saltValue="TmBDN9EaCgdNezaSkq7MG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3">
        <v>47</v>
      </c>
    </row>
    <row r="6" spans="1:3" x14ac:dyDescent="0.3">
      <c r="A6" s="12" t="s">
        <v>1148</v>
      </c>
      <c r="B6" s="17"/>
      <c r="C6" s="23">
        <v>127</v>
      </c>
    </row>
    <row r="7" spans="1:3" x14ac:dyDescent="0.3">
      <c r="A7" s="12" t="s">
        <v>1149</v>
      </c>
      <c r="B7" s="17"/>
      <c r="C7" s="23">
        <v>6</v>
      </c>
    </row>
    <row r="8" spans="1:3" x14ac:dyDescent="0.3">
      <c r="A8" s="12" t="s">
        <v>1150</v>
      </c>
      <c r="B8" s="17"/>
      <c r="C8" s="23">
        <v>38</v>
      </c>
    </row>
    <row r="9" spans="1:3" x14ac:dyDescent="0.3">
      <c r="A9" s="12" t="s">
        <v>1151</v>
      </c>
      <c r="B9" s="17"/>
      <c r="C9" s="23">
        <v>0</v>
      </c>
    </row>
    <row r="10" spans="1:3" x14ac:dyDescent="0.3">
      <c r="A10" s="12" t="s">
        <v>1152</v>
      </c>
      <c r="B10" s="17"/>
      <c r="C10" s="23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3">
        <v>10</v>
      </c>
    </row>
    <row r="15" spans="1:3" x14ac:dyDescent="0.3">
      <c r="A15" s="12" t="s">
        <v>1155</v>
      </c>
      <c r="B15" s="17"/>
      <c r="C15" s="23">
        <v>3</v>
      </c>
    </row>
    <row r="16" spans="1:3" x14ac:dyDescent="0.3">
      <c r="A16" s="12" t="s">
        <v>1156</v>
      </c>
      <c r="B16" s="17"/>
      <c r="C16" s="23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3">
        <v>0</v>
      </c>
    </row>
    <row r="21" spans="1:3" x14ac:dyDescent="0.3">
      <c r="A21" s="12" t="s">
        <v>1159</v>
      </c>
      <c r="B21" s="17"/>
      <c r="C21" s="23">
        <v>7</v>
      </c>
    </row>
    <row r="22" spans="1:3" x14ac:dyDescent="0.3">
      <c r="A22" s="12" t="s">
        <v>1160</v>
      </c>
      <c r="B22" s="17"/>
      <c r="C22" s="23">
        <v>4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>
        <v>0</v>
      </c>
    </row>
    <row r="27" spans="1:3" x14ac:dyDescent="0.3">
      <c r="A27" s="12" t="s">
        <v>1163</v>
      </c>
      <c r="B27" s="17"/>
      <c r="C27" s="23">
        <v>0</v>
      </c>
    </row>
    <row r="28" spans="1:3" x14ac:dyDescent="0.3">
      <c r="A28" s="12" t="s">
        <v>1164</v>
      </c>
      <c r="B28" s="17"/>
      <c r="C28" s="23">
        <v>0</v>
      </c>
    </row>
    <row r="29" spans="1:3" x14ac:dyDescent="0.3">
      <c r="A29" s="12" t="s">
        <v>1165</v>
      </c>
      <c r="B29" s="17"/>
      <c r="C29" s="23">
        <v>0</v>
      </c>
    </row>
    <row r="30" spans="1:3" x14ac:dyDescent="0.3">
      <c r="A30" s="12" t="s">
        <v>1166</v>
      </c>
      <c r="B30" s="17"/>
      <c r="C30" s="23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>
        <v>0</v>
      </c>
    </row>
    <row r="35" spans="1:3" x14ac:dyDescent="0.3">
      <c r="A35" s="12" t="s">
        <v>1169</v>
      </c>
      <c r="B35" s="17"/>
      <c r="C35" s="23">
        <v>0</v>
      </c>
    </row>
    <row r="36" spans="1:3" x14ac:dyDescent="0.3">
      <c r="A36" s="12" t="s">
        <v>1170</v>
      </c>
      <c r="B36" s="17"/>
      <c r="C36" s="23">
        <v>1</v>
      </c>
    </row>
    <row r="37" spans="1:3" x14ac:dyDescent="0.3">
      <c r="A37" s="12" t="s">
        <v>1088</v>
      </c>
      <c r="B37" s="17"/>
      <c r="C37" s="23">
        <v>1</v>
      </c>
    </row>
    <row r="38" spans="1:3" x14ac:dyDescent="0.3">
      <c r="A38" s="12" t="s">
        <v>1171</v>
      </c>
      <c r="B38" s="17"/>
      <c r="C38" s="23">
        <v>0</v>
      </c>
    </row>
    <row r="39" spans="1:3" x14ac:dyDescent="0.3">
      <c r="A39" s="12" t="s">
        <v>1172</v>
      </c>
      <c r="B39" s="17"/>
      <c r="C39" s="23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>
        <v>1</v>
      </c>
    </row>
    <row r="44" spans="1:3" x14ac:dyDescent="0.3">
      <c r="A44" s="12" t="s">
        <v>1169</v>
      </c>
      <c r="B44" s="17"/>
      <c r="C44" s="23">
        <v>1</v>
      </c>
    </row>
    <row r="45" spans="1:3" x14ac:dyDescent="0.3">
      <c r="A45" s="12" t="s">
        <v>1170</v>
      </c>
      <c r="B45" s="17"/>
      <c r="C45" s="23">
        <v>4</v>
      </c>
    </row>
    <row r="46" spans="1:3" x14ac:dyDescent="0.3">
      <c r="A46" s="12" t="s">
        <v>1088</v>
      </c>
      <c r="B46" s="17"/>
      <c r="C46" s="23">
        <v>4</v>
      </c>
    </row>
    <row r="47" spans="1:3" x14ac:dyDescent="0.3">
      <c r="A47" s="12" t="s">
        <v>1171</v>
      </c>
      <c r="B47" s="17"/>
      <c r="C47" s="23">
        <v>2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>
        <v>0</v>
      </c>
    </row>
    <row r="52" spans="1:3" x14ac:dyDescent="0.3">
      <c r="A52" s="12" t="s">
        <v>1169</v>
      </c>
      <c r="B52" s="17"/>
      <c r="C52" s="23">
        <v>0</v>
      </c>
    </row>
    <row r="53" spans="1:3" x14ac:dyDescent="0.3">
      <c r="A53" s="12" t="s">
        <v>1170</v>
      </c>
      <c r="B53" s="17"/>
      <c r="C53" s="23">
        <v>3</v>
      </c>
    </row>
    <row r="54" spans="1:3" x14ac:dyDescent="0.3">
      <c r="A54" s="12" t="s">
        <v>1088</v>
      </c>
      <c r="B54" s="17"/>
      <c r="C54" s="23">
        <v>1</v>
      </c>
    </row>
    <row r="55" spans="1:3" x14ac:dyDescent="0.3">
      <c r="A55" s="12" t="s">
        <v>1171</v>
      </c>
      <c r="B55" s="17"/>
      <c r="C55" s="23">
        <v>2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>
        <v>1</v>
      </c>
    </row>
    <row r="60" spans="1:3" x14ac:dyDescent="0.3">
      <c r="A60" s="12" t="s">
        <v>1169</v>
      </c>
      <c r="B60" s="17"/>
      <c r="C60" s="23">
        <v>1</v>
      </c>
    </row>
    <row r="61" spans="1:3" x14ac:dyDescent="0.3">
      <c r="A61" s="12" t="s">
        <v>1170</v>
      </c>
      <c r="B61" s="17"/>
      <c r="C61" s="23">
        <v>8</v>
      </c>
    </row>
    <row r="62" spans="1:3" x14ac:dyDescent="0.3">
      <c r="A62" s="12" t="s">
        <v>1088</v>
      </c>
      <c r="B62" s="17"/>
      <c r="C62" s="23">
        <v>0</v>
      </c>
    </row>
    <row r="63" spans="1:3" x14ac:dyDescent="0.3">
      <c r="A63" s="12" t="s">
        <v>1171</v>
      </c>
      <c r="B63" s="17"/>
      <c r="C63" s="23">
        <v>0</v>
      </c>
    </row>
  </sheetData>
  <sheetProtection algorithmName="SHA-512" hashValue="vrFappkRzIremuig+X2kN47s7T6UCV5mtmclf3KOVnxkbwdm8XnLXXTatR8jDf6gf5is1vNiF8bvh0y3IfAjSQ==" saltValue="Hw3yVZNnmcKPQjl8DzYno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3">
      <c r="A4" s="202" t="s">
        <v>640</v>
      </c>
      <c r="B4" s="203"/>
      <c r="C4" s="31">
        <v>1272</v>
      </c>
      <c r="D4" s="31">
        <v>1155</v>
      </c>
      <c r="E4" s="32">
        <v>0</v>
      </c>
      <c r="F4" s="31">
        <v>1690</v>
      </c>
      <c r="G4" s="31">
        <v>1643</v>
      </c>
      <c r="H4" s="31">
        <v>416</v>
      </c>
      <c r="I4" s="31">
        <v>688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1657</v>
      </c>
    </row>
    <row r="5" spans="1:16" ht="40.799999999999997" x14ac:dyDescent="0.3">
      <c r="A5" s="48" t="s">
        <v>641</v>
      </c>
      <c r="B5" s="48" t="s">
        <v>642</v>
      </c>
      <c r="C5" s="14">
        <v>4</v>
      </c>
      <c r="D5" s="14">
        <v>5</v>
      </c>
      <c r="E5" s="30">
        <v>-1</v>
      </c>
      <c r="F5" s="14">
        <v>2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5</v>
      </c>
    </row>
    <row r="6" spans="1:16" ht="30.6" x14ac:dyDescent="0.3">
      <c r="A6" s="48" t="s">
        <v>643</v>
      </c>
      <c r="B6" s="48" t="s">
        <v>644</v>
      </c>
      <c r="C6" s="14">
        <v>719</v>
      </c>
      <c r="D6" s="14">
        <v>574</v>
      </c>
      <c r="E6" s="30">
        <v>0</v>
      </c>
      <c r="F6" s="14">
        <v>1228</v>
      </c>
      <c r="G6" s="14">
        <v>1193</v>
      </c>
      <c r="H6" s="14">
        <v>188</v>
      </c>
      <c r="I6" s="14">
        <v>185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995</v>
      </c>
    </row>
    <row r="7" spans="1:16" ht="20.399999999999999" x14ac:dyDescent="0.3">
      <c r="A7" s="48" t="s">
        <v>645</v>
      </c>
      <c r="B7" s="48" t="s">
        <v>646</v>
      </c>
      <c r="C7" s="14">
        <v>59</v>
      </c>
      <c r="D7" s="14">
        <v>64</v>
      </c>
      <c r="E7" s="30">
        <v>-1</v>
      </c>
      <c r="F7" s="14">
        <v>11</v>
      </c>
      <c r="G7" s="14">
        <v>11</v>
      </c>
      <c r="H7" s="14">
        <v>31</v>
      </c>
      <c r="I7" s="14">
        <v>33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52</v>
      </c>
    </row>
    <row r="8" spans="1:16" ht="30.6" x14ac:dyDescent="0.3">
      <c r="A8" s="48" t="s">
        <v>647</v>
      </c>
      <c r="B8" s="48" t="s">
        <v>648</v>
      </c>
      <c r="C8" s="14">
        <v>5</v>
      </c>
      <c r="D8" s="14">
        <v>2</v>
      </c>
      <c r="E8" s="30">
        <v>1</v>
      </c>
      <c r="F8" s="14">
        <v>5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6</v>
      </c>
    </row>
    <row r="9" spans="1:16" ht="40.799999999999997" x14ac:dyDescent="0.3">
      <c r="A9" s="48" t="s">
        <v>649</v>
      </c>
      <c r="B9" s="48" t="s">
        <v>650</v>
      </c>
      <c r="C9" s="14">
        <v>62</v>
      </c>
      <c r="D9" s="14">
        <v>42</v>
      </c>
      <c r="E9" s="30">
        <v>0</v>
      </c>
      <c r="F9" s="14">
        <v>68</v>
      </c>
      <c r="G9" s="14">
        <v>83</v>
      </c>
      <c r="H9" s="14">
        <v>36</v>
      </c>
      <c r="I9" s="14">
        <v>323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93</v>
      </c>
    </row>
    <row r="10" spans="1:16" ht="20.399999999999999" x14ac:dyDescent="0.3">
      <c r="A10" s="48" t="s">
        <v>651</v>
      </c>
      <c r="B10" s="48" t="s">
        <v>652</v>
      </c>
      <c r="C10" s="14">
        <v>322</v>
      </c>
      <c r="D10" s="14">
        <v>394</v>
      </c>
      <c r="E10" s="30">
        <v>-1</v>
      </c>
      <c r="F10" s="14">
        <v>331</v>
      </c>
      <c r="G10" s="14">
        <v>349</v>
      </c>
      <c r="H10" s="14">
        <v>142</v>
      </c>
      <c r="I10" s="14">
        <v>141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503</v>
      </c>
    </row>
    <row r="11" spans="1:16" ht="30.6" x14ac:dyDescent="0.3">
      <c r="A11" s="48" t="s">
        <v>653</v>
      </c>
      <c r="B11" s="48" t="s">
        <v>654</v>
      </c>
      <c r="C11" s="14">
        <v>101</v>
      </c>
      <c r="D11" s="14">
        <v>74</v>
      </c>
      <c r="E11" s="30">
        <v>0</v>
      </c>
      <c r="F11" s="14">
        <v>45</v>
      </c>
      <c r="G11" s="14">
        <v>5</v>
      </c>
      <c r="H11" s="14">
        <v>18</v>
      </c>
      <c r="I11" s="14">
        <v>5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3</v>
      </c>
    </row>
  </sheetData>
  <sheetProtection algorithmName="SHA-512" hashValue="OhClr7bX7eEMevAJ0aGbWIR/OEJjxtSk9GfRE/IVnN7VgBWj/QRTXP0mIJnwaU9fITMXs0xDk8KWduYY7Nx/xA==" saltValue="z/3tJ9qILprYN5RMkZZUS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B7FAA-9970-4FBF-910C-E7FBA1F7F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AAD5F-CA53-45BD-A1C4-E2BF59D7483D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542D010F-4546-44BB-8E78-1B02DEF03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2023-04-13T08:05:18Z</dcterms:created>
  <dcterms:modified xsi:type="dcterms:W3CDTF">2023-05-26T09:01:07Z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