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77" documentId="13_ncr:1_{FACC7385-C791-4255-8545-C9AAAFED96F2}" xr6:coauthVersionLast="47" xr6:coauthVersionMax="47" xr10:uidLastSave="{F7BA4CDB-E6A2-4477-9C4C-650FE9FC6959}"/>
  <workbookProtection workbookAlgorithmName="SHA-512" workbookHashValue="ECmk5smdSDRclAUhjiDKTr9SCiFIKfX0MXZMFNfgU2T6hOhK2fx7vCYf+SsqVLSdUmgCy+XzxgYwOOADD6Ubcg==" workbookSaltValue="lqyxwz1AjdYLx+303C58lQ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  <c r="V7" i="21" l="1"/>
  <c r="N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03E1A7E0-D2B5-4863-BC64-89425F82DD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1411AC7-2F5C-4D0B-8C7B-5EA07127B9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3FBCA58-45DC-4D75-B108-21B6915B4A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A170E71-25D9-4861-B3E7-706928C558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7ECA12E-ADFB-4A12-942B-893E81E438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3258B9D-AE57-4583-9E37-2A009A0B07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3431EE0-67E1-47E5-B1A2-AE771AC367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5C08B20-DA93-4842-BEC6-B5284AF35D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534039E-846D-4E3F-A23E-EE23B2EA15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B70CCE9-3F7D-4670-8F92-D710E1381B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7873690-6AB1-4E1F-829D-5AE2805F30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42A31C0-E470-4A19-AFDC-6B3E063529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79C1465-C9E7-48C4-AE09-B06FBB2AD7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F9D1257-F359-4544-9D06-792013A383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0B3DD4E-A15E-4524-AC9B-359F7BA3C0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C9BD77C-4898-4FEA-BF3D-89A2B4096D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FD8D607-1AFE-467B-819E-B80A5A67DB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1CA793E-D4A7-4FEF-B1C2-EA0B3F38D1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722987D-14A3-4013-A470-6CA194F923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DF404DB-4852-437D-B973-9B8A6E31F7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446F5FC-4F07-4A4A-86CD-2614545131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409CBE7-8C4B-4ECC-AE13-627827C9DA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BD99542-A714-486B-B7A0-759EBBCD24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3EB05E1-D57E-4B05-AA53-FFD8001FDA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81290CA-3795-4A34-BCBA-554BCA7072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7A434FB-B93E-425F-9D4C-E53B943B40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A11778D-5B9E-4874-A1C1-D13D93A850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FAD6C8B-A304-4BF4-8F32-96A88F2AA4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66D2189-73CB-46BB-B0F4-15A47B0E65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2302A21-077A-476C-878A-0AB5254A35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579A5A6-D6ED-4C06-8872-32FD61C3E1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308951B-6C99-408D-B8F8-F93F2A8B6D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<sst xmlns="http://schemas.openxmlformats.org/spreadsheetml/2006/main" count="3033" uniqueCount="1831">
  <si>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</si>
  <si>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</si>
  <si>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</si>
  <si>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</si>
  <si>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</si>
  <si>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</si>
  <si>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Barcelona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</si>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</sst>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FD93F089-586F-4C01-A108-7E6924063F55}"/>
    <cellStyle name="Normal" xfId="0" builtinId="0"/>
    <cellStyle name="Normal 2" xfId="1" xr:uid="{78B8F951-C474-4A0C-9403-37427A3BA89C}"/>
    <cellStyle name="Normal 3" xfId="3" xr:uid="{47452098-D77E-4755-A670-0F91DC86732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29-4FBA-B610-0E4E9B4D3A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29-4FBA-B610-0E4E9B4D3A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26121</c:v>
                </c:pt>
                <c:pt idx="1">
                  <c:v>131278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9-4FBA-B610-0E4E9B4D3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FC-45F0-A819-03623BCF50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FC-45F0-A819-03623BCF50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FC-45F0-A819-03623BCF50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79</c:v>
                </c:pt>
                <c:pt idx="1">
                  <c:v>2388</c:v>
                </c:pt>
                <c:pt idx="2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FC-45F0-A819-03623BCF5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2A-423C-A266-3FAB90E941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2A-423C-A266-3FAB90E941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2A-423C-A266-3FAB90E941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8</c:v>
                </c:pt>
                <c:pt idx="1">
                  <c:v>18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A-423C-A266-3FAB90E94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24-40AD-8F52-6F3DB61C25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24-40AD-8F52-6F3DB61C25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332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4-40AD-8F52-6F3DB61C2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EE-492F-8260-A5FFF644A5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EE-492F-8260-A5FFF644A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54572</c:v>
                </c:pt>
                <c:pt idx="1">
                  <c:v>35830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E-492F-8260-A5FFF644A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2150</c:v>
              </c:pt>
              <c:pt idx="1">
                <c:v>22304</c:v>
              </c:pt>
              <c:pt idx="2">
                <c:v>327</c:v>
              </c:pt>
              <c:pt idx="3">
                <c:v>44</c:v>
              </c:pt>
              <c:pt idx="4">
                <c:v>1296</c:v>
              </c:pt>
            </c:numLit>
          </c:val>
          <c:extLst>
            <c:ext xmlns:c16="http://schemas.microsoft.com/office/drawing/2014/chart" uri="{C3380CC4-5D6E-409C-BE32-E72D297353CC}">
              <c16:uniqueId val="{00000000-48B3-4502-92CF-4A05E1E9D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20194</c:v>
              </c:pt>
              <c:pt idx="1">
                <c:v>15638</c:v>
              </c:pt>
              <c:pt idx="2">
                <c:v>1389</c:v>
              </c:pt>
              <c:pt idx="3">
                <c:v>329</c:v>
              </c:pt>
              <c:pt idx="4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A7C1-476B-8DE3-8B367667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23109666908994"/>
          <c:y val="0.23823195121137716"/>
          <c:w val="0.22808369754670543"/>
          <c:h val="0.510502536156587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57</c:v>
              </c:pt>
              <c:pt idx="1">
                <c:v>299</c:v>
              </c:pt>
              <c:pt idx="2">
                <c:v>63</c:v>
              </c:pt>
              <c:pt idx="3">
                <c:v>30</c:v>
              </c:pt>
              <c:pt idx="4">
                <c:v>264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E644-494C-BDEE-4BD6D4FE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255</c:v>
              </c:pt>
              <c:pt idx="1">
                <c:v>507</c:v>
              </c:pt>
              <c:pt idx="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EA10-4676-9D38-5BE7B7C51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5556</c:v>
              </c:pt>
              <c:pt idx="1">
                <c:v>129</c:v>
              </c:pt>
              <c:pt idx="2">
                <c:v>1660</c:v>
              </c:pt>
              <c:pt idx="3">
                <c:v>205</c:v>
              </c:pt>
              <c:pt idx="4">
                <c:v>3</c:v>
              </c:pt>
              <c:pt idx="5">
                <c:v>1</c:v>
              </c:pt>
              <c:pt idx="6">
                <c:v>2</c:v>
              </c:pt>
              <c:pt idx="7">
                <c:v>254</c:v>
              </c:pt>
              <c:pt idx="8">
                <c:v>1433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40-4514-B7AC-B66134F7F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291</c:v>
              </c:pt>
              <c:pt idx="1">
                <c:v>204</c:v>
              </c:pt>
              <c:pt idx="2">
                <c:v>18</c:v>
              </c:pt>
              <c:pt idx="3">
                <c:v>61</c:v>
              </c:pt>
              <c:pt idx="4">
                <c:v>66</c:v>
              </c:pt>
              <c:pt idx="5">
                <c:v>35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259-4E3B-A26C-68C5BF912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EE-421E-A09F-9EDBA54D05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EE-421E-A09F-9EDBA54D05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EE-421E-A09F-9EDBA54D05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3354</c:v>
                </c:pt>
                <c:pt idx="1">
                  <c:v>3643</c:v>
                </c:pt>
                <c:pt idx="2">
                  <c:v>20194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EE-421E-A09F-9EDBA54D0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Ordenación territorio / patrimonio histórico / medio ambiente</c:v>
                </c:pt>
                <c:pt idx="10">
                  <c:v>Seguridad colectiva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Constitución</c:v>
                </c:pt>
                <c:pt idx="17">
                  <c:v>Orden público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66027</c:v>
              </c:pt>
              <c:pt idx="1">
                <c:v>9683</c:v>
              </c:pt>
              <c:pt idx="2">
                <c:v>4147</c:v>
              </c:pt>
              <c:pt idx="3">
                <c:v>3403</c:v>
              </c:pt>
              <c:pt idx="4">
                <c:v>590</c:v>
              </c:pt>
              <c:pt idx="5">
                <c:v>241</c:v>
              </c:pt>
              <c:pt idx="6">
                <c:v>1074</c:v>
              </c:pt>
              <c:pt idx="7">
                <c:v>34899</c:v>
              </c:pt>
              <c:pt idx="8">
                <c:v>172</c:v>
              </c:pt>
              <c:pt idx="9">
                <c:v>149</c:v>
              </c:pt>
              <c:pt idx="10">
                <c:v>199</c:v>
              </c:pt>
              <c:pt idx="11">
                <c:v>3335</c:v>
              </c:pt>
              <c:pt idx="12">
                <c:v>5331</c:v>
              </c:pt>
              <c:pt idx="13">
                <c:v>2500</c:v>
              </c:pt>
              <c:pt idx="14">
                <c:v>263</c:v>
              </c:pt>
              <c:pt idx="15">
                <c:v>3415</c:v>
              </c:pt>
              <c:pt idx="16">
                <c:v>107</c:v>
              </c:pt>
              <c:pt idx="17">
                <c:v>2304</c:v>
              </c:pt>
              <c:pt idx="18">
                <c:v>24117</c:v>
              </c:pt>
              <c:pt idx="19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4CFA-4521-9A51-43B212234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0"/>
          <c:w val="0.31433257532523212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976</c:v>
              </c:pt>
              <c:pt idx="1">
                <c:v>7827</c:v>
              </c:pt>
              <c:pt idx="2">
                <c:v>2348</c:v>
              </c:pt>
              <c:pt idx="3">
                <c:v>119</c:v>
              </c:pt>
              <c:pt idx="4">
                <c:v>102</c:v>
              </c:pt>
              <c:pt idx="5">
                <c:v>103</c:v>
              </c:pt>
              <c:pt idx="6">
                <c:v>4565</c:v>
              </c:pt>
              <c:pt idx="7">
                <c:v>604</c:v>
              </c:pt>
              <c:pt idx="8">
                <c:v>12909</c:v>
              </c:pt>
              <c:pt idx="9">
                <c:v>62</c:v>
              </c:pt>
              <c:pt idx="10">
                <c:v>1993</c:v>
              </c:pt>
              <c:pt idx="11">
                <c:v>751</c:v>
              </c:pt>
              <c:pt idx="1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523A-4A76-BC30-B20211FB1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"/>
          <c:w val="0.2705738921787758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605</c:v>
              </c:pt>
              <c:pt idx="1">
                <c:v>2696</c:v>
              </c:pt>
              <c:pt idx="2">
                <c:v>940</c:v>
              </c:pt>
              <c:pt idx="3">
                <c:v>19</c:v>
              </c:pt>
              <c:pt idx="4">
                <c:v>13</c:v>
              </c:pt>
              <c:pt idx="5">
                <c:v>58</c:v>
              </c:pt>
              <c:pt idx="6">
                <c:v>3805</c:v>
              </c:pt>
              <c:pt idx="7">
                <c:v>17</c:v>
              </c:pt>
              <c:pt idx="8">
                <c:v>1317</c:v>
              </c:pt>
              <c:pt idx="9">
                <c:v>10005</c:v>
              </c:pt>
              <c:pt idx="10">
                <c:v>41</c:v>
              </c:pt>
              <c:pt idx="11">
                <c:v>15</c:v>
              </c:pt>
              <c:pt idx="12">
                <c:v>1301</c:v>
              </c:pt>
              <c:pt idx="13">
                <c:v>528</c:v>
              </c:pt>
              <c:pt idx="1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549-49E3-B094-8CFC41670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1484</c:v>
              </c:pt>
              <c:pt idx="1">
                <c:v>1848</c:v>
              </c:pt>
              <c:pt idx="2">
                <c:v>1393</c:v>
              </c:pt>
              <c:pt idx="3">
                <c:v>441</c:v>
              </c:pt>
              <c:pt idx="4">
                <c:v>76</c:v>
              </c:pt>
              <c:pt idx="5">
                <c:v>325</c:v>
              </c:pt>
              <c:pt idx="6">
                <c:v>7613</c:v>
              </c:pt>
              <c:pt idx="7">
                <c:v>1031</c:v>
              </c:pt>
              <c:pt idx="8">
                <c:v>3056</c:v>
              </c:pt>
              <c:pt idx="9">
                <c:v>1225</c:v>
              </c:pt>
              <c:pt idx="10">
                <c:v>90</c:v>
              </c:pt>
              <c:pt idx="11">
                <c:v>1147</c:v>
              </c:pt>
              <c:pt idx="12">
                <c:v>1109</c:v>
              </c:pt>
              <c:pt idx="13">
                <c:v>84</c:v>
              </c:pt>
              <c:pt idx="14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E600-440E-815A-5AAB898A0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0438934900634"/>
          <c:y val="6.2786209593244172E-2"/>
          <c:w val="0.2653642471247160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2148</c:v>
              </c:pt>
              <c:pt idx="1">
                <c:v>365</c:v>
              </c:pt>
              <c:pt idx="2">
                <c:v>819</c:v>
              </c:pt>
              <c:pt idx="3">
                <c:v>506</c:v>
              </c:pt>
              <c:pt idx="4">
                <c:v>79</c:v>
              </c:pt>
              <c:pt idx="5">
                <c:v>64</c:v>
              </c:pt>
              <c:pt idx="6">
                <c:v>336</c:v>
              </c:pt>
              <c:pt idx="7">
                <c:v>6014</c:v>
              </c:pt>
              <c:pt idx="8">
                <c:v>65</c:v>
              </c:pt>
              <c:pt idx="9">
                <c:v>1373</c:v>
              </c:pt>
              <c:pt idx="10">
                <c:v>3553</c:v>
              </c:pt>
              <c:pt idx="11">
                <c:v>1513</c:v>
              </c:pt>
              <c:pt idx="12">
                <c:v>77</c:v>
              </c:pt>
              <c:pt idx="13">
                <c:v>1138</c:v>
              </c:pt>
              <c:pt idx="14">
                <c:v>1295</c:v>
              </c:pt>
              <c:pt idx="15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B4B1-49D2-9D14-467A22202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50282575957175"/>
          <c:y val="6.2786209593244172E-2"/>
          <c:w val="0.32568053021030108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Aux!$K$2:$K$15</c:f>
              <c:strCache>
                <c:ptCount val="14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Integridad moral</c:v>
                </c:pt>
                <c:pt idx="5">
                  <c:v>Libertad sexual</c:v>
                </c:pt>
                <c:pt idx="6">
                  <c:v>Omisión deber socorro</c:v>
                </c:pt>
                <c:pt idx="7">
                  <c:v>Intimidad / propia imagen / inviolabilidad domicilio</c:v>
                </c:pt>
                <c:pt idx="8">
                  <c:v>Patrimonio</c:v>
                </c:pt>
                <c:pt idx="9">
                  <c:v>Seguridad colectiva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86</c:v>
              </c:pt>
              <c:pt idx="1">
                <c:v>1</c:v>
              </c:pt>
              <c:pt idx="2">
                <c:v>116</c:v>
              </c:pt>
              <c:pt idx="3">
                <c:v>23</c:v>
              </c:pt>
              <c:pt idx="4">
                <c:v>3</c:v>
              </c:pt>
              <c:pt idx="5">
                <c:v>428</c:v>
              </c:pt>
              <c:pt idx="6">
                <c:v>1</c:v>
              </c:pt>
              <c:pt idx="7">
                <c:v>11</c:v>
              </c:pt>
              <c:pt idx="8">
                <c:v>20</c:v>
              </c:pt>
              <c:pt idx="9">
                <c:v>4</c:v>
              </c:pt>
              <c:pt idx="10">
                <c:v>1</c:v>
              </c:pt>
              <c:pt idx="11">
                <c:v>7</c:v>
              </c:pt>
              <c:pt idx="12">
                <c:v>6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35-437F-B7AC-4421A82D1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"/>
          <c:w val="0.2705738921787758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Derechos extranjeros</c:v>
                </c:pt>
                <c:pt idx="10">
                  <c:v>Seguridad colectiva</c:v>
                </c:pt>
                <c:pt idx="11">
                  <c:v>Drogas</c:v>
                </c:pt>
                <c:pt idx="12">
                  <c:v>Falsedades</c:v>
                </c:pt>
                <c:pt idx="13">
                  <c:v>Administración Justicia</c:v>
                </c:pt>
                <c:pt idx="14">
                  <c:v>Constitución</c:v>
                </c:pt>
                <c:pt idx="15">
                  <c:v>Orden público</c:v>
                </c:pt>
                <c:pt idx="16">
                  <c:v>De la trata de seres humanos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87</c:v>
              </c:pt>
              <c:pt idx="1">
                <c:v>54</c:v>
              </c:pt>
              <c:pt idx="2">
                <c:v>45</c:v>
              </c:pt>
              <c:pt idx="3">
                <c:v>8</c:v>
              </c:pt>
              <c:pt idx="4">
                <c:v>236</c:v>
              </c:pt>
              <c:pt idx="5">
                <c:v>3</c:v>
              </c:pt>
              <c:pt idx="6">
                <c:v>1</c:v>
              </c:pt>
              <c:pt idx="7">
                <c:v>1</c:v>
              </c:pt>
              <c:pt idx="8">
                <c:v>27</c:v>
              </c:pt>
              <c:pt idx="9">
                <c:v>1</c:v>
              </c:pt>
              <c:pt idx="10">
                <c:v>8</c:v>
              </c:pt>
              <c:pt idx="11">
                <c:v>12</c:v>
              </c:pt>
              <c:pt idx="12">
                <c:v>7</c:v>
              </c:pt>
              <c:pt idx="13">
                <c:v>5</c:v>
              </c:pt>
              <c:pt idx="14">
                <c:v>1</c:v>
              </c:pt>
              <c:pt idx="15">
                <c:v>12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2C6-4DF3-9488-4DA007F28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04431875175201"/>
          <c:y val="0"/>
          <c:w val="0.2654243177219703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30</c:v>
              </c:pt>
              <c:pt idx="1">
                <c:v>6</c:v>
              </c:pt>
              <c:pt idx="2">
                <c:v>7</c:v>
              </c:pt>
              <c:pt idx="3">
                <c:v>4</c:v>
              </c:pt>
              <c:pt idx="4">
                <c:v>99</c:v>
              </c:pt>
              <c:pt idx="5">
                <c:v>7</c:v>
              </c:pt>
              <c:pt idx="6">
                <c:v>10</c:v>
              </c:pt>
              <c:pt idx="7">
                <c:v>9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7D5-48B0-B80A-6FA8A0786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32</c:v>
              </c:pt>
              <c:pt idx="1">
                <c:v>7</c:v>
              </c:pt>
              <c:pt idx="2">
                <c:v>8</c:v>
              </c:pt>
              <c:pt idx="3">
                <c:v>1</c:v>
              </c:pt>
              <c:pt idx="4">
                <c:v>52</c:v>
              </c:pt>
              <c:pt idx="5">
                <c:v>3</c:v>
              </c:pt>
              <c:pt idx="6">
                <c:v>2</c:v>
              </c:pt>
              <c:pt idx="7">
                <c:v>3</c:v>
              </c:pt>
              <c:pt idx="8">
                <c:v>11</c:v>
              </c:pt>
              <c:pt idx="9">
                <c:v>6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46-4871-8898-E5B300EF5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Aux!$F$2:$F$15</c:f>
              <c:strCache>
                <c:ptCount val="14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Hacienda Pública / Seguridad Social</c:v>
                </c:pt>
                <c:pt idx="7">
                  <c:v>Ordenación territorio</c:v>
                </c:pt>
                <c:pt idx="8">
                  <c:v>Medio ambiente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13</c:v>
              </c:pt>
              <c:pt idx="1">
                <c:v>42</c:v>
              </c:pt>
              <c:pt idx="2">
                <c:v>23</c:v>
              </c:pt>
              <c:pt idx="3">
                <c:v>33</c:v>
              </c:pt>
              <c:pt idx="4">
                <c:v>21</c:v>
              </c:pt>
              <c:pt idx="5">
                <c:v>111</c:v>
              </c:pt>
              <c:pt idx="6">
                <c:v>96</c:v>
              </c:pt>
              <c:pt idx="7">
                <c:v>31</c:v>
              </c:pt>
              <c:pt idx="8">
                <c:v>93</c:v>
              </c:pt>
              <c:pt idx="9">
                <c:v>104</c:v>
              </c:pt>
              <c:pt idx="10">
                <c:v>42</c:v>
              </c:pt>
              <c:pt idx="11">
                <c:v>22</c:v>
              </c:pt>
              <c:pt idx="12">
                <c:v>12</c:v>
              </c:pt>
              <c:pt idx="13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7427-4B4C-A2F8-4FE5250CF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4C-4153-B2C3-EA48FB4977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4C-4153-B2C3-EA48FB4977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11305</c:v>
                </c:pt>
                <c:pt idx="1">
                  <c:v>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4C-4153-B2C3-EA48FB497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Aux!$E$2:$E$22</c:f>
              <c:strCache>
                <c:ptCount val="21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Integridad moral</c:v>
                </c:pt>
                <c:pt idx="5">
                  <c:v>Libertad sexual</c:v>
                </c:pt>
                <c:pt idx="6">
                  <c:v>Intimidad / propia imagen / inviolabilidad domicilio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Derechos trabajadores</c:v>
                </c:pt>
                <c:pt idx="10">
                  <c:v>Derechos extranjeros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Constitución</c:v>
                </c:pt>
                <c:pt idx="18">
                  <c:v>Orden público</c:v>
                </c:pt>
                <c:pt idx="19">
                  <c:v>Leyes especiales</c:v>
                </c:pt>
                <c:pt idx="20">
                  <c:v>De la trata de seres humanos</c:v>
                </c:pt>
              </c:strCache>
            </c:strRef>
          </c:cat>
          <c:val>
            <c:numLit>
              <c:formatCode>General</c:formatCode>
              <c:ptCount val="21"/>
              <c:pt idx="0">
                <c:v>375</c:v>
              </c:pt>
              <c:pt idx="1">
                <c:v>1</c:v>
              </c:pt>
              <c:pt idx="2">
                <c:v>139</c:v>
              </c:pt>
              <c:pt idx="3">
                <c:v>87</c:v>
              </c:pt>
              <c:pt idx="4">
                <c:v>1</c:v>
              </c:pt>
              <c:pt idx="5">
                <c:v>156</c:v>
              </c:pt>
              <c:pt idx="6">
                <c:v>6</c:v>
              </c:pt>
              <c:pt idx="7">
                <c:v>1</c:v>
              </c:pt>
              <c:pt idx="8">
                <c:v>1168</c:v>
              </c:pt>
              <c:pt idx="9">
                <c:v>1</c:v>
              </c:pt>
              <c:pt idx="10">
                <c:v>1</c:v>
              </c:pt>
              <c:pt idx="11">
                <c:v>14</c:v>
              </c:pt>
              <c:pt idx="12">
                <c:v>217</c:v>
              </c:pt>
              <c:pt idx="13">
                <c:v>15</c:v>
              </c:pt>
              <c:pt idx="14">
                <c:v>13</c:v>
              </c:pt>
              <c:pt idx="15">
                <c:v>3</c:v>
              </c:pt>
              <c:pt idx="16">
                <c:v>159</c:v>
              </c:pt>
              <c:pt idx="17">
                <c:v>3</c:v>
              </c:pt>
              <c:pt idx="18">
                <c:v>56</c:v>
              </c:pt>
              <c:pt idx="19">
                <c:v>1</c:v>
              </c:pt>
              <c:pt idx="2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71A-4CBA-A439-216F36627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2948</c:v>
              </c:pt>
              <c:pt idx="1">
                <c:v>1671</c:v>
              </c:pt>
              <c:pt idx="2">
                <c:v>995</c:v>
              </c:pt>
              <c:pt idx="3">
                <c:v>410</c:v>
              </c:pt>
              <c:pt idx="4">
                <c:v>113</c:v>
              </c:pt>
              <c:pt idx="5">
                <c:v>221</c:v>
              </c:pt>
              <c:pt idx="6">
                <c:v>7817</c:v>
              </c:pt>
              <c:pt idx="7">
                <c:v>66</c:v>
              </c:pt>
              <c:pt idx="8">
                <c:v>1199</c:v>
              </c:pt>
              <c:pt idx="9">
                <c:v>10561</c:v>
              </c:pt>
              <c:pt idx="10">
                <c:v>613</c:v>
              </c:pt>
              <c:pt idx="11">
                <c:v>69</c:v>
              </c:pt>
              <c:pt idx="12">
                <c:v>1874</c:v>
              </c:pt>
              <c:pt idx="13">
                <c:v>1319</c:v>
              </c:pt>
              <c:pt idx="14">
                <c:v>103</c:v>
              </c:pt>
              <c:pt idx="15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67AD-4037-BA54-C336E690D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50282575957175"/>
          <c:y val="0"/>
          <c:w val="0.3256805302103010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FD-42DC-9F6F-36BB6CDDDD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FD-42DC-9F6F-36BB6CDDDD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FD-42DC-9F6F-36BB6CDDDD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EFD-42DC-9F6F-36BB6CDDDDD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FD-42DC-9F6F-36BB6CDDDDD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292</c:v>
                </c:pt>
                <c:pt idx="1">
                  <c:v>185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D-42DC-9F6F-36BB6CDDD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99-4267-A8AD-D40B231AB5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99-4267-A8AD-D40B231AB5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99-4267-A8AD-D40B231AB5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99-4267-A8AD-D40B231AB5B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D99-4267-A8AD-D40B231AB5B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99-4267-A8AD-D40B231AB5B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99-4267-A8AD-D40B231AB5BD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99-4267-A8AD-D40B231AB5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99-4267-A8AD-D40B231AB5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51</c:v>
                </c:pt>
                <c:pt idx="1">
                  <c:v>0</c:v>
                </c:pt>
                <c:pt idx="2">
                  <c:v>91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99-4267-A8AD-D40B231AB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7391</c:v>
              </c:pt>
              <c:pt idx="1">
                <c:v>926</c:v>
              </c:pt>
              <c:pt idx="2">
                <c:v>1705</c:v>
              </c:pt>
              <c:pt idx="3">
                <c:v>1878</c:v>
              </c:pt>
              <c:pt idx="4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C750-43A4-8A75-70DE35826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3071</c:v>
              </c:pt>
              <c:pt idx="1">
                <c:v>559</c:v>
              </c:pt>
              <c:pt idx="2">
                <c:v>70</c:v>
              </c:pt>
              <c:pt idx="3">
                <c:v>1786</c:v>
              </c:pt>
              <c:pt idx="4">
                <c:v>1306</c:v>
              </c:pt>
            </c:numLit>
          </c:val>
          <c:extLst>
            <c:ext xmlns:c16="http://schemas.microsoft.com/office/drawing/2014/chart" uri="{C3380CC4-5D6E-409C-BE32-E72D297353CC}">
              <c16:uniqueId val="{00000000-9D00-4FBE-AD6D-AFC2AF0DC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231</c:v>
              </c:pt>
              <c:pt idx="1">
                <c:v>189</c:v>
              </c:pt>
              <c:pt idx="2">
                <c:v>1333</c:v>
              </c:pt>
            </c:numLit>
          </c:val>
          <c:extLst>
            <c:ext xmlns:c16="http://schemas.microsoft.com/office/drawing/2014/chart" uri="{C3380CC4-5D6E-409C-BE32-E72D297353CC}">
              <c16:uniqueId val="{00000000-39CA-41EF-B2BC-2966EDDCF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70C-44A2-BBD9-792EDEDAC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1024</c:v>
              </c:pt>
              <c:pt idx="1">
                <c:v>484</c:v>
              </c:pt>
              <c:pt idx="2">
                <c:v>10</c:v>
              </c:pt>
              <c:pt idx="3">
                <c:v>1337</c:v>
              </c:pt>
              <c:pt idx="4">
                <c:v>94</c:v>
              </c:pt>
              <c:pt idx="5">
                <c:v>1</c:v>
              </c:pt>
              <c:pt idx="6">
                <c:v>145</c:v>
              </c:pt>
              <c:pt idx="7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5BD0-420B-9D27-FB9A7B73D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6</c:v>
              </c:pt>
              <c:pt idx="1">
                <c:v>474</c:v>
              </c:pt>
              <c:pt idx="2">
                <c:v>53</c:v>
              </c:pt>
              <c:pt idx="3">
                <c:v>86</c:v>
              </c:pt>
              <c:pt idx="4">
                <c:v>203</c:v>
              </c:pt>
              <c:pt idx="5">
                <c:v>634</c:v>
              </c:pt>
              <c:pt idx="6">
                <c:v>314</c:v>
              </c:pt>
              <c:pt idx="7">
                <c:v>130</c:v>
              </c:pt>
              <c:pt idx="8">
                <c:v>52</c:v>
              </c:pt>
              <c:pt idx="9">
                <c:v>12</c:v>
              </c:pt>
              <c:pt idx="10">
                <c:v>26</c:v>
              </c:pt>
              <c:pt idx="11">
                <c:v>111</c:v>
              </c:pt>
              <c:pt idx="12">
                <c:v>172</c:v>
              </c:pt>
              <c:pt idx="13">
                <c:v>23</c:v>
              </c:pt>
              <c:pt idx="14">
                <c:v>715</c:v>
              </c:pt>
              <c:pt idx="15">
                <c:v>187</c:v>
              </c:pt>
              <c:pt idx="16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86C2-4576-9460-15C3ABBBC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2C-442A-BBE8-2F4A73C841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2C-442A-BBE8-2F4A73C841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16526</c:v>
                </c:pt>
                <c:pt idx="1">
                  <c:v>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C-442A-BBE8-2F4A73C84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1049</c:v>
              </c:pt>
              <c:pt idx="1">
                <c:v>12</c:v>
              </c:pt>
              <c:pt idx="2">
                <c:v>3727</c:v>
              </c:pt>
              <c:pt idx="3">
                <c:v>244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A3C1-4CC8-987F-310899852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91-4F5B-A59E-E0F1940D90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91-4F5B-A59E-E0F1940D90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268</c:v>
                </c:pt>
                <c:pt idx="1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91-4F5B-A59E-E0F1940D9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E0-490F-A14A-1671DF63DB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E0-490F-A14A-1671DF63DB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E0-490F-A14A-1671DF63DB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E0-490F-A14A-1671DF63DBA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E0-490F-A14A-1671DF63DB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E0-490F-A14A-1671DF63DB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E0-490F-A14A-1671DF63DBA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769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E0-490F-A14A-1671DF63DB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1095528894299682"/>
          <c:y val="0.69776036250185713"/>
          <c:w val="0.17808916030134636"/>
          <c:h val="8.2113851334620902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2763</c:v>
              </c:pt>
              <c:pt idx="1">
                <c:v>529</c:v>
              </c:pt>
              <c:pt idx="2">
                <c:v>12</c:v>
              </c:pt>
              <c:pt idx="3">
                <c:v>73</c:v>
              </c:pt>
              <c:pt idx="4">
                <c:v>10</c:v>
              </c:pt>
              <c:pt idx="5">
                <c:v>14</c:v>
              </c:pt>
              <c:pt idx="6">
                <c:v>405</c:v>
              </c:pt>
            </c:numLit>
          </c:val>
          <c:extLst>
            <c:ext xmlns:c16="http://schemas.microsoft.com/office/drawing/2014/chart" uri="{C3380CC4-5D6E-409C-BE32-E72D297353CC}">
              <c16:uniqueId val="{00000000-8501-4548-8EB2-0F1F79DDF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464</c:v>
              </c:pt>
              <c:pt idx="1">
                <c:v>81</c:v>
              </c:pt>
              <c:pt idx="2">
                <c:v>4</c:v>
              </c:pt>
              <c:pt idx="3">
                <c:v>8</c:v>
              </c:pt>
              <c:pt idx="4">
                <c:v>1</c:v>
              </c:pt>
              <c:pt idx="5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C3F6-4941-AB9B-89C89AAFD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97</c:v>
              </c:pt>
              <c:pt idx="1">
                <c:v>41</c:v>
              </c:pt>
              <c:pt idx="2">
                <c:v>185</c:v>
              </c:pt>
              <c:pt idx="3">
                <c:v>142</c:v>
              </c:pt>
              <c:pt idx="4">
                <c:v>41</c:v>
              </c:pt>
              <c:pt idx="5">
                <c:v>29</c:v>
              </c:pt>
              <c:pt idx="6">
                <c:v>10</c:v>
              </c:pt>
              <c:pt idx="7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48C8-4C31-BF9C-6A68379CC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20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36A-4624-A462-F7E0EAF38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2F-4471-9DD2-7C0155B5E2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2F-4471-9DD2-7C0155B5E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317</c:v>
                </c:pt>
                <c:pt idx="1">
                  <c:v>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2F-4471-9DD2-7C0155B5E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B2-4A00-BB7B-53BFC5F84E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B2-4A00-BB7B-53BFC5F84E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B2-4A00-BB7B-53BFC5F84E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FB2-4A00-BB7B-53BFC5F84EC3}"/>
              </c:ext>
            </c:extLst>
          </c:dPt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2102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B2-4A00-BB7B-53BFC5F84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13338</c:v>
              </c:pt>
              <c:pt idx="1">
                <c:v>3369</c:v>
              </c:pt>
              <c:pt idx="2">
                <c:v>33</c:v>
              </c:pt>
              <c:pt idx="3">
                <c:v>457</c:v>
              </c:pt>
              <c:pt idx="4">
                <c:v>146</c:v>
              </c:pt>
              <c:pt idx="5">
                <c:v>73</c:v>
              </c:pt>
              <c:pt idx="6">
                <c:v>2392</c:v>
              </c:pt>
            </c:numLit>
          </c:val>
          <c:extLst>
            <c:ext xmlns:c16="http://schemas.microsoft.com/office/drawing/2014/chart" uri="{C3380CC4-5D6E-409C-BE32-E72D297353CC}">
              <c16:uniqueId val="{00000000-F7B1-4930-B519-E697405B5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17-4DBC-A4DB-A8EBC02962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17-4DBC-A4DB-A8EBC02962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10417</c:v>
                </c:pt>
                <c:pt idx="1">
                  <c:v>4471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17-4DBC-A4DB-A8EBC0296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3837</c:v>
              </c:pt>
              <c:pt idx="1">
                <c:v>952</c:v>
              </c:pt>
              <c:pt idx="2">
                <c:v>38</c:v>
              </c:pt>
              <c:pt idx="3">
                <c:v>27</c:v>
              </c:pt>
              <c:pt idx="4">
                <c:v>39</c:v>
              </c:pt>
              <c:pt idx="5">
                <c:v>20</c:v>
              </c:pt>
              <c:pt idx="6">
                <c:v>1307</c:v>
              </c:pt>
            </c:numLit>
          </c:val>
          <c:extLst>
            <c:ext xmlns:c16="http://schemas.microsoft.com/office/drawing/2014/chart" uri="{C3380CC4-5D6E-409C-BE32-E72D297353CC}">
              <c16:uniqueId val="{00000000-855C-4F38-AC2A-9FDED2BA8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22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DD8-4F6D-B6B9-9520331A9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174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3927-4C95-B64F-AFD10CD5A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67</c:v>
              </c:pt>
              <c:pt idx="1">
                <c:v>242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ACA-4C1D-B1F3-686A629F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D3E-4249-8566-33082561F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59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54C9-48B9-9518-CA916D7A2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18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3BF-4B0D-9763-034B5A73D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107</c:v>
              </c:pt>
              <c:pt idx="1">
                <c:v>2560</c:v>
              </c:pt>
              <c:pt idx="2">
                <c:v>253</c:v>
              </c:pt>
              <c:pt idx="3">
                <c:v>24</c:v>
              </c:pt>
              <c:pt idx="4">
                <c:v>194</c:v>
              </c:pt>
              <c:pt idx="5">
                <c:v>2174</c:v>
              </c:pt>
              <c:pt idx="6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984A-4DC3-9157-FFC6B377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94-40E8-9571-22027AF83C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94-40E8-9571-22027AF83C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679</c:v>
                </c:pt>
                <c:pt idx="1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94-40E8-9571-22027AF8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94</c:v>
              </c:pt>
              <c:pt idx="1">
                <c:v>6861</c:v>
              </c:pt>
              <c:pt idx="2">
                <c:v>79</c:v>
              </c:pt>
              <c:pt idx="3">
                <c:v>19</c:v>
              </c:pt>
              <c:pt idx="4">
                <c:v>451</c:v>
              </c:pt>
              <c:pt idx="5">
                <c:v>5403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6E2-445B-A519-AED629CB6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80</c:v>
              </c:pt>
              <c:pt idx="1">
                <c:v>5592</c:v>
              </c:pt>
              <c:pt idx="2">
                <c:v>56</c:v>
              </c:pt>
              <c:pt idx="3">
                <c:v>12</c:v>
              </c:pt>
              <c:pt idx="4">
                <c:v>378</c:v>
              </c:pt>
              <c:pt idx="5">
                <c:v>3886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CB-4664-8AD8-89E9F1B2D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</c:v>
              </c:pt>
              <c:pt idx="1">
                <c:v>1027</c:v>
              </c:pt>
              <c:pt idx="2">
                <c:v>108</c:v>
              </c:pt>
              <c:pt idx="3">
                <c:v>17</c:v>
              </c:pt>
              <c:pt idx="4">
                <c:v>124</c:v>
              </c:pt>
              <c:pt idx="5">
                <c:v>1750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687-4910-BC72-FE6533EA2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38</c:v>
              </c:pt>
              <c:pt idx="1">
                <c:v>1205</c:v>
              </c:pt>
              <c:pt idx="2">
                <c:v>141</c:v>
              </c:pt>
              <c:pt idx="3">
                <c:v>16</c:v>
              </c:pt>
              <c:pt idx="4">
                <c:v>182</c:v>
              </c:pt>
              <c:pt idx="5">
                <c:v>1970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812-42BB-854B-D87F8993F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Aux!$AS$2:$AS$3</c:f>
              <c:strCache>
                <c:ptCount val="2"/>
                <c:pt idx="0">
                  <c:v>Conducción bajo la influencia de alcohol/drogas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E8-42F0-B031-E6B3B72C0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temeraria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BA-4683-8831-E6D855382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4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79E-4D39-9348-81884AD42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88</c:v>
              </c:pt>
              <c:pt idx="1">
                <c:v>5870</c:v>
              </c:pt>
              <c:pt idx="2">
                <c:v>141</c:v>
              </c:pt>
              <c:pt idx="3">
                <c:v>13</c:v>
              </c:pt>
              <c:pt idx="4">
                <c:v>378</c:v>
              </c:pt>
              <c:pt idx="5">
                <c:v>4070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60-4015-8488-856F52B9E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56</c:v>
              </c:pt>
              <c:pt idx="1">
                <c:v>31</c:v>
              </c:pt>
              <c:pt idx="2">
                <c:v>1</c:v>
              </c:pt>
              <c:pt idx="3">
                <c:v>38</c:v>
              </c:pt>
              <c:pt idx="4">
                <c:v>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C638-449B-8A27-544DC9032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74</c:v>
              </c:pt>
              <c:pt idx="2">
                <c:v>1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09E4-4551-A605-0E2E73AA3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24-4F6E-AB99-A440C82231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24-4F6E-AB99-A440C82231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1062</c:v>
                </c:pt>
                <c:pt idx="1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4-4F6E-AB99-A440C8223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</c:v>
              </c:pt>
              <c:pt idx="2">
                <c:v>24</c:v>
              </c:pt>
              <c:pt idx="3">
                <c:v>3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2EC3-47BF-8EF7-755F54434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FE2-4FD9-B32F-1ED3C19D4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CA-435B-9BD9-83CC0BE194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CA-435B-9BD9-83CC0BE194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CA-435B-9BD9-83CC0BE1942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2193</c:v>
                </c:pt>
                <c:pt idx="1">
                  <c:v>2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CA-435B-9BD9-83CC0BE1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78-47D0-8451-B330422F1F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78-47D0-8451-B330422F1F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1120</c:v>
                </c:pt>
                <c:pt idx="1">
                  <c:v>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8-47D0-8451-B330422F1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25</xdr:row>
      <xdr:rowOff>106680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871F847-AA76-80F9-B8B3-CBA45E8BDA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C733D52-5B2B-5ED1-F028-382B65F34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28574</xdr:rowOff>
    </xdr:from>
    <xdr:to>
      <xdr:col>14</xdr:col>
      <xdr:colOff>3327400</xdr:colOff>
      <xdr:row>21</xdr:row>
      <xdr:rowOff>114299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6B233FE-550C-E6A7-36BF-70CBE867D2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22</xdr:row>
      <xdr:rowOff>15239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7AB91F9-470A-00DD-B0A9-6F596510E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28574</xdr:rowOff>
    </xdr:from>
    <xdr:to>
      <xdr:col>24</xdr:col>
      <xdr:colOff>3333750</xdr:colOff>
      <xdr:row>23</xdr:row>
      <xdr:rowOff>22859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4508903-E61C-6EC3-AFCC-8EDEF5E7F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28574</xdr:rowOff>
    </xdr:from>
    <xdr:to>
      <xdr:col>29</xdr:col>
      <xdr:colOff>3146425</xdr:colOff>
      <xdr:row>24</xdr:row>
      <xdr:rowOff>152400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F878701-19C4-DDB3-D6F0-1503AA4C2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28574</xdr:rowOff>
    </xdr:from>
    <xdr:to>
      <xdr:col>35</xdr:col>
      <xdr:colOff>47625</xdr:colOff>
      <xdr:row>25</xdr:row>
      <xdr:rowOff>114300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34D0938-024E-F9DC-3485-9FF289DB8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8FD6EE4-3B11-5900-38CF-F8EEFB76B5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74453C6-4F31-C308-D6EE-D317593AE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5C6EB3A-02BF-7269-0EC9-35AE409923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32BCAE4-49CD-071F-8DED-71C8E4643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28574</xdr:rowOff>
    </xdr:from>
    <xdr:to>
      <xdr:col>59</xdr:col>
      <xdr:colOff>3038475</xdr:colOff>
      <xdr:row>21</xdr:row>
      <xdr:rowOff>53339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909500E0-0BCF-9C1E-56A4-E8A2BFFF57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6ECAFF-0AEA-43E8-9D14-162D84D77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0BDBCF-EF6D-4F91-9B51-0BAD9238A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8FCB449-6A14-5279-A619-E9B5E22C0B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BC7CB65-B0A4-E950-7086-61EB22CFEC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9AA9D28-A701-EBE2-56F4-90BD4DD5D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47700086-AC4E-AAC3-82F6-CCAB845F2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6F56496A-9E87-5008-AB5B-BF6FF1493B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47599859-90E2-F051-9C35-A328197304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C97807D1-ACBB-8F9C-28FB-B8543C2A88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35F7C0D-B8E8-4938-97BE-9F9FFBA1E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F89FDB26-4DEE-4619-9F9C-1765B5927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4738C0D-8EE6-4A24-8D62-D81DEBDAF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8B6561D-9D2B-4B15-8FCD-6BFDEB451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4300186-3639-488C-B608-49A0D2102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17580C3-C474-4A26-8CBA-CBA5E1FA7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132CCCC-A4CE-4173-B7A5-73E58EC32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85725</xdr:rowOff>
    </xdr:from>
    <xdr:to>
      <xdr:col>44</xdr:col>
      <xdr:colOff>537210</xdr:colOff>
      <xdr:row>19</xdr:row>
      <xdr:rowOff>30480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530248A5-80AD-4473-9CB5-EC2B3C0A5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78242CA1-07D8-4BC0-9B55-A2C8B9426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3EFA543-3F1C-458F-9D77-6C65C2F46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5247D8C4-9A72-4D2B-BA7C-234D4FD4A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B2FD5E7-22FE-4487-B749-E7F9D5FF5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F5D17AB-7F1B-4BD0-93F2-CDB7AE4FA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AAB4CC1-411C-F6F7-8359-3101CF80E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50800</xdr:colOff>
      <xdr:row>6</xdr:row>
      <xdr:rowOff>215265</xdr:rowOff>
    </xdr:from>
    <xdr:to>
      <xdr:col>21</xdr:col>
      <xdr:colOff>495300</xdr:colOff>
      <xdr:row>18</xdr:row>
      <xdr:rowOff>60960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341D6E1-4C89-E2B1-F27A-A379DC8AEA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130810</xdr:colOff>
      <xdr:row>7</xdr:row>
      <xdr:rowOff>125730</xdr:rowOff>
    </xdr:from>
    <xdr:to>
      <xdr:col>53</xdr:col>
      <xdr:colOff>254635</xdr:colOff>
      <xdr:row>17</xdr:row>
      <xdr:rowOff>30480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6F3A69B-61DB-B553-C15F-6E0DA9AB2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409575</xdr:colOff>
      <xdr:row>6</xdr:row>
      <xdr:rowOff>229870</xdr:rowOff>
    </xdr:from>
    <xdr:to>
      <xdr:col>60</xdr:col>
      <xdr:colOff>304800</xdr:colOff>
      <xdr:row>16</xdr:row>
      <xdr:rowOff>31750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F1969C8-5C9B-A202-1D47-FC610BBFCF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21</xdr:row>
      <xdr:rowOff>121920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5B315CC-25AA-A415-D9E7-5E9D839F1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E5C8C05-AA33-13B3-BE23-CAB6E64AF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8F319B1-6A32-4252-891D-833559CB0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839B38B-109A-446E-9A44-F5D3D87CE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6256947-0C84-9EE5-EF4E-40815793CF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3774EBB-3558-37F5-0F52-8081D1933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EB56B52-8E31-1D87-978C-486230C599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03D2A253-EB5C-3930-CA6D-9D6F66C35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3C7CFC7-1750-47EB-8A42-C50D965CE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0914E51-C5D8-4FE7-A213-0323E2318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881A8FB-0290-D8F5-8A53-CE815AA77F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6E00DC30-F38D-6A38-9C81-64F7E210DF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EB55647-CCAD-9C22-17C2-37B14C7CFA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A460F8E-0C6E-490C-9A36-24BD8DCAD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BF7EFD-1470-4E8E-AEED-731794CC3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45281C0-1FE6-5671-4DDE-19DAC4C0B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F4E3911-627C-5719-8C7B-3752431F35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F19169B-4B57-026D-0F9D-2DE0B3AF7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DC0A4634-6B1F-9A20-2EA0-2E8766519A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8AE0CBE-3C31-7EBB-425A-FAA6D911A0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85B9BCE-36E8-82C9-4D71-D258CB3FD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865E1FD-FAE4-D659-57AB-6EF98C2339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4D800DA-F928-AECE-2953-8C3A60C6EB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46CE529-6D87-BA9D-216C-C7513A3427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A24964D-5151-E1E7-98C1-25E91E2BF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7" name="graficoSVialJurCal">
          <a:extLst>
            <a:ext uri="{FF2B5EF4-FFF2-40B4-BE49-F238E27FC236}">
              <a16:creationId xmlns:a16="http://schemas.microsoft.com/office/drawing/2014/main" id="{F01F7174-2986-F119-8F63-54887C39A8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6E440565-D358-9621-A239-1B34AC041C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22591F0B-A3F4-8FFD-0FDE-52C728D15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6BC7608E-6683-157D-1D62-4C2C92447E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C108C11-A2FC-E475-F329-8CDFC4A890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5DFCEC2-DFE3-BE8E-9ACF-AB4DC0169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21A8116-AD39-059D-EEF1-E33DF63D4E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23F33DD-C4AF-1F00-0864-18D9A503F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GllmvIIxZCg4PT41v82j64wNzpEkRLfkmPYioFL6OXshSGBofuwhBIkum3ARI3qEZ82qvHvuxZt9dOFR8/qSzw==" saltValue="HonVNvrGRA/ihUEdXlQxY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1" t="s">
        <v>1179</v>
      </c>
      <c r="B5" s="17"/>
      <c r="C5" s="14">
        <v>56</v>
      </c>
      <c r="D5" s="14">
        <v>21</v>
      </c>
      <c r="E5" s="22">
        <v>31</v>
      </c>
    </row>
    <row r="6" spans="1:5" x14ac:dyDescent="0.3">
      <c r="A6" s="21" t="s">
        <v>1180</v>
      </c>
      <c r="B6" s="17"/>
      <c r="C6" s="14">
        <v>31</v>
      </c>
      <c r="D6" s="14">
        <v>17</v>
      </c>
      <c r="E6" s="22">
        <v>26</v>
      </c>
    </row>
    <row r="7" spans="1:5" x14ac:dyDescent="0.3">
      <c r="A7" s="21" t="s">
        <v>1181</v>
      </c>
      <c r="B7" s="17"/>
      <c r="C7" s="14">
        <v>1</v>
      </c>
      <c r="D7" s="14">
        <v>2</v>
      </c>
      <c r="E7" s="22">
        <v>3</v>
      </c>
    </row>
    <row r="8" spans="1:5" x14ac:dyDescent="0.3">
      <c r="A8" s="21" t="s">
        <v>1182</v>
      </c>
      <c r="B8" s="17"/>
      <c r="C8" s="14">
        <v>38</v>
      </c>
      <c r="D8" s="14">
        <v>25</v>
      </c>
      <c r="E8" s="22">
        <v>31</v>
      </c>
    </row>
    <row r="9" spans="1:5" x14ac:dyDescent="0.3">
      <c r="A9" s="21" t="s">
        <v>610</v>
      </c>
      <c r="B9" s="17"/>
      <c r="C9" s="14">
        <v>4</v>
      </c>
      <c r="D9" s="14">
        <v>2</v>
      </c>
      <c r="E9" s="22">
        <v>2</v>
      </c>
    </row>
    <row r="10" spans="1:5" x14ac:dyDescent="0.3">
      <c r="A10" s="21" t="s">
        <v>1183</v>
      </c>
      <c r="B10" s="17"/>
      <c r="C10" s="14">
        <v>2</v>
      </c>
      <c r="D10" s="14">
        <v>2</v>
      </c>
      <c r="E10" s="22">
        <v>4</v>
      </c>
    </row>
    <row r="11" spans="1:5" x14ac:dyDescent="0.3">
      <c r="A11" s="202" t="s">
        <v>951</v>
      </c>
      <c r="B11" s="203"/>
      <c r="C11" s="30">
        <v>132</v>
      </c>
      <c r="D11" s="30">
        <v>69</v>
      </c>
      <c r="E11" s="30">
        <v>97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1" t="s">
        <v>1185</v>
      </c>
      <c r="B14" s="17"/>
      <c r="C14" s="22">
        <v>26</v>
      </c>
    </row>
    <row r="15" spans="1:5" x14ac:dyDescent="0.3">
      <c r="A15" s="21" t="s">
        <v>1186</v>
      </c>
      <c r="B15" s="17"/>
      <c r="C15" s="22">
        <v>3</v>
      </c>
    </row>
    <row r="16" spans="1:5" x14ac:dyDescent="0.3">
      <c r="A16" s="21" t="s">
        <v>1187</v>
      </c>
      <c r="B16" s="17"/>
      <c r="C16" s="22">
        <v>0</v>
      </c>
    </row>
    <row r="17" spans="1:3" x14ac:dyDescent="0.3">
      <c r="A17" s="202" t="s">
        <v>951</v>
      </c>
      <c r="B17" s="203"/>
      <c r="C17" s="30">
        <v>29</v>
      </c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1" t="s">
        <v>1179</v>
      </c>
      <c r="B21" s="17"/>
      <c r="C21" s="22">
        <v>17</v>
      </c>
    </row>
    <row r="22" spans="1:3" x14ac:dyDescent="0.3">
      <c r="A22" s="21" t="s">
        <v>1180</v>
      </c>
      <c r="B22" s="17"/>
      <c r="C22" s="22">
        <v>9</v>
      </c>
    </row>
    <row r="23" spans="1:3" x14ac:dyDescent="0.3">
      <c r="A23" s="21" t="s">
        <v>1181</v>
      </c>
      <c r="B23" s="17"/>
      <c r="C23" s="22">
        <v>6</v>
      </c>
    </row>
    <row r="24" spans="1:3" x14ac:dyDescent="0.3">
      <c r="A24" s="21" t="s">
        <v>1182</v>
      </c>
      <c r="B24" s="17"/>
      <c r="C24" s="22">
        <v>25</v>
      </c>
    </row>
    <row r="25" spans="1:3" x14ac:dyDescent="0.3">
      <c r="A25" s="21" t="s">
        <v>610</v>
      </c>
      <c r="B25" s="17"/>
      <c r="C25" s="22">
        <v>8</v>
      </c>
    </row>
    <row r="26" spans="1:3" x14ac:dyDescent="0.3">
      <c r="A26" s="21" t="s">
        <v>1183</v>
      </c>
      <c r="B26" s="17"/>
      <c r="C26" s="22">
        <v>21</v>
      </c>
    </row>
    <row r="27" spans="1:3" x14ac:dyDescent="0.3">
      <c r="A27" s="202" t="s">
        <v>951</v>
      </c>
      <c r="B27" s="203"/>
      <c r="C27" s="30">
        <v>86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1" t="s">
        <v>1082</v>
      </c>
      <c r="B31" s="17"/>
      <c r="C31" s="22">
        <v>1</v>
      </c>
    </row>
    <row r="32" spans="1:3" x14ac:dyDescent="0.3">
      <c r="A32" s="21" t="s">
        <v>1024</v>
      </c>
      <c r="B32" s="17"/>
      <c r="C32" s="22">
        <v>0</v>
      </c>
    </row>
    <row r="33" spans="1:3" x14ac:dyDescent="0.3">
      <c r="A33" s="21" t="s">
        <v>1189</v>
      </c>
      <c r="B33" s="17"/>
      <c r="C33" s="22">
        <v>74</v>
      </c>
    </row>
    <row r="34" spans="1:3" x14ac:dyDescent="0.3">
      <c r="A34" s="21" t="s">
        <v>1122</v>
      </c>
      <c r="B34" s="17"/>
      <c r="C34" s="22">
        <v>1</v>
      </c>
    </row>
    <row r="35" spans="1:3" x14ac:dyDescent="0.3">
      <c r="A35" s="21" t="s">
        <v>1190</v>
      </c>
      <c r="B35" s="17"/>
      <c r="C35" s="22">
        <v>14</v>
      </c>
    </row>
    <row r="36" spans="1:3" x14ac:dyDescent="0.3">
      <c r="A36" s="21" t="s">
        <v>1026</v>
      </c>
      <c r="B36" s="17"/>
      <c r="C36" s="22">
        <v>0</v>
      </c>
    </row>
    <row r="37" spans="1:3" x14ac:dyDescent="0.3">
      <c r="A37" s="21" t="s">
        <v>1027</v>
      </c>
      <c r="B37" s="17"/>
      <c r="C37" s="22">
        <v>0</v>
      </c>
    </row>
    <row r="38" spans="1:3" x14ac:dyDescent="0.3">
      <c r="A38" s="21" t="s">
        <v>1085</v>
      </c>
      <c r="B38" s="17"/>
      <c r="C38" s="22">
        <v>0</v>
      </c>
    </row>
    <row r="39" spans="1:3" x14ac:dyDescent="0.3">
      <c r="A39" s="21" t="s">
        <v>1086</v>
      </c>
      <c r="B39" s="17"/>
      <c r="C39" s="22">
        <v>0</v>
      </c>
    </row>
    <row r="40" spans="1:3" x14ac:dyDescent="0.3">
      <c r="A40" s="202" t="s">
        <v>951</v>
      </c>
      <c r="B40" s="203"/>
      <c r="C40" s="30">
        <v>90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1" t="s">
        <v>1179</v>
      </c>
      <c r="B44" s="17"/>
      <c r="C44" s="22">
        <v>0</v>
      </c>
    </row>
    <row r="45" spans="1:3" x14ac:dyDescent="0.3">
      <c r="A45" s="21" t="s">
        <v>1180</v>
      </c>
      <c r="B45" s="17"/>
      <c r="C45" s="22">
        <v>6</v>
      </c>
    </row>
    <row r="46" spans="1:3" x14ac:dyDescent="0.3">
      <c r="A46" s="21" t="s">
        <v>1181</v>
      </c>
      <c r="B46" s="17"/>
      <c r="C46" s="22">
        <v>0</v>
      </c>
    </row>
    <row r="47" spans="1:3" x14ac:dyDescent="0.3">
      <c r="A47" s="21" t="s">
        <v>1182</v>
      </c>
      <c r="B47" s="17"/>
      <c r="C47" s="22">
        <v>29</v>
      </c>
    </row>
    <row r="48" spans="1:3" x14ac:dyDescent="0.3">
      <c r="A48" s="21" t="s">
        <v>610</v>
      </c>
      <c r="B48" s="17"/>
      <c r="C48" s="22">
        <v>8</v>
      </c>
    </row>
    <row r="49" spans="1:3" x14ac:dyDescent="0.3">
      <c r="A49" s="21" t="s">
        <v>1183</v>
      </c>
      <c r="B49" s="17"/>
      <c r="C49" s="22">
        <v>5</v>
      </c>
    </row>
    <row r="50" spans="1:3" x14ac:dyDescent="0.3">
      <c r="A50" s="202" t="s">
        <v>951</v>
      </c>
      <c r="B50" s="203"/>
      <c r="C50" s="30">
        <v>48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5" t="s">
        <v>1179</v>
      </c>
      <c r="B53" s="13" t="s">
        <v>76</v>
      </c>
      <c r="C53" s="22">
        <v>0</v>
      </c>
    </row>
    <row r="54" spans="1:3" x14ac:dyDescent="0.3">
      <c r="A54" s="187"/>
      <c r="B54" s="13" t="s">
        <v>77</v>
      </c>
      <c r="C54" s="22">
        <v>0</v>
      </c>
    </row>
    <row r="55" spans="1:3" x14ac:dyDescent="0.3">
      <c r="A55" s="185" t="s">
        <v>1180</v>
      </c>
      <c r="B55" s="13" t="s">
        <v>76</v>
      </c>
      <c r="C55" s="22">
        <v>7</v>
      </c>
    </row>
    <row r="56" spans="1:3" x14ac:dyDescent="0.3">
      <c r="A56" s="187"/>
      <c r="B56" s="13" t="s">
        <v>77</v>
      </c>
      <c r="C56" s="22">
        <v>1</v>
      </c>
    </row>
    <row r="57" spans="1:3" x14ac:dyDescent="0.3">
      <c r="A57" s="185" t="s">
        <v>1181</v>
      </c>
      <c r="B57" s="13" t="s">
        <v>76</v>
      </c>
      <c r="C57" s="22">
        <v>1</v>
      </c>
    </row>
    <row r="58" spans="1:3" x14ac:dyDescent="0.3">
      <c r="A58" s="187"/>
      <c r="B58" s="13" t="s">
        <v>77</v>
      </c>
      <c r="C58" s="22">
        <v>0</v>
      </c>
    </row>
    <row r="59" spans="1:3" x14ac:dyDescent="0.3">
      <c r="A59" s="185" t="s">
        <v>1182</v>
      </c>
      <c r="B59" s="13" t="s">
        <v>76</v>
      </c>
      <c r="C59" s="22">
        <v>24</v>
      </c>
    </row>
    <row r="60" spans="1:3" x14ac:dyDescent="0.3">
      <c r="A60" s="187"/>
      <c r="B60" s="13" t="s">
        <v>77</v>
      </c>
      <c r="C60" s="22">
        <v>2</v>
      </c>
    </row>
    <row r="61" spans="1:3" x14ac:dyDescent="0.3">
      <c r="A61" s="185" t="s">
        <v>610</v>
      </c>
      <c r="B61" s="13" t="s">
        <v>76</v>
      </c>
      <c r="C61" s="22">
        <v>3</v>
      </c>
    </row>
    <row r="62" spans="1:3" x14ac:dyDescent="0.3">
      <c r="A62" s="187"/>
      <c r="B62" s="13" t="s">
        <v>77</v>
      </c>
      <c r="C62" s="22">
        <v>1</v>
      </c>
    </row>
    <row r="63" spans="1:3" x14ac:dyDescent="0.3">
      <c r="A63" s="185" t="s">
        <v>1183</v>
      </c>
      <c r="B63" s="13" t="s">
        <v>76</v>
      </c>
      <c r="C63" s="22">
        <v>7</v>
      </c>
    </row>
    <row r="64" spans="1:3" x14ac:dyDescent="0.3">
      <c r="A64" s="187"/>
      <c r="B64" s="13" t="s">
        <v>77</v>
      </c>
      <c r="C64" s="22">
        <v>0</v>
      </c>
    </row>
    <row r="65" spans="1:3" x14ac:dyDescent="0.3">
      <c r="A65" s="202" t="s">
        <v>951</v>
      </c>
      <c r="B65" s="203"/>
      <c r="C65" s="30">
        <v>46</v>
      </c>
    </row>
  </sheetData>
  <sheetProtection algorithmName="SHA-512" hashValue="ZMsRDAfOnCu8IgxkYsqvoZcmFG2VOFPmva7wTJl250xx7OQRC23z3LtF/lLI2NkbUGGiEbU2d5kZiyy6X+WhGA==" saltValue="VwNIbfEEptJ3a6A5Bwicn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3" t="s">
        <v>1193</v>
      </c>
    </row>
    <row r="3" spans="1:6" x14ac:dyDescent="0.3">
      <c r="A3" s="34" t="s">
        <v>1194</v>
      </c>
    </row>
    <row r="4" spans="1:6" ht="30.6" x14ac:dyDescent="0.3">
      <c r="A4" s="35" t="s">
        <v>9</v>
      </c>
      <c r="B4" s="35" t="s">
        <v>10</v>
      </c>
      <c r="C4" s="41" t="s">
        <v>1195</v>
      </c>
      <c r="D4" s="41" t="s">
        <v>60</v>
      </c>
      <c r="E4" s="41" t="s">
        <v>1032</v>
      </c>
      <c r="F4" s="41" t="s">
        <v>1196</v>
      </c>
    </row>
    <row r="5" spans="1:6" ht="20.399999999999999" x14ac:dyDescent="0.3">
      <c r="A5" s="194" t="s">
        <v>1197</v>
      </c>
      <c r="B5" s="38" t="s">
        <v>1198</v>
      </c>
      <c r="C5" s="44">
        <v>101</v>
      </c>
      <c r="D5" s="44">
        <v>147</v>
      </c>
      <c r="E5" s="44">
        <v>1</v>
      </c>
      <c r="F5" s="39">
        <v>3</v>
      </c>
    </row>
    <row r="6" spans="1:6" x14ac:dyDescent="0.3">
      <c r="A6" s="196"/>
      <c r="B6" s="38" t="s">
        <v>1199</v>
      </c>
      <c r="C6" s="44">
        <v>35</v>
      </c>
      <c r="D6" s="44">
        <v>40</v>
      </c>
      <c r="E6" s="44">
        <v>2</v>
      </c>
      <c r="F6" s="39">
        <v>0</v>
      </c>
    </row>
    <row r="7" spans="1:6" x14ac:dyDescent="0.3">
      <c r="A7" s="37" t="s">
        <v>1200</v>
      </c>
      <c r="B7" s="38" t="s">
        <v>1201</v>
      </c>
      <c r="C7" s="44">
        <v>0</v>
      </c>
      <c r="D7" s="44">
        <v>0</v>
      </c>
      <c r="E7" s="44">
        <v>0</v>
      </c>
      <c r="F7" s="39">
        <v>0</v>
      </c>
    </row>
    <row r="8" spans="1:6" ht="20.399999999999999" x14ac:dyDescent="0.3">
      <c r="A8" s="194" t="s">
        <v>1202</v>
      </c>
      <c r="B8" s="38" t="s">
        <v>1203</v>
      </c>
      <c r="C8" s="44">
        <v>94</v>
      </c>
      <c r="D8" s="44">
        <v>42</v>
      </c>
      <c r="E8" s="44">
        <v>30</v>
      </c>
      <c r="F8" s="39">
        <v>0</v>
      </c>
    </row>
    <row r="9" spans="1:6" x14ac:dyDescent="0.3">
      <c r="A9" s="195"/>
      <c r="B9" s="38" t="s">
        <v>1204</v>
      </c>
      <c r="C9" s="44">
        <v>38</v>
      </c>
      <c r="D9" s="44">
        <v>13</v>
      </c>
      <c r="E9" s="44">
        <v>9</v>
      </c>
      <c r="F9" s="39">
        <v>0</v>
      </c>
    </row>
    <row r="10" spans="1:6" ht="20.399999999999999" x14ac:dyDescent="0.3">
      <c r="A10" s="196"/>
      <c r="B10" s="38" t="s">
        <v>1205</v>
      </c>
      <c r="C10" s="44">
        <v>2</v>
      </c>
      <c r="D10" s="44">
        <v>6</v>
      </c>
      <c r="E10" s="44">
        <v>6</v>
      </c>
      <c r="F10" s="39">
        <v>0</v>
      </c>
    </row>
    <row r="11" spans="1:6" ht="20.399999999999999" x14ac:dyDescent="0.3">
      <c r="A11" s="194" t="s">
        <v>1206</v>
      </c>
      <c r="B11" s="38" t="s">
        <v>1207</v>
      </c>
      <c r="C11" s="44">
        <v>0</v>
      </c>
      <c r="D11" s="44">
        <v>0</v>
      </c>
      <c r="E11" s="44">
        <v>1</v>
      </c>
      <c r="F11" s="39">
        <v>0</v>
      </c>
    </row>
    <row r="12" spans="1:6" x14ac:dyDescent="0.3">
      <c r="A12" s="195"/>
      <c r="B12" s="38" t="s">
        <v>1208</v>
      </c>
      <c r="C12" s="44">
        <v>5</v>
      </c>
      <c r="D12" s="44">
        <v>7</v>
      </c>
      <c r="E12" s="44">
        <v>0</v>
      </c>
      <c r="F12" s="39">
        <v>0</v>
      </c>
    </row>
    <row r="13" spans="1:6" ht="20.399999999999999" x14ac:dyDescent="0.3">
      <c r="A13" s="196"/>
      <c r="B13" s="38" t="s">
        <v>1209</v>
      </c>
      <c r="C13" s="44">
        <v>35</v>
      </c>
      <c r="D13" s="44">
        <v>25</v>
      </c>
      <c r="E13" s="44">
        <v>4</v>
      </c>
      <c r="F13" s="39">
        <v>0</v>
      </c>
    </row>
    <row r="14" spans="1:6" ht="20.399999999999999" x14ac:dyDescent="0.3">
      <c r="A14" s="37" t="s">
        <v>1210</v>
      </c>
      <c r="B14" s="38" t="s">
        <v>1211</v>
      </c>
      <c r="C14" s="44">
        <v>1</v>
      </c>
      <c r="D14" s="44">
        <v>3</v>
      </c>
      <c r="E14" s="44">
        <v>0</v>
      </c>
      <c r="F14" s="39">
        <v>1</v>
      </c>
    </row>
    <row r="15" spans="1:6" x14ac:dyDescent="0.3">
      <c r="A15" s="194" t="s">
        <v>1212</v>
      </c>
      <c r="B15" s="38" t="s">
        <v>1213</v>
      </c>
      <c r="C15" s="44">
        <v>941</v>
      </c>
      <c r="D15" s="44">
        <v>1</v>
      </c>
      <c r="E15" s="44">
        <v>1</v>
      </c>
      <c r="F15" s="39">
        <v>6</v>
      </c>
    </row>
    <row r="16" spans="1:6" x14ac:dyDescent="0.3">
      <c r="A16" s="195"/>
      <c r="B16" s="38" t="s">
        <v>1214</v>
      </c>
      <c r="C16" s="44">
        <v>0</v>
      </c>
      <c r="D16" s="44">
        <v>1</v>
      </c>
      <c r="E16" s="44">
        <v>0</v>
      </c>
      <c r="F16" s="39">
        <v>0</v>
      </c>
    </row>
    <row r="17" spans="1:6" ht="20.399999999999999" x14ac:dyDescent="0.3">
      <c r="A17" s="195"/>
      <c r="B17" s="38" t="s">
        <v>1215</v>
      </c>
      <c r="C17" s="44">
        <v>19</v>
      </c>
      <c r="D17" s="44">
        <v>4</v>
      </c>
      <c r="E17" s="44">
        <v>14</v>
      </c>
      <c r="F17" s="39">
        <v>2</v>
      </c>
    </row>
    <row r="18" spans="1:6" x14ac:dyDescent="0.3">
      <c r="A18" s="195"/>
      <c r="B18" s="38" t="s">
        <v>1216</v>
      </c>
      <c r="C18" s="44">
        <v>31</v>
      </c>
      <c r="D18" s="44">
        <v>1</v>
      </c>
      <c r="E18" s="44">
        <v>1</v>
      </c>
      <c r="F18" s="39">
        <v>1</v>
      </c>
    </row>
    <row r="19" spans="1:6" ht="20.399999999999999" x14ac:dyDescent="0.3">
      <c r="A19" s="196"/>
      <c r="B19" s="38" t="s">
        <v>1217</v>
      </c>
      <c r="C19" s="44">
        <v>19</v>
      </c>
      <c r="D19" s="44">
        <v>6</v>
      </c>
      <c r="E19" s="44">
        <v>14</v>
      </c>
      <c r="F19" s="39">
        <v>0</v>
      </c>
    </row>
    <row r="20" spans="1:6" x14ac:dyDescent="0.3">
      <c r="A20" s="37" t="s">
        <v>1218</v>
      </c>
      <c r="B20" s="38" t="s">
        <v>1219</v>
      </c>
      <c r="C20" s="44">
        <v>6</v>
      </c>
      <c r="D20" s="44">
        <v>0</v>
      </c>
      <c r="E20" s="44">
        <v>0</v>
      </c>
      <c r="F20" s="39">
        <v>5</v>
      </c>
    </row>
    <row r="21" spans="1:6" ht="20.399999999999999" x14ac:dyDescent="0.3">
      <c r="A21" s="37" t="s">
        <v>1220</v>
      </c>
      <c r="B21" s="38" t="s">
        <v>1221</v>
      </c>
      <c r="C21" s="44">
        <v>1</v>
      </c>
      <c r="D21" s="44">
        <v>0</v>
      </c>
      <c r="E21" s="44">
        <v>0</v>
      </c>
      <c r="F21" s="39">
        <v>0</v>
      </c>
    </row>
    <row r="22" spans="1:6" x14ac:dyDescent="0.3">
      <c r="A22" s="192" t="s">
        <v>951</v>
      </c>
      <c r="B22" s="193"/>
      <c r="C22" s="45">
        <v>1328</v>
      </c>
      <c r="D22" s="45">
        <v>296</v>
      </c>
      <c r="E22" s="45">
        <v>83</v>
      </c>
      <c r="F22" s="45">
        <v>18</v>
      </c>
    </row>
    <row r="23" spans="1:6" x14ac:dyDescent="0.3">
      <c r="A23" s="34" t="s">
        <v>1054</v>
      </c>
    </row>
    <row r="24" spans="1:6" x14ac:dyDescent="0.3">
      <c r="A24" s="35" t="s">
        <v>9</v>
      </c>
      <c r="B24" s="35" t="s">
        <v>10</v>
      </c>
      <c r="C24" s="36" t="s">
        <v>2</v>
      </c>
    </row>
    <row r="25" spans="1:6" x14ac:dyDescent="0.3">
      <c r="A25" s="42" t="s">
        <v>99</v>
      </c>
      <c r="B25" s="17"/>
      <c r="C25" s="39">
        <v>16</v>
      </c>
    </row>
    <row r="26" spans="1:6" x14ac:dyDescent="0.3">
      <c r="A26" s="42" t="s">
        <v>109</v>
      </c>
      <c r="B26" s="17"/>
      <c r="C26" s="39">
        <v>3</v>
      </c>
    </row>
    <row r="27" spans="1:6" x14ac:dyDescent="0.3">
      <c r="A27" s="42" t="s">
        <v>1055</v>
      </c>
      <c r="B27" s="17"/>
      <c r="C27" s="39">
        <v>13</v>
      </c>
    </row>
    <row r="28" spans="1:6" x14ac:dyDescent="0.3">
      <c r="A28" s="192" t="s">
        <v>951</v>
      </c>
      <c r="B28" s="193"/>
      <c r="C28" s="45">
        <v>32</v>
      </c>
    </row>
    <row r="29" spans="1:6" x14ac:dyDescent="0.3">
      <c r="A29" s="16"/>
    </row>
    <row r="30" spans="1:6" x14ac:dyDescent="0.3">
      <c r="A30" s="34" t="s">
        <v>1222</v>
      </c>
    </row>
    <row r="31" spans="1:6" x14ac:dyDescent="0.3">
      <c r="A31" s="35" t="s">
        <v>9</v>
      </c>
      <c r="B31" s="35" t="s">
        <v>10</v>
      </c>
      <c r="C31" s="36" t="s">
        <v>2</v>
      </c>
    </row>
    <row r="32" spans="1:6" x14ac:dyDescent="0.3">
      <c r="A32" s="42" t="s">
        <v>1223</v>
      </c>
      <c r="B32" s="17"/>
      <c r="C32" s="39">
        <v>12</v>
      </c>
    </row>
    <row r="33" spans="1:3" x14ac:dyDescent="0.3">
      <c r="A33" s="42" t="s">
        <v>1224</v>
      </c>
      <c r="B33" s="17"/>
      <c r="C33" s="39">
        <v>53</v>
      </c>
    </row>
    <row r="34" spans="1:3" x14ac:dyDescent="0.3">
      <c r="A34" s="42" t="s">
        <v>77</v>
      </c>
      <c r="B34" s="17"/>
      <c r="C34" s="39">
        <v>14</v>
      </c>
    </row>
    <row r="35" spans="1:3" x14ac:dyDescent="0.3">
      <c r="A35" s="192" t="s">
        <v>951</v>
      </c>
      <c r="B35" s="193"/>
      <c r="C35" s="45">
        <v>79</v>
      </c>
    </row>
    <row r="36" spans="1:3" x14ac:dyDescent="0.3">
      <c r="A36" s="16"/>
    </row>
    <row r="37" spans="1:3" x14ac:dyDescent="0.3">
      <c r="A37" s="34" t="s">
        <v>1225</v>
      </c>
    </row>
    <row r="38" spans="1:3" x14ac:dyDescent="0.3">
      <c r="A38" s="35" t="s">
        <v>9</v>
      </c>
      <c r="B38" s="35" t="s">
        <v>10</v>
      </c>
      <c r="C38" s="36" t="s">
        <v>2</v>
      </c>
    </row>
    <row r="39" spans="1:3" x14ac:dyDescent="0.3">
      <c r="A39" s="42" t="s">
        <v>1226</v>
      </c>
      <c r="B39" s="17"/>
      <c r="C39" s="39">
        <v>172</v>
      </c>
    </row>
    <row r="40" spans="1:3" x14ac:dyDescent="0.3">
      <c r="A40" s="42" t="s">
        <v>1227</v>
      </c>
      <c r="B40" s="17"/>
      <c r="C40" s="39">
        <v>68</v>
      </c>
    </row>
    <row r="41" spans="1:3" x14ac:dyDescent="0.3">
      <c r="A41" s="192" t="s">
        <v>951</v>
      </c>
      <c r="B41" s="193"/>
      <c r="C41" s="45">
        <v>240</v>
      </c>
    </row>
    <row r="42" spans="1:3" ht="15.9" customHeight="1" x14ac:dyDescent="0.3"/>
  </sheetData>
  <sheetProtection algorithmName="SHA-512" hashValue="GxM1iD39liOp1hZ6QGyMgV+IMRFo1Zr9FjGgvESUAfReDxhc/EsOE6Erg7D10UZoBO8ihIN5mL40ZY1QEwXvbg==" saltValue="wg9j6n2b7iY9sSNhINlHT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48" t="s">
        <v>1229</v>
      </c>
    </row>
    <row r="4" spans="1:5" x14ac:dyDescent="0.3">
      <c r="A4" s="46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3">
      <c r="A5" s="178" t="s">
        <v>1230</v>
      </c>
      <c r="B5" s="13" t="s">
        <v>1231</v>
      </c>
      <c r="C5" s="14">
        <v>10235</v>
      </c>
      <c r="D5" s="14">
        <v>9362</v>
      </c>
      <c r="E5" s="15">
        <v>9.3249305703909394E-2</v>
      </c>
    </row>
    <row r="6" spans="1:5" x14ac:dyDescent="0.3">
      <c r="A6" s="179"/>
      <c r="B6" s="13" t="s">
        <v>1232</v>
      </c>
      <c r="C6" s="14">
        <v>1145</v>
      </c>
      <c r="D6" s="14">
        <v>2221</v>
      </c>
      <c r="E6" s="15">
        <v>-0.48446645655110299</v>
      </c>
    </row>
    <row r="7" spans="1:5" x14ac:dyDescent="0.3">
      <c r="A7" s="180"/>
      <c r="B7" s="13" t="s">
        <v>1233</v>
      </c>
      <c r="C7" s="14">
        <v>3548</v>
      </c>
      <c r="D7" s="14">
        <v>3336</v>
      </c>
      <c r="E7" s="15">
        <v>6.3549160671462795E-2</v>
      </c>
    </row>
    <row r="8" spans="1:5" x14ac:dyDescent="0.3">
      <c r="A8" s="16"/>
    </row>
    <row r="9" spans="1:5" x14ac:dyDescent="0.3">
      <c r="A9" s="48" t="s">
        <v>1234</v>
      </c>
    </row>
    <row r="10" spans="1:5" x14ac:dyDescent="0.3">
      <c r="A10" s="46" t="s">
        <v>9</v>
      </c>
      <c r="B10" s="9" t="s">
        <v>10</v>
      </c>
      <c r="C10" s="10" t="s">
        <v>2</v>
      </c>
      <c r="D10" s="10" t="s">
        <v>11</v>
      </c>
      <c r="E10" s="20" t="s">
        <v>12</v>
      </c>
    </row>
    <row r="11" spans="1:5" x14ac:dyDescent="0.3">
      <c r="A11" s="178" t="s">
        <v>1235</v>
      </c>
      <c r="B11" s="13" t="s">
        <v>1236</v>
      </c>
      <c r="C11" s="14">
        <v>1488</v>
      </c>
      <c r="D11" s="14">
        <v>926</v>
      </c>
      <c r="E11" s="15">
        <v>0.60691144708423295</v>
      </c>
    </row>
    <row r="12" spans="1:5" x14ac:dyDescent="0.3">
      <c r="A12" s="179"/>
      <c r="B12" s="13" t="s">
        <v>1237</v>
      </c>
      <c r="C12" s="14">
        <v>12</v>
      </c>
      <c r="D12" s="14">
        <v>9</v>
      </c>
      <c r="E12" s="15">
        <v>0.33333333333333298</v>
      </c>
    </row>
    <row r="13" spans="1:5" x14ac:dyDescent="0.3">
      <c r="A13" s="179"/>
      <c r="B13" s="13" t="s">
        <v>1238</v>
      </c>
      <c r="C13" s="14">
        <v>3706</v>
      </c>
      <c r="D13" s="14">
        <v>3628</v>
      </c>
      <c r="E13" s="15">
        <v>2.1499448732083801E-2</v>
      </c>
    </row>
    <row r="14" spans="1:5" x14ac:dyDescent="0.3">
      <c r="A14" s="179"/>
      <c r="B14" s="13" t="s">
        <v>1239</v>
      </c>
      <c r="C14" s="14">
        <v>1042</v>
      </c>
      <c r="D14" s="14">
        <v>799</v>
      </c>
      <c r="E14" s="15">
        <v>0.304130162703379</v>
      </c>
    </row>
    <row r="15" spans="1:5" x14ac:dyDescent="0.3">
      <c r="A15" s="179"/>
      <c r="B15" s="13" t="s">
        <v>1240</v>
      </c>
      <c r="C15" s="14">
        <v>0</v>
      </c>
      <c r="D15" s="14">
        <v>2</v>
      </c>
      <c r="E15" s="15">
        <v>-1</v>
      </c>
    </row>
    <row r="16" spans="1:5" x14ac:dyDescent="0.3">
      <c r="A16" s="179"/>
      <c r="B16" s="13" t="s">
        <v>1241</v>
      </c>
      <c r="C16" s="14">
        <v>1</v>
      </c>
      <c r="D16" s="14">
        <v>0</v>
      </c>
      <c r="E16" s="15">
        <v>1</v>
      </c>
    </row>
    <row r="17" spans="1:5" x14ac:dyDescent="0.3">
      <c r="A17" s="179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79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0"/>
      <c r="B19" s="13" t="s">
        <v>1244</v>
      </c>
      <c r="C19" s="14">
        <v>20</v>
      </c>
      <c r="D19" s="14">
        <v>24</v>
      </c>
      <c r="E19" s="15">
        <v>-0.16666666666666699</v>
      </c>
    </row>
    <row r="20" spans="1:5" x14ac:dyDescent="0.3">
      <c r="A20" s="16"/>
    </row>
    <row r="21" spans="1:5" x14ac:dyDescent="0.3">
      <c r="A21" s="48" t="s">
        <v>1245</v>
      </c>
    </row>
    <row r="22" spans="1:5" x14ac:dyDescent="0.3">
      <c r="A22" s="46" t="s">
        <v>9</v>
      </c>
      <c r="B22" s="9" t="s">
        <v>10</v>
      </c>
      <c r="C22" s="10" t="s">
        <v>2</v>
      </c>
      <c r="D22" s="10" t="s">
        <v>11</v>
      </c>
      <c r="E22" s="20" t="s">
        <v>12</v>
      </c>
    </row>
    <row r="23" spans="1:5" x14ac:dyDescent="0.3">
      <c r="A23" s="178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79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3">
      <c r="A25" s="179"/>
      <c r="B25" s="13" t="s">
        <v>169</v>
      </c>
      <c r="C25" s="14">
        <v>1</v>
      </c>
      <c r="D25" s="14">
        <v>1</v>
      </c>
      <c r="E25" s="15">
        <v>0</v>
      </c>
    </row>
    <row r="26" spans="1:5" x14ac:dyDescent="0.3">
      <c r="A26" s="180"/>
      <c r="B26" s="13" t="s">
        <v>1249</v>
      </c>
      <c r="C26" s="14">
        <v>19</v>
      </c>
      <c r="D26" s="14">
        <v>23</v>
      </c>
      <c r="E26" s="15">
        <v>-0.173913043478261</v>
      </c>
    </row>
    <row r="27" spans="1:5" x14ac:dyDescent="0.3">
      <c r="A27" s="16"/>
    </row>
    <row r="28" spans="1:5" x14ac:dyDescent="0.3">
      <c r="A28" s="48" t="s">
        <v>1250</v>
      </c>
    </row>
    <row r="29" spans="1:5" x14ac:dyDescent="0.3">
      <c r="A29" s="46" t="s">
        <v>9</v>
      </c>
      <c r="B29" s="9" t="s">
        <v>10</v>
      </c>
      <c r="C29" s="10" t="s">
        <v>2</v>
      </c>
      <c r="D29" s="10" t="s">
        <v>11</v>
      </c>
      <c r="E29" s="20" t="s">
        <v>12</v>
      </c>
    </row>
    <row r="30" spans="1:5" x14ac:dyDescent="0.3">
      <c r="A30" s="178" t="s">
        <v>1251</v>
      </c>
      <c r="B30" s="13" t="s">
        <v>1252</v>
      </c>
      <c r="C30" s="14">
        <v>435</v>
      </c>
      <c r="D30" s="14">
        <v>556</v>
      </c>
      <c r="E30" s="15">
        <v>-0.21762589928057499</v>
      </c>
    </row>
    <row r="31" spans="1:5" x14ac:dyDescent="0.3">
      <c r="A31" s="179"/>
      <c r="B31" s="13" t="s">
        <v>1253</v>
      </c>
      <c r="C31" s="14">
        <v>187</v>
      </c>
      <c r="D31" s="14">
        <v>210</v>
      </c>
      <c r="E31" s="15">
        <v>-0.109523809523809</v>
      </c>
    </row>
    <row r="32" spans="1:5" x14ac:dyDescent="0.3">
      <c r="A32" s="180"/>
      <c r="B32" s="13" t="s">
        <v>1254</v>
      </c>
      <c r="C32" s="14">
        <v>72</v>
      </c>
      <c r="D32" s="14">
        <v>91</v>
      </c>
      <c r="E32" s="15">
        <v>-0.20879120879120899</v>
      </c>
    </row>
  </sheetData>
  <sheetProtection algorithmName="SHA-512" hashValue="tfNkuIQ34udxi96CSj1iXVwE6yBmYy3GBkSJNiGAc/T29Fy7Fc59AXJIxjw06P1zLRhG0qkNXgkjjN6sLz6e7A==" saltValue="UdnryYF7uzJ4abU1H8a6o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48" t="s">
        <v>1256</v>
      </c>
    </row>
    <row r="4" spans="1:5" x14ac:dyDescent="0.3">
      <c r="A4" s="46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3">
      <c r="A5" s="178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79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79"/>
      <c r="B7" s="13" t="s">
        <v>1260</v>
      </c>
      <c r="C7" s="14">
        <v>5</v>
      </c>
      <c r="D7" s="14">
        <v>2</v>
      </c>
      <c r="E7" s="15">
        <v>1.5</v>
      </c>
    </row>
    <row r="8" spans="1:5" x14ac:dyDescent="0.3">
      <c r="A8" s="179"/>
      <c r="B8" s="13" t="s">
        <v>1261</v>
      </c>
      <c r="C8" s="14">
        <v>52</v>
      </c>
      <c r="D8" s="14">
        <v>2</v>
      </c>
      <c r="E8" s="15">
        <v>25</v>
      </c>
    </row>
    <row r="9" spans="1:5" x14ac:dyDescent="0.3">
      <c r="A9" s="179"/>
      <c r="B9" s="13" t="s">
        <v>1262</v>
      </c>
      <c r="C9" s="14">
        <v>7</v>
      </c>
      <c r="D9" s="14">
        <v>2</v>
      </c>
      <c r="E9" s="15">
        <v>2.5</v>
      </c>
    </row>
    <row r="10" spans="1:5" x14ac:dyDescent="0.3">
      <c r="A10" s="179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79"/>
      <c r="B11" s="13" t="s">
        <v>1264</v>
      </c>
      <c r="C11" s="14">
        <v>10</v>
      </c>
      <c r="D11" s="14">
        <v>4</v>
      </c>
      <c r="E11" s="15">
        <v>1.5</v>
      </c>
    </row>
    <row r="12" spans="1:5" x14ac:dyDescent="0.3">
      <c r="A12" s="179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3">
      <c r="A13" s="179"/>
      <c r="B13" s="13" t="s">
        <v>1266</v>
      </c>
      <c r="C13" s="14">
        <v>7</v>
      </c>
      <c r="D13" s="14">
        <v>12</v>
      </c>
      <c r="E13" s="15">
        <v>-0.41666666666666702</v>
      </c>
    </row>
    <row r="14" spans="1:5" x14ac:dyDescent="0.3">
      <c r="A14" s="179"/>
      <c r="B14" s="13" t="s">
        <v>1267</v>
      </c>
      <c r="C14" s="14">
        <v>121</v>
      </c>
      <c r="D14" s="14">
        <v>9</v>
      </c>
      <c r="E14" s="15">
        <v>12.4444444444444</v>
      </c>
    </row>
    <row r="15" spans="1:5" x14ac:dyDescent="0.3">
      <c r="A15" s="179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3">
      <c r="A16" s="180"/>
      <c r="B16" s="13" t="s">
        <v>106</v>
      </c>
      <c r="C16" s="14">
        <v>50</v>
      </c>
      <c r="D16" s="14">
        <v>82</v>
      </c>
      <c r="E16" s="15">
        <v>-0.39024390243902402</v>
      </c>
    </row>
  </sheetData>
  <sheetProtection algorithmName="SHA-512" hashValue="/OE8IhlLBXnDxeBfu2fPOACcL/8ieK4jyqW4HXBkBqCohrRe450IQ5LCPye6WeIv7IJ28HQ5TWsPIS/UZvzDyQ==" saltValue="TfkH0xI6RlfgSzW3fRYmQ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49"/>
      <c r="B3" s="50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78" t="s">
        <v>1280</v>
      </c>
      <c r="B4" s="51" t="s">
        <v>1281</v>
      </c>
      <c r="C4" s="52">
        <v>0</v>
      </c>
      <c r="D4" s="52">
        <v>0</v>
      </c>
      <c r="E4" s="52">
        <v>1</v>
      </c>
      <c r="F4" s="52">
        <v>0</v>
      </c>
      <c r="G4" s="52">
        <v>0</v>
      </c>
      <c r="H4" s="52">
        <v>23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3">
      <c r="A5" s="179"/>
      <c r="B5" s="51" t="s">
        <v>1023</v>
      </c>
      <c r="C5" s="52">
        <v>120</v>
      </c>
      <c r="D5" s="52">
        <v>2</v>
      </c>
      <c r="E5" s="52">
        <v>180</v>
      </c>
      <c r="F5" s="52">
        <v>82</v>
      </c>
      <c r="G5" s="52">
        <v>2</v>
      </c>
      <c r="H5" s="52">
        <v>394</v>
      </c>
      <c r="I5" s="52">
        <v>5</v>
      </c>
      <c r="J5" s="52">
        <v>125</v>
      </c>
      <c r="K5" s="52">
        <v>0</v>
      </c>
      <c r="L5" s="53">
        <v>2</v>
      </c>
    </row>
    <row r="6" spans="1:12" x14ac:dyDescent="0.3">
      <c r="A6" s="179"/>
      <c r="B6" s="51" t="s">
        <v>1282</v>
      </c>
      <c r="C6" s="52">
        <v>0</v>
      </c>
      <c r="D6" s="52">
        <v>0</v>
      </c>
      <c r="E6" s="52">
        <v>6</v>
      </c>
      <c r="F6" s="52">
        <v>0</v>
      </c>
      <c r="G6" s="52">
        <v>0</v>
      </c>
      <c r="H6" s="52">
        <v>19</v>
      </c>
      <c r="I6" s="52">
        <v>0</v>
      </c>
      <c r="J6" s="52">
        <v>1</v>
      </c>
      <c r="K6" s="52">
        <v>0</v>
      </c>
      <c r="L6" s="53">
        <v>0</v>
      </c>
    </row>
    <row r="7" spans="1:12" x14ac:dyDescent="0.3">
      <c r="A7" s="180"/>
      <c r="B7" s="51" t="s">
        <v>1283</v>
      </c>
      <c r="C7" s="52">
        <v>0</v>
      </c>
      <c r="D7" s="52">
        <v>0</v>
      </c>
      <c r="E7" s="52">
        <v>4</v>
      </c>
      <c r="F7" s="52">
        <v>0</v>
      </c>
      <c r="G7" s="52">
        <v>0</v>
      </c>
      <c r="H7" s="52">
        <v>20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3">
      <c r="A8" s="178" t="s">
        <v>1284</v>
      </c>
      <c r="B8" s="51" t="s">
        <v>1285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3">
      <c r="A9" s="179"/>
      <c r="B9" s="51" t="s">
        <v>1286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3">
      <c r="A10" s="179"/>
      <c r="B10" s="51" t="s">
        <v>1287</v>
      </c>
      <c r="C10" s="52">
        <v>47</v>
      </c>
      <c r="D10" s="52">
        <v>1</v>
      </c>
      <c r="E10" s="52">
        <v>27</v>
      </c>
      <c r="F10" s="52">
        <v>5</v>
      </c>
      <c r="G10" s="52">
        <v>1</v>
      </c>
      <c r="H10" s="52">
        <v>73</v>
      </c>
      <c r="I10" s="52">
        <v>0</v>
      </c>
      <c r="J10" s="52">
        <v>15</v>
      </c>
      <c r="K10" s="52">
        <v>0</v>
      </c>
      <c r="L10" s="53">
        <v>0</v>
      </c>
    </row>
    <row r="11" spans="1:12" x14ac:dyDescent="0.3">
      <c r="A11" s="179"/>
      <c r="B11" s="51" t="s">
        <v>1288</v>
      </c>
      <c r="C11" s="52">
        <v>0</v>
      </c>
      <c r="D11" s="52">
        <v>0</v>
      </c>
      <c r="E11" s="52">
        <v>3</v>
      </c>
      <c r="F11" s="52">
        <v>4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3">
      <c r="A12" s="179"/>
      <c r="B12" s="51" t="s">
        <v>1289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3">
      <c r="A13" s="179"/>
      <c r="B13" s="51" t="s">
        <v>1290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3">
      <c r="A14" s="179"/>
      <c r="B14" s="51" t="s">
        <v>1291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3">
      <c r="A15" s="179"/>
      <c r="B15" s="51" t="s">
        <v>1292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3">
      <c r="A16" s="179"/>
      <c r="B16" s="51" t="s">
        <v>1293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3">
      <c r="A17" s="179"/>
      <c r="B17" s="51" t="s">
        <v>1294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3">
      <c r="A18" s="179"/>
      <c r="B18" s="51" t="s">
        <v>1295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3">
      <c r="A19" s="179"/>
      <c r="B19" s="51" t="s">
        <v>1296</v>
      </c>
      <c r="C19" s="52">
        <v>0</v>
      </c>
      <c r="D19" s="52">
        <v>0</v>
      </c>
      <c r="E19" s="52">
        <v>3</v>
      </c>
      <c r="F19" s="52">
        <v>2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3">
      <c r="A20" s="179"/>
      <c r="B20" s="51" t="s">
        <v>1297</v>
      </c>
      <c r="C20" s="52">
        <v>0</v>
      </c>
      <c r="D20" s="52">
        <v>0</v>
      </c>
      <c r="E20" s="52">
        <v>0</v>
      </c>
      <c r="F20" s="52">
        <v>2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3">
      <c r="A21" s="179"/>
      <c r="B21" s="51" t="s">
        <v>1298</v>
      </c>
      <c r="C21" s="52">
        <v>0</v>
      </c>
      <c r="D21" s="52">
        <v>0</v>
      </c>
      <c r="E21" s="52">
        <v>1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3">
      <c r="A22" s="179"/>
      <c r="B22" s="51" t="s">
        <v>1299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x14ac:dyDescent="0.3">
      <c r="A23" s="179"/>
      <c r="B23" s="51" t="s">
        <v>1300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3">
      <c r="A24" s="179"/>
      <c r="B24" s="51" t="s">
        <v>1301</v>
      </c>
      <c r="C24" s="52">
        <v>16</v>
      </c>
      <c r="D24" s="52">
        <v>0</v>
      </c>
      <c r="E24" s="52">
        <v>24</v>
      </c>
      <c r="F24" s="52">
        <v>1</v>
      </c>
      <c r="G24" s="52">
        <v>0</v>
      </c>
      <c r="H24" s="52">
        <v>8</v>
      </c>
      <c r="I24" s="52">
        <v>0</v>
      </c>
      <c r="J24" s="52">
        <v>4</v>
      </c>
      <c r="K24" s="52">
        <v>0</v>
      </c>
      <c r="L24" s="53">
        <v>0</v>
      </c>
    </row>
    <row r="25" spans="1:12" x14ac:dyDescent="0.3">
      <c r="A25" s="179"/>
      <c r="B25" s="51" t="s">
        <v>1302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3">
      <c r="A26" s="179"/>
      <c r="B26" s="51" t="s">
        <v>1303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3">
      <c r="A27" s="179"/>
      <c r="B27" s="51" t="s">
        <v>1304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3">
      <c r="A28" s="179"/>
      <c r="B28" s="51" t="s">
        <v>1305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3">
      <c r="A29" s="179"/>
      <c r="B29" s="51" t="s">
        <v>1306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3">
      <c r="A30" s="179"/>
      <c r="B30" s="51" t="s">
        <v>1307</v>
      </c>
      <c r="C30" s="52">
        <v>4</v>
      </c>
      <c r="D30" s="52">
        <v>0</v>
      </c>
      <c r="E30" s="52">
        <v>8</v>
      </c>
      <c r="F30" s="52">
        <v>1</v>
      </c>
      <c r="G30" s="52">
        <v>0</v>
      </c>
      <c r="H30" s="52">
        <v>15</v>
      </c>
      <c r="I30" s="52">
        <v>3</v>
      </c>
      <c r="J30" s="52">
        <v>0</v>
      </c>
      <c r="K30" s="52">
        <v>0</v>
      </c>
      <c r="L30" s="53">
        <v>0</v>
      </c>
    </row>
    <row r="31" spans="1:12" x14ac:dyDescent="0.3">
      <c r="A31" s="179"/>
      <c r="B31" s="51" t="s">
        <v>1308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3">
      <c r="A32" s="179"/>
      <c r="B32" s="51" t="s">
        <v>1309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3">
      <c r="A33" s="179"/>
      <c r="B33" s="51" t="s">
        <v>1310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3">
      <c r="A34" s="179"/>
      <c r="B34" s="51" t="s">
        <v>1311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3">
      <c r="A35" s="179"/>
      <c r="B35" s="51" t="s">
        <v>1312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3">
      <c r="A36" s="179"/>
      <c r="B36" s="51" t="s">
        <v>1313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3">
      <c r="A37" s="179"/>
      <c r="B37" s="51" t="s">
        <v>1314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3">
      <c r="A38" s="179"/>
      <c r="B38" s="51" t="s">
        <v>1315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3">
      <c r="A39" s="179"/>
      <c r="B39" s="51" t="s">
        <v>1316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3">
      <c r="A40" s="179"/>
      <c r="B40" s="51" t="s">
        <v>1317</v>
      </c>
      <c r="C40" s="52">
        <v>0</v>
      </c>
      <c r="D40" s="52">
        <v>0</v>
      </c>
      <c r="E40" s="52">
        <v>2</v>
      </c>
      <c r="F40" s="52">
        <v>2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3">
      <c r="A41" s="179"/>
      <c r="B41" s="51" t="s">
        <v>1318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3">
      <c r="A42" s="179"/>
      <c r="B42" s="51" t="s">
        <v>1319</v>
      </c>
      <c r="C42" s="52">
        <v>1</v>
      </c>
      <c r="D42" s="52">
        <v>0</v>
      </c>
      <c r="E42" s="52">
        <v>2</v>
      </c>
      <c r="F42" s="52">
        <v>1</v>
      </c>
      <c r="G42" s="52">
        <v>0</v>
      </c>
      <c r="H42" s="52">
        <v>11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3">
      <c r="A43" s="179"/>
      <c r="B43" s="51" t="s">
        <v>1320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3">
      <c r="A44" s="179"/>
      <c r="B44" s="51" t="s">
        <v>1321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3">
      <c r="A45" s="179"/>
      <c r="B45" s="51" t="s">
        <v>1322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3">
      <c r="A46" s="179"/>
      <c r="B46" s="51" t="s">
        <v>1323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3">
      <c r="A47" s="179"/>
      <c r="B47" s="51" t="s">
        <v>1324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3">
      <c r="A48" s="179"/>
      <c r="B48" s="51" t="s">
        <v>1325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3">
      <c r="A49" s="179"/>
      <c r="B49" s="51" t="s">
        <v>1326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3">
      <c r="A50" s="179"/>
      <c r="B50" s="51" t="s">
        <v>1327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3">
      <c r="A51" s="179"/>
      <c r="B51" s="51" t="s">
        <v>1328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3">
      <c r="A52" s="179"/>
      <c r="B52" s="51" t="s">
        <v>1329</v>
      </c>
      <c r="C52" s="52">
        <v>1</v>
      </c>
      <c r="D52" s="52">
        <v>0</v>
      </c>
      <c r="E52" s="52">
        <v>0</v>
      </c>
      <c r="F52" s="52">
        <v>0</v>
      </c>
      <c r="G52" s="52">
        <v>0</v>
      </c>
      <c r="H52" s="52">
        <v>4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3">
      <c r="A53" s="179"/>
      <c r="B53" s="51" t="s">
        <v>1330</v>
      </c>
      <c r="C53" s="52">
        <v>0</v>
      </c>
      <c r="D53" s="52">
        <v>0</v>
      </c>
      <c r="E53" s="52">
        <v>0</v>
      </c>
      <c r="F53" s="52">
        <v>2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3">
      <c r="A54" s="179"/>
      <c r="B54" s="51" t="s">
        <v>1331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3">
      <c r="A55" s="179"/>
      <c r="B55" s="51" t="s">
        <v>1332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3">
      <c r="A56" s="179"/>
      <c r="B56" s="51" t="s">
        <v>1333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3">
      <c r="A57" s="179"/>
      <c r="B57" s="51" t="s">
        <v>1334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3">
      <c r="A58" s="179"/>
      <c r="B58" s="51" t="s">
        <v>1335</v>
      </c>
      <c r="C58" s="52">
        <v>0</v>
      </c>
      <c r="D58" s="52">
        <v>0</v>
      </c>
      <c r="E58" s="52">
        <v>0</v>
      </c>
      <c r="F58" s="52">
        <v>1</v>
      </c>
      <c r="G58" s="52">
        <v>0</v>
      </c>
      <c r="H58" s="52">
        <v>2</v>
      </c>
      <c r="I58" s="52">
        <v>0</v>
      </c>
      <c r="J58" s="52">
        <v>15</v>
      </c>
      <c r="K58" s="52">
        <v>0</v>
      </c>
      <c r="L58" s="53">
        <v>1</v>
      </c>
    </row>
    <row r="59" spans="1:12" x14ac:dyDescent="0.3">
      <c r="A59" s="179"/>
      <c r="B59" s="51" t="s">
        <v>1336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3">
      <c r="A60" s="179"/>
      <c r="B60" s="51" t="s">
        <v>1337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3">
      <c r="A61" s="179"/>
      <c r="B61" s="51" t="s">
        <v>1338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3">
      <c r="A62" s="179"/>
      <c r="B62" s="51" t="s">
        <v>1339</v>
      </c>
      <c r="C62" s="52">
        <v>0</v>
      </c>
      <c r="D62" s="52">
        <v>0</v>
      </c>
      <c r="E62" s="52">
        <v>1</v>
      </c>
      <c r="F62" s="52">
        <v>0</v>
      </c>
      <c r="G62" s="52">
        <v>0</v>
      </c>
      <c r="H62" s="52">
        <v>0</v>
      </c>
      <c r="I62" s="52">
        <v>0</v>
      </c>
      <c r="J62" s="52">
        <v>2</v>
      </c>
      <c r="K62" s="52">
        <v>0</v>
      </c>
      <c r="L62" s="53">
        <v>0</v>
      </c>
    </row>
    <row r="63" spans="1:12" x14ac:dyDescent="0.3">
      <c r="A63" s="179"/>
      <c r="B63" s="51" t="s">
        <v>1340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3">
      <c r="A64" s="179"/>
      <c r="B64" s="51" t="s">
        <v>1341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3">
      <c r="A65" s="179"/>
      <c r="B65" s="51" t="s">
        <v>1342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3">
      <c r="A66" s="179"/>
      <c r="B66" s="51" t="s">
        <v>1343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3">
      <c r="A67" s="179"/>
      <c r="B67" s="51" t="s">
        <v>1344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3">
      <c r="A68" s="179"/>
      <c r="B68" s="51" t="s">
        <v>1345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3">
      <c r="A69" s="179"/>
      <c r="B69" s="51" t="s">
        <v>1346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3">
      <c r="A70" s="179"/>
      <c r="B70" s="51" t="s">
        <v>1347</v>
      </c>
      <c r="C70" s="52">
        <v>6</v>
      </c>
      <c r="D70" s="52">
        <v>0</v>
      </c>
      <c r="E70" s="52">
        <v>0</v>
      </c>
      <c r="F70" s="52">
        <v>0</v>
      </c>
      <c r="G70" s="52">
        <v>0</v>
      </c>
      <c r="H70" s="52">
        <v>5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3">
      <c r="A71" s="179"/>
      <c r="B71" s="51" t="s">
        <v>1348</v>
      </c>
      <c r="C71" s="52">
        <v>0</v>
      </c>
      <c r="D71" s="52">
        <v>0</v>
      </c>
      <c r="E71" s="52">
        <v>5</v>
      </c>
      <c r="F71" s="52">
        <v>1</v>
      </c>
      <c r="G71" s="52">
        <v>0</v>
      </c>
      <c r="H71" s="52">
        <v>5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3">
      <c r="A72" s="179"/>
      <c r="B72" s="51" t="s">
        <v>1349</v>
      </c>
      <c r="C72" s="52">
        <v>0</v>
      </c>
      <c r="D72" s="52">
        <v>0</v>
      </c>
      <c r="E72" s="52">
        <v>0</v>
      </c>
      <c r="F72" s="52">
        <v>1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0</v>
      </c>
    </row>
    <row r="73" spans="1:12" x14ac:dyDescent="0.3">
      <c r="A73" s="179"/>
      <c r="B73" s="51" t="s">
        <v>1350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3">
      <c r="A74" s="179"/>
      <c r="B74" s="51" t="s">
        <v>1351</v>
      </c>
      <c r="C74" s="52">
        <v>0</v>
      </c>
      <c r="D74" s="52">
        <v>0</v>
      </c>
      <c r="E74" s="52">
        <v>4</v>
      </c>
      <c r="F74" s="52">
        <v>3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3">
      <c r="A75" s="179"/>
      <c r="B75" s="51" t="s">
        <v>1352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3">
      <c r="A76" s="179"/>
      <c r="B76" s="51" t="s">
        <v>1353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3">
      <c r="A77" s="179"/>
      <c r="B77" s="51" t="s">
        <v>1354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3">
      <c r="A78" s="179"/>
      <c r="B78" s="51" t="s">
        <v>1355</v>
      </c>
      <c r="C78" s="52">
        <v>0</v>
      </c>
      <c r="D78" s="52">
        <v>0</v>
      </c>
      <c r="E78" s="52">
        <v>0</v>
      </c>
      <c r="F78" s="52">
        <v>1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3">
      <c r="A79" s="179"/>
      <c r="B79" s="51" t="s">
        <v>1356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7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3">
      <c r="A80" s="179"/>
      <c r="B80" s="51" t="s">
        <v>1357</v>
      </c>
      <c r="C80" s="52">
        <v>3</v>
      </c>
      <c r="D80" s="52">
        <v>0</v>
      </c>
      <c r="E80" s="52">
        <v>17</v>
      </c>
      <c r="F80" s="52">
        <v>14</v>
      </c>
      <c r="G80" s="52">
        <v>1</v>
      </c>
      <c r="H80" s="52">
        <v>45</v>
      </c>
      <c r="I80" s="52">
        <v>0</v>
      </c>
      <c r="J80" s="52">
        <v>14</v>
      </c>
      <c r="K80" s="52">
        <v>0</v>
      </c>
      <c r="L80" s="53">
        <v>0</v>
      </c>
    </row>
    <row r="81" spans="1:12" x14ac:dyDescent="0.3">
      <c r="A81" s="179"/>
      <c r="B81" s="51" t="s">
        <v>1358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3">
      <c r="A82" s="179"/>
      <c r="B82" s="51" t="s">
        <v>1359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3">
      <c r="A83" s="179"/>
      <c r="B83" s="51" t="s">
        <v>1360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3">
      <c r="A84" s="179"/>
      <c r="B84" s="51" t="s">
        <v>1361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3">
      <c r="A85" s="179"/>
      <c r="B85" s="51" t="s">
        <v>1362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3">
      <c r="A86" s="179"/>
      <c r="B86" s="51" t="s">
        <v>1363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3">
      <c r="A87" s="179"/>
      <c r="B87" s="51" t="s">
        <v>1364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3">
      <c r="A88" s="179"/>
      <c r="B88" s="51" t="s">
        <v>1365</v>
      </c>
      <c r="C88" s="52">
        <v>2</v>
      </c>
      <c r="D88" s="52">
        <v>0</v>
      </c>
      <c r="E88" s="52">
        <v>2</v>
      </c>
      <c r="F88" s="52">
        <v>0</v>
      </c>
      <c r="G88" s="52">
        <v>0</v>
      </c>
      <c r="H88" s="52">
        <v>10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3">
      <c r="A89" s="179"/>
      <c r="B89" s="51" t="s">
        <v>1366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3">
      <c r="A90" s="179"/>
      <c r="B90" s="51" t="s">
        <v>1367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3">
      <c r="A91" s="179"/>
      <c r="B91" s="51" t="s">
        <v>1368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3">
      <c r="A92" s="179"/>
      <c r="B92" s="51" t="s">
        <v>1369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3">
      <c r="A93" s="179"/>
      <c r="B93" s="51" t="s">
        <v>1370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3">
      <c r="A94" s="179"/>
      <c r="B94" s="51" t="s">
        <v>1371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3">
      <c r="A95" s="179"/>
      <c r="B95" s="51" t="s">
        <v>1372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3">
      <c r="A96" s="179"/>
      <c r="B96" s="51" t="s">
        <v>1373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3">
      <c r="A97" s="179"/>
      <c r="B97" s="51" t="s">
        <v>1374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3">
      <c r="A98" s="179"/>
      <c r="B98" s="51" t="s">
        <v>1375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3">
      <c r="A99" s="179"/>
      <c r="B99" s="51" t="s">
        <v>1376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3">
      <c r="A100" s="179"/>
      <c r="B100" s="51" t="s">
        <v>1377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3">
      <c r="A101" s="179"/>
      <c r="B101" s="51" t="s">
        <v>1378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3">
      <c r="A102" s="179"/>
      <c r="B102" s="51" t="s">
        <v>1379</v>
      </c>
      <c r="C102" s="52">
        <v>4</v>
      </c>
      <c r="D102" s="52">
        <v>0</v>
      </c>
      <c r="E102" s="52">
        <v>9</v>
      </c>
      <c r="F102" s="52">
        <v>1</v>
      </c>
      <c r="G102" s="52">
        <v>0</v>
      </c>
      <c r="H102" s="52">
        <v>8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3">
      <c r="A103" s="179"/>
      <c r="B103" s="51" t="s">
        <v>1380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3">
      <c r="A104" s="179"/>
      <c r="B104" s="51" t="s">
        <v>1381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3">
      <c r="A105" s="179"/>
      <c r="B105" s="51" t="s">
        <v>1382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3">
      <c r="A106" s="179"/>
      <c r="B106" s="51" t="s">
        <v>1383</v>
      </c>
      <c r="C106" s="52">
        <v>0</v>
      </c>
      <c r="D106" s="52">
        <v>0</v>
      </c>
      <c r="E106" s="52">
        <v>1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3">
      <c r="A107" s="179"/>
      <c r="B107" s="51" t="s">
        <v>1384</v>
      </c>
      <c r="C107" s="52">
        <v>0</v>
      </c>
      <c r="D107" s="52">
        <v>0</v>
      </c>
      <c r="E107" s="52">
        <v>4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3">
      <c r="A108" s="179"/>
      <c r="B108" s="51" t="s">
        <v>1385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3">
      <c r="A109" s="179"/>
      <c r="B109" s="51" t="s">
        <v>1386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3">
      <c r="A110" s="179"/>
      <c r="B110" s="51" t="s">
        <v>1387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3">
      <c r="A111" s="179"/>
      <c r="B111" s="51" t="s">
        <v>1388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3">
      <c r="A112" s="179"/>
      <c r="B112" s="51" t="s">
        <v>1389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3">
      <c r="A113" s="179"/>
      <c r="B113" s="51" t="s">
        <v>1390</v>
      </c>
      <c r="C113" s="52">
        <v>1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3">
      <c r="A114" s="179"/>
      <c r="B114" s="51" t="s">
        <v>1391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3">
      <c r="A115" s="179"/>
      <c r="B115" s="51" t="s">
        <v>1392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3">
      <c r="A116" s="179"/>
      <c r="B116" s="51" t="s">
        <v>1393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3">
      <c r="A117" s="179"/>
      <c r="B117" s="51" t="s">
        <v>1394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3">
      <c r="A118" s="179"/>
      <c r="B118" s="51" t="s">
        <v>1395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3">
      <c r="A119" s="179"/>
      <c r="B119" s="51" t="s">
        <v>1396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3">
      <c r="A120" s="179"/>
      <c r="B120" s="51" t="s">
        <v>1397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3">
      <c r="A121" s="179"/>
      <c r="B121" s="51" t="s">
        <v>1398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3">
      <c r="A122" s="179"/>
      <c r="B122" s="51" t="s">
        <v>1399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3">
      <c r="A123" s="179"/>
      <c r="B123" s="51" t="s">
        <v>1400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3">
      <c r="A124" s="179"/>
      <c r="B124" s="51" t="s">
        <v>1401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3">
      <c r="A125" s="179"/>
      <c r="B125" s="51" t="s">
        <v>1402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3">
      <c r="A126" s="179"/>
      <c r="B126" s="51" t="s">
        <v>1403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3">
      <c r="A127" s="179"/>
      <c r="B127" s="51" t="s">
        <v>1404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3">
      <c r="A128" s="179"/>
      <c r="B128" s="51" t="s">
        <v>1405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3">
      <c r="A129" s="179"/>
      <c r="B129" s="51" t="s">
        <v>1406</v>
      </c>
      <c r="C129" s="52">
        <v>0</v>
      </c>
      <c r="D129" s="52">
        <v>0</v>
      </c>
      <c r="E129" s="52">
        <v>5</v>
      </c>
      <c r="F129" s="52">
        <v>6</v>
      </c>
      <c r="G129" s="52">
        <v>0</v>
      </c>
      <c r="H129" s="52">
        <v>18</v>
      </c>
      <c r="I129" s="52">
        <v>0</v>
      </c>
      <c r="J129" s="52">
        <v>2</v>
      </c>
      <c r="K129" s="52">
        <v>0</v>
      </c>
      <c r="L129" s="53">
        <v>0</v>
      </c>
    </row>
    <row r="130" spans="1:12" x14ac:dyDescent="0.3">
      <c r="A130" s="179"/>
      <c r="B130" s="51" t="s">
        <v>1407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3">
      <c r="A131" s="179"/>
      <c r="B131" s="51" t="s">
        <v>1408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3">
      <c r="A132" s="179"/>
      <c r="B132" s="51" t="s">
        <v>1409</v>
      </c>
      <c r="C132" s="52">
        <v>0</v>
      </c>
      <c r="D132" s="52">
        <v>0</v>
      </c>
      <c r="E132" s="52">
        <v>1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3">
      <c r="A133" s="179"/>
      <c r="B133" s="51" t="s">
        <v>1410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3">
      <c r="A134" s="179"/>
      <c r="B134" s="51" t="s">
        <v>1411</v>
      </c>
      <c r="C134" s="52">
        <v>0</v>
      </c>
      <c r="D134" s="52">
        <v>0</v>
      </c>
      <c r="E134" s="52">
        <v>1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3">
      <c r="A135" s="179"/>
      <c r="B135" s="51" t="s">
        <v>1412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3">
      <c r="A136" s="179"/>
      <c r="B136" s="51" t="s">
        <v>1413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3">
      <c r="A137" s="179"/>
      <c r="B137" s="51" t="s">
        <v>1414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3">
      <c r="A138" s="179"/>
      <c r="B138" s="51" t="s">
        <v>1415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3">
      <c r="A139" s="179"/>
      <c r="B139" s="51" t="s">
        <v>1416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3">
      <c r="A140" s="179"/>
      <c r="B140" s="51" t="s">
        <v>1417</v>
      </c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2">
        <v>7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3">
      <c r="A141" s="179"/>
      <c r="B141" s="51" t="s">
        <v>1418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3">
      <c r="A142" s="179"/>
      <c r="B142" s="51" t="s">
        <v>1419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3">
      <c r="A143" s="179"/>
      <c r="B143" s="51" t="s">
        <v>1420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3">
      <c r="A144" s="179"/>
      <c r="B144" s="51" t="s">
        <v>1421</v>
      </c>
      <c r="C144" s="52">
        <v>0</v>
      </c>
      <c r="D144" s="52">
        <v>0</v>
      </c>
      <c r="E144" s="52">
        <v>0</v>
      </c>
      <c r="F144" s="52">
        <v>2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3">
      <c r="A145" s="179"/>
      <c r="B145" s="51" t="s">
        <v>1422</v>
      </c>
      <c r="C145" s="52">
        <v>0</v>
      </c>
      <c r="D145" s="52">
        <v>0</v>
      </c>
      <c r="E145" s="52">
        <v>1</v>
      </c>
      <c r="F145" s="52">
        <v>1</v>
      </c>
      <c r="G145" s="52">
        <v>0</v>
      </c>
      <c r="H145" s="52">
        <v>3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3">
      <c r="A146" s="179"/>
      <c r="B146" s="51" t="s">
        <v>1423</v>
      </c>
      <c r="C146" s="52">
        <v>0</v>
      </c>
      <c r="D146" s="52">
        <v>0</v>
      </c>
      <c r="E146" s="52">
        <v>0</v>
      </c>
      <c r="F146" s="52">
        <v>2</v>
      </c>
      <c r="G146" s="52">
        <v>0</v>
      </c>
      <c r="H146" s="52">
        <v>2</v>
      </c>
      <c r="I146" s="52">
        <v>0</v>
      </c>
      <c r="J146" s="52">
        <v>2</v>
      </c>
      <c r="K146" s="52">
        <v>0</v>
      </c>
      <c r="L146" s="53">
        <v>0</v>
      </c>
    </row>
    <row r="147" spans="1:12" x14ac:dyDescent="0.3">
      <c r="A147" s="179"/>
      <c r="B147" s="51" t="s">
        <v>1424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3">
      <c r="A148" s="179"/>
      <c r="B148" s="51" t="s">
        <v>1425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3">
      <c r="A149" s="179"/>
      <c r="B149" s="51" t="s">
        <v>1426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3">
      <c r="A150" s="179"/>
      <c r="B150" s="51" t="s">
        <v>1427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3">
      <c r="A151" s="179"/>
      <c r="B151" s="51" t="s">
        <v>1428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3">
      <c r="A152" s="179"/>
      <c r="B152" s="51" t="s">
        <v>1429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3">
      <c r="A153" s="179"/>
      <c r="B153" s="51" t="s">
        <v>1430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4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3">
      <c r="A154" s="179"/>
      <c r="B154" s="51" t="s">
        <v>1431</v>
      </c>
      <c r="C154" s="52">
        <v>0</v>
      </c>
      <c r="D154" s="52">
        <v>0</v>
      </c>
      <c r="E154" s="52">
        <v>0</v>
      </c>
      <c r="F154" s="52">
        <v>3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3">
      <c r="A155" s="179"/>
      <c r="B155" s="51" t="s">
        <v>1432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3">
      <c r="A156" s="179"/>
      <c r="B156" s="51" t="s">
        <v>1433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3">
      <c r="A157" s="179"/>
      <c r="B157" s="51" t="s">
        <v>1434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3">
      <c r="A158" s="179"/>
      <c r="B158" s="51" t="s">
        <v>1435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3">
      <c r="A159" s="179"/>
      <c r="B159" s="51" t="s">
        <v>1436</v>
      </c>
      <c r="C159" s="52">
        <v>0</v>
      </c>
      <c r="D159" s="52">
        <v>1</v>
      </c>
      <c r="E159" s="52">
        <v>3</v>
      </c>
      <c r="F159" s="52">
        <v>2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3">
      <c r="A160" s="179"/>
      <c r="B160" s="51" t="s">
        <v>1437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3">
      <c r="A161" s="179"/>
      <c r="B161" s="51" t="s">
        <v>1438</v>
      </c>
      <c r="C161" s="52">
        <v>0</v>
      </c>
      <c r="D161" s="52">
        <v>0</v>
      </c>
      <c r="E161" s="52">
        <v>2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3">
      <c r="A162" s="179"/>
      <c r="B162" s="51" t="s">
        <v>1439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3">
      <c r="A163" s="179"/>
      <c r="B163" s="51" t="s">
        <v>1440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3">
      <c r="A164" s="179"/>
      <c r="B164" s="51" t="s">
        <v>1441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3">
      <c r="A165" s="179"/>
      <c r="B165" s="51" t="s">
        <v>1442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3">
      <c r="A166" s="179"/>
      <c r="B166" s="51" t="s">
        <v>1443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3">
      <c r="A167" s="179"/>
      <c r="B167" s="51" t="s">
        <v>1444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3">
      <c r="A168" s="179"/>
      <c r="B168" s="51" t="s">
        <v>1445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3">
      <c r="A169" s="179"/>
      <c r="B169" s="51" t="s">
        <v>1446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3">
      <c r="A170" s="179"/>
      <c r="B170" s="51" t="s">
        <v>1447</v>
      </c>
      <c r="C170" s="52">
        <v>0</v>
      </c>
      <c r="D170" s="52">
        <v>0</v>
      </c>
      <c r="E170" s="52">
        <v>0</v>
      </c>
      <c r="F170" s="52">
        <v>1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3">
      <c r="A171" s="179"/>
      <c r="B171" s="51" t="s">
        <v>1448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3">
      <c r="A172" s="179"/>
      <c r="B172" s="51" t="s">
        <v>1449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3">
      <c r="A173" s="179"/>
      <c r="B173" s="51" t="s">
        <v>1450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3">
      <c r="A174" s="179"/>
      <c r="B174" s="51" t="s">
        <v>1451</v>
      </c>
      <c r="C174" s="52">
        <v>0</v>
      </c>
      <c r="D174" s="52">
        <v>0</v>
      </c>
      <c r="E174" s="52">
        <v>2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3">
      <c r="A175" s="179"/>
      <c r="B175" s="51" t="s">
        <v>1452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3">
      <c r="A176" s="179"/>
      <c r="B176" s="51" t="s">
        <v>1453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3">
      <c r="A177" s="179"/>
      <c r="B177" s="51" t="s">
        <v>1454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3">
      <c r="A178" s="179"/>
      <c r="B178" s="51" t="s">
        <v>1455</v>
      </c>
      <c r="C178" s="52">
        <v>0</v>
      </c>
      <c r="D178" s="52">
        <v>0</v>
      </c>
      <c r="E178" s="52">
        <v>1</v>
      </c>
      <c r="F178" s="52">
        <v>7</v>
      </c>
      <c r="G178" s="52">
        <v>0</v>
      </c>
      <c r="H178" s="52">
        <v>16</v>
      </c>
      <c r="I178" s="52">
        <v>1</v>
      </c>
      <c r="J178" s="52">
        <v>68</v>
      </c>
      <c r="K178" s="52">
        <v>0</v>
      </c>
      <c r="L178" s="53">
        <v>0</v>
      </c>
    </row>
    <row r="179" spans="1:12" x14ac:dyDescent="0.3">
      <c r="A179" s="179"/>
      <c r="B179" s="51" t="s">
        <v>1456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3">
      <c r="A180" s="179"/>
      <c r="B180" s="51" t="s">
        <v>1457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3">
      <c r="A181" s="179"/>
      <c r="B181" s="51" t="s">
        <v>1458</v>
      </c>
      <c r="C181" s="52">
        <v>0</v>
      </c>
      <c r="D181" s="52">
        <v>0</v>
      </c>
      <c r="E181" s="52">
        <v>0</v>
      </c>
      <c r="F181" s="52">
        <v>1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3">
      <c r="A182" s="179"/>
      <c r="B182" s="51" t="s">
        <v>1459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3">
      <c r="A183" s="179"/>
      <c r="B183" s="51" t="s">
        <v>1460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3">
      <c r="A184" s="179"/>
      <c r="B184" s="51" t="s">
        <v>1461</v>
      </c>
      <c r="C184" s="52">
        <v>0</v>
      </c>
      <c r="D184" s="52">
        <v>0</v>
      </c>
      <c r="E184" s="52">
        <v>1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1</v>
      </c>
    </row>
    <row r="185" spans="1:12" x14ac:dyDescent="0.3">
      <c r="A185" s="179"/>
      <c r="B185" s="51" t="s">
        <v>1462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3">
      <c r="A186" s="179"/>
      <c r="B186" s="51" t="s">
        <v>1463</v>
      </c>
      <c r="C186" s="52">
        <v>9</v>
      </c>
      <c r="D186" s="52">
        <v>0</v>
      </c>
      <c r="E186" s="52">
        <v>3</v>
      </c>
      <c r="F186" s="52">
        <v>1</v>
      </c>
      <c r="G186" s="52">
        <v>0</v>
      </c>
      <c r="H186" s="52">
        <v>47</v>
      </c>
      <c r="I186" s="52">
        <v>0</v>
      </c>
      <c r="J186" s="52">
        <v>1</v>
      </c>
      <c r="K186" s="52">
        <v>0</v>
      </c>
      <c r="L186" s="53">
        <v>0</v>
      </c>
    </row>
    <row r="187" spans="1:12" x14ac:dyDescent="0.3">
      <c r="A187" s="179"/>
      <c r="B187" s="51" t="s">
        <v>1464</v>
      </c>
      <c r="C187" s="52">
        <v>14</v>
      </c>
      <c r="D187" s="52">
        <v>0</v>
      </c>
      <c r="E187" s="52">
        <v>22</v>
      </c>
      <c r="F187" s="52">
        <v>2</v>
      </c>
      <c r="G187" s="52">
        <v>0</v>
      </c>
      <c r="H187" s="52">
        <v>62</v>
      </c>
      <c r="I187" s="52">
        <v>0</v>
      </c>
      <c r="J187" s="52">
        <v>2</v>
      </c>
      <c r="K187" s="52">
        <v>0</v>
      </c>
      <c r="L187" s="53">
        <v>0</v>
      </c>
    </row>
    <row r="188" spans="1:12" x14ac:dyDescent="0.3">
      <c r="A188" s="179"/>
      <c r="B188" s="51" t="s">
        <v>1465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3">
      <c r="A189" s="179"/>
      <c r="B189" s="51" t="s">
        <v>1466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3">
      <c r="A190" s="179"/>
      <c r="B190" s="51" t="s">
        <v>1467</v>
      </c>
      <c r="C190" s="52">
        <v>0</v>
      </c>
      <c r="D190" s="52">
        <v>0</v>
      </c>
      <c r="E190" s="52">
        <v>1</v>
      </c>
      <c r="F190" s="52">
        <v>2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3">
      <c r="A191" s="179"/>
      <c r="B191" s="51" t="s">
        <v>1468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3">
      <c r="A192" s="179"/>
      <c r="B192" s="51" t="s">
        <v>1469</v>
      </c>
      <c r="C192" s="52">
        <v>10</v>
      </c>
      <c r="D192" s="52">
        <v>0</v>
      </c>
      <c r="E192" s="52">
        <v>2</v>
      </c>
      <c r="F192" s="52">
        <v>1</v>
      </c>
      <c r="G192" s="52">
        <v>0</v>
      </c>
      <c r="H192" s="52">
        <v>12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3">
      <c r="A193" s="179"/>
      <c r="B193" s="51" t="s">
        <v>1470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3">
      <c r="A194" s="179"/>
      <c r="B194" s="51" t="s">
        <v>1471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3">
      <c r="A195" s="179"/>
      <c r="B195" s="51" t="s">
        <v>1472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3">
      <c r="A196" s="179"/>
      <c r="B196" s="51" t="s">
        <v>1473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3">
      <c r="A197" s="179"/>
      <c r="B197" s="51" t="s">
        <v>1474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3">
      <c r="A198" s="179"/>
      <c r="B198" s="51" t="s">
        <v>1475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3">
      <c r="A199" s="179"/>
      <c r="B199" s="51" t="s">
        <v>1476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3">
      <c r="A200" s="179"/>
      <c r="B200" s="51" t="s">
        <v>1477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3">
      <c r="A201" s="179"/>
      <c r="B201" s="51" t="s">
        <v>1478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3">
      <c r="A202" s="179"/>
      <c r="B202" s="51" t="s">
        <v>1479</v>
      </c>
      <c r="C202" s="52">
        <v>2</v>
      </c>
      <c r="D202" s="52">
        <v>0</v>
      </c>
      <c r="E202" s="52">
        <v>3</v>
      </c>
      <c r="F202" s="52">
        <v>1</v>
      </c>
      <c r="G202" s="52">
        <v>0</v>
      </c>
      <c r="H202" s="52">
        <v>15</v>
      </c>
      <c r="I202" s="52">
        <v>1</v>
      </c>
      <c r="J202" s="52">
        <v>0</v>
      </c>
      <c r="K202" s="52">
        <v>0</v>
      </c>
      <c r="L202" s="53">
        <v>0</v>
      </c>
    </row>
    <row r="203" spans="1:12" x14ac:dyDescent="0.3">
      <c r="A203" s="179"/>
      <c r="B203" s="51" t="s">
        <v>1480</v>
      </c>
      <c r="C203" s="52">
        <v>0</v>
      </c>
      <c r="D203" s="52">
        <v>0</v>
      </c>
      <c r="E203" s="52">
        <v>3</v>
      </c>
      <c r="F203" s="52">
        <v>2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3">
      <c r="A204" s="179"/>
      <c r="B204" s="51" t="s">
        <v>1481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3">
      <c r="A205" s="179"/>
      <c r="B205" s="51" t="s">
        <v>1482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3">
      <c r="A206" s="179"/>
      <c r="B206" s="51" t="s">
        <v>1483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3">
      <c r="A207" s="179"/>
      <c r="B207" s="51" t="s">
        <v>1484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3">
      <c r="A208" s="179"/>
      <c r="B208" s="51" t="s">
        <v>1485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3">
      <c r="A209" s="179"/>
      <c r="B209" s="51" t="s">
        <v>1486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3">
      <c r="A210" s="179"/>
      <c r="B210" s="51" t="s">
        <v>1487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3">
      <c r="A211" s="179"/>
      <c r="B211" s="51" t="s">
        <v>1488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3">
      <c r="A212" s="179"/>
      <c r="B212" s="51" t="s">
        <v>1489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x14ac:dyDescent="0.3">
      <c r="A213" s="179"/>
      <c r="B213" s="51" t="s">
        <v>1490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3">
      <c r="A214" s="179"/>
      <c r="B214" s="51" t="s">
        <v>1491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3">
      <c r="A215" s="179"/>
      <c r="B215" s="51" t="s">
        <v>1492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3">
      <c r="A216" s="179"/>
      <c r="B216" s="51" t="s">
        <v>1493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3">
      <c r="A217" s="179"/>
      <c r="B217" s="51" t="s">
        <v>1494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3">
      <c r="A218" s="179"/>
      <c r="B218" s="51" t="s">
        <v>1495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3">
      <c r="A219" s="179"/>
      <c r="B219" s="51" t="s">
        <v>1496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3">
      <c r="A220" s="179"/>
      <c r="B220" s="51" t="s">
        <v>1497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3">
      <c r="A221" s="179"/>
      <c r="B221" s="51" t="s">
        <v>1498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3">
      <c r="A222" s="179"/>
      <c r="B222" s="51" t="s">
        <v>1499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3">
      <c r="A223" s="179"/>
      <c r="B223" s="51" t="s">
        <v>1500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3">
      <c r="A224" s="179"/>
      <c r="B224" s="51" t="s">
        <v>1501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3">
      <c r="A225" s="179"/>
      <c r="B225" s="51" t="s">
        <v>1502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3">
      <c r="A226" s="179"/>
      <c r="B226" s="51" t="s">
        <v>1503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3">
      <c r="A227" s="179"/>
      <c r="B227" s="51" t="s">
        <v>1504</v>
      </c>
      <c r="C227" s="52">
        <v>0</v>
      </c>
      <c r="D227" s="52">
        <v>0</v>
      </c>
      <c r="E227" s="52">
        <v>1</v>
      </c>
      <c r="F227" s="52">
        <v>0</v>
      </c>
      <c r="G227" s="52">
        <v>0</v>
      </c>
      <c r="H227" s="52">
        <v>15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3">
      <c r="A228" s="179"/>
      <c r="B228" s="51" t="s">
        <v>1505</v>
      </c>
      <c r="C228" s="52">
        <v>0</v>
      </c>
      <c r="D228" s="52">
        <v>0</v>
      </c>
      <c r="E228" s="52">
        <v>14</v>
      </c>
      <c r="F228" s="52">
        <v>4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3">
      <c r="A229" s="179"/>
      <c r="B229" s="51" t="s">
        <v>1506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3">
      <c r="A230" s="179"/>
      <c r="B230" s="51" t="s">
        <v>1507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3">
      <c r="A231" s="179"/>
      <c r="B231" s="51" t="s">
        <v>1508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3">
      <c r="A232" s="179"/>
      <c r="B232" s="51" t="s">
        <v>1509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3">
      <c r="A233" s="179"/>
      <c r="B233" s="51" t="s">
        <v>1510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3">
      <c r="A234" s="179"/>
      <c r="B234" s="51" t="s">
        <v>1511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3">
      <c r="A235" s="179"/>
      <c r="B235" s="51" t="s">
        <v>1512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3">
      <c r="A236" s="179"/>
      <c r="B236" s="51" t="s">
        <v>1513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3">
      <c r="A237" s="179"/>
      <c r="B237" s="51" t="s">
        <v>1514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3">
      <c r="A238" s="179"/>
      <c r="B238" s="51" t="s">
        <v>1515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3">
      <c r="A239" s="179"/>
      <c r="B239" s="51" t="s">
        <v>1516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3">
      <c r="A240" s="179"/>
      <c r="B240" s="51" t="s">
        <v>1517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3">
      <c r="A241" s="179"/>
      <c r="B241" s="51" t="s">
        <v>1518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3">
      <c r="A242" s="179"/>
      <c r="B242" s="51" t="s">
        <v>1519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3">
      <c r="A243" s="179"/>
      <c r="B243" s="51" t="s">
        <v>1520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3">
      <c r="A244" s="179"/>
      <c r="B244" s="51" t="s">
        <v>1521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3">
      <c r="A245" s="179"/>
      <c r="B245" s="51" t="s">
        <v>1522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3">
      <c r="A246" s="179"/>
      <c r="B246" s="51" t="s">
        <v>1523</v>
      </c>
      <c r="C246" s="52">
        <v>0</v>
      </c>
      <c r="D246" s="52">
        <v>0</v>
      </c>
      <c r="E246" s="52">
        <v>1</v>
      </c>
      <c r="F246" s="52">
        <v>2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3">
      <c r="A247" s="179"/>
      <c r="B247" s="51" t="s">
        <v>1524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3">
      <c r="A248" s="179"/>
      <c r="B248" s="51" t="s">
        <v>1525</v>
      </c>
      <c r="C248" s="52">
        <v>0</v>
      </c>
      <c r="D248" s="52">
        <v>0</v>
      </c>
      <c r="E248" s="52">
        <v>0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3">
      <c r="A249" s="179"/>
      <c r="B249" s="51" t="s">
        <v>1526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3">
      <c r="A250" s="179"/>
      <c r="B250" s="51" t="s">
        <v>1527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3">
      <c r="A251" s="179"/>
      <c r="B251" s="51" t="s">
        <v>1528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3">
      <c r="A252" s="179"/>
      <c r="B252" s="51" t="s">
        <v>1529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3">
      <c r="A253" s="179"/>
      <c r="B253" s="51" t="s">
        <v>1530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3">
      <c r="A254" s="179"/>
      <c r="B254" s="51" t="s">
        <v>1531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3">
      <c r="A255" s="179"/>
      <c r="B255" s="51" t="s">
        <v>1532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3">
      <c r="A256" s="179"/>
      <c r="B256" s="51" t="s">
        <v>1533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3">
      <c r="A257" s="179"/>
      <c r="B257" s="51" t="s">
        <v>1534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3">
      <c r="A258" s="179"/>
      <c r="B258" s="51" t="s">
        <v>1535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3">
      <c r="A259" s="180"/>
      <c r="B259" s="51" t="s">
        <v>1536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3">
      <c r="A260" s="178" t="s">
        <v>1537</v>
      </c>
      <c r="B260" s="51" t="s">
        <v>1538</v>
      </c>
      <c r="C260" s="52">
        <v>0</v>
      </c>
      <c r="D260" s="52">
        <v>0</v>
      </c>
      <c r="E260" s="52">
        <v>0</v>
      </c>
      <c r="F260" s="52">
        <v>1</v>
      </c>
      <c r="G260" s="52">
        <v>0</v>
      </c>
      <c r="H260" s="52">
        <v>2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3">
      <c r="A261" s="179"/>
      <c r="B261" s="51" t="s">
        <v>1539</v>
      </c>
      <c r="C261" s="52">
        <v>2</v>
      </c>
      <c r="D261" s="52">
        <v>0</v>
      </c>
      <c r="E261" s="52">
        <v>0</v>
      </c>
      <c r="F261" s="52">
        <v>2</v>
      </c>
      <c r="G261" s="52">
        <v>0</v>
      </c>
      <c r="H261" s="52">
        <v>11</v>
      </c>
      <c r="I261" s="52">
        <v>0</v>
      </c>
      <c r="J261" s="52">
        <v>0</v>
      </c>
      <c r="K261" s="52">
        <v>0</v>
      </c>
      <c r="L261" s="53">
        <v>1</v>
      </c>
    </row>
    <row r="262" spans="1:12" x14ac:dyDescent="0.3">
      <c r="A262" s="179"/>
      <c r="B262" s="51" t="s">
        <v>1540</v>
      </c>
      <c r="C262" s="52">
        <v>117</v>
      </c>
      <c r="D262" s="52">
        <v>1</v>
      </c>
      <c r="E262" s="52">
        <v>105</v>
      </c>
      <c r="F262" s="52">
        <v>41</v>
      </c>
      <c r="G262" s="52">
        <v>1</v>
      </c>
      <c r="H262" s="52">
        <v>305</v>
      </c>
      <c r="I262" s="52">
        <v>0</v>
      </c>
      <c r="J262" s="52">
        <v>16</v>
      </c>
      <c r="K262" s="52">
        <v>0</v>
      </c>
      <c r="L262" s="53">
        <v>1</v>
      </c>
    </row>
    <row r="263" spans="1:12" x14ac:dyDescent="0.3">
      <c r="A263" s="179"/>
      <c r="B263" s="51" t="s">
        <v>1541</v>
      </c>
      <c r="C263" s="52">
        <v>0</v>
      </c>
      <c r="D263" s="52">
        <v>0</v>
      </c>
      <c r="E263" s="52">
        <v>3</v>
      </c>
      <c r="F263" s="52">
        <v>6</v>
      </c>
      <c r="G263" s="52">
        <v>0</v>
      </c>
      <c r="H263" s="52">
        <v>2</v>
      </c>
      <c r="I263" s="52">
        <v>1</v>
      </c>
      <c r="J263" s="52">
        <v>0</v>
      </c>
      <c r="K263" s="52">
        <v>0</v>
      </c>
      <c r="L263" s="53">
        <v>0</v>
      </c>
    </row>
    <row r="264" spans="1:12" x14ac:dyDescent="0.3">
      <c r="A264" s="179"/>
      <c r="B264" s="51" t="s">
        <v>1542</v>
      </c>
      <c r="C264" s="52">
        <v>0</v>
      </c>
      <c r="D264" s="52">
        <v>0</v>
      </c>
      <c r="E264" s="52">
        <v>3</v>
      </c>
      <c r="F264" s="52">
        <v>0</v>
      </c>
      <c r="G264" s="52">
        <v>0</v>
      </c>
      <c r="H264" s="52">
        <v>4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3">
      <c r="A265" s="179"/>
      <c r="B265" s="51" t="s">
        <v>1543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3">
      <c r="A266" s="179"/>
      <c r="B266" s="51" t="s">
        <v>1544</v>
      </c>
      <c r="C266" s="52">
        <v>0</v>
      </c>
      <c r="D266" s="52">
        <v>0</v>
      </c>
      <c r="E266" s="52">
        <v>0</v>
      </c>
      <c r="F266" s="52">
        <v>1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3">
      <c r="A267" s="179"/>
      <c r="B267" s="51" t="s">
        <v>1545</v>
      </c>
      <c r="C267" s="52">
        <v>0</v>
      </c>
      <c r="D267" s="52">
        <v>0</v>
      </c>
      <c r="E267" s="52">
        <v>5</v>
      </c>
      <c r="F267" s="52">
        <v>0</v>
      </c>
      <c r="G267" s="52">
        <v>0</v>
      </c>
      <c r="H267" s="52">
        <v>14</v>
      </c>
      <c r="I267" s="52">
        <v>0</v>
      </c>
      <c r="J267" s="52">
        <v>1</v>
      </c>
      <c r="K267" s="52">
        <v>0</v>
      </c>
      <c r="L267" s="53">
        <v>0</v>
      </c>
    </row>
    <row r="268" spans="1:12" x14ac:dyDescent="0.3">
      <c r="A268" s="179"/>
      <c r="B268" s="51" t="s">
        <v>1546</v>
      </c>
      <c r="C268" s="52">
        <v>0</v>
      </c>
      <c r="D268" s="52">
        <v>0</v>
      </c>
      <c r="E268" s="52">
        <v>0</v>
      </c>
      <c r="F268" s="52">
        <v>1</v>
      </c>
      <c r="G268" s="52">
        <v>0</v>
      </c>
      <c r="H268" s="52">
        <v>1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3">
      <c r="A269" s="179"/>
      <c r="B269" s="51" t="s">
        <v>1547</v>
      </c>
      <c r="C269" s="52">
        <v>0</v>
      </c>
      <c r="D269" s="52">
        <v>0</v>
      </c>
      <c r="E269" s="52">
        <v>1</v>
      </c>
      <c r="F269" s="52">
        <v>4</v>
      </c>
      <c r="G269" s="52">
        <v>0</v>
      </c>
      <c r="H269" s="52">
        <v>3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3">
      <c r="A270" s="179"/>
      <c r="B270" s="51" t="s">
        <v>1548</v>
      </c>
      <c r="C270" s="52">
        <v>0</v>
      </c>
      <c r="D270" s="52">
        <v>1</v>
      </c>
      <c r="E270" s="52">
        <v>4</v>
      </c>
      <c r="F270" s="52">
        <v>4</v>
      </c>
      <c r="G270" s="52">
        <v>0</v>
      </c>
      <c r="H270" s="52">
        <v>6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3">
      <c r="A271" s="179"/>
      <c r="B271" s="51" t="s">
        <v>961</v>
      </c>
      <c r="C271" s="52">
        <v>0</v>
      </c>
      <c r="D271" s="52">
        <v>0</v>
      </c>
      <c r="E271" s="52">
        <v>11</v>
      </c>
      <c r="F271" s="52">
        <v>12</v>
      </c>
      <c r="G271" s="52">
        <v>0</v>
      </c>
      <c r="H271" s="52">
        <v>54</v>
      </c>
      <c r="I271" s="52">
        <v>4</v>
      </c>
      <c r="J271" s="52">
        <v>5</v>
      </c>
      <c r="K271" s="52">
        <v>0</v>
      </c>
      <c r="L271" s="53">
        <v>0</v>
      </c>
    </row>
    <row r="272" spans="1:12" x14ac:dyDescent="0.3">
      <c r="A272" s="179"/>
      <c r="B272" s="51" t="s">
        <v>1549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3">
      <c r="A273" s="179"/>
      <c r="B273" s="51" t="s">
        <v>1550</v>
      </c>
      <c r="C273" s="52">
        <v>1</v>
      </c>
      <c r="D273" s="52">
        <v>0</v>
      </c>
      <c r="E273" s="52">
        <v>6</v>
      </c>
      <c r="F273" s="52">
        <v>2</v>
      </c>
      <c r="G273" s="52">
        <v>0</v>
      </c>
      <c r="H273" s="52">
        <v>5</v>
      </c>
      <c r="I273" s="52">
        <v>0</v>
      </c>
      <c r="J273" s="52">
        <v>1</v>
      </c>
      <c r="K273" s="52">
        <v>0</v>
      </c>
      <c r="L273" s="53">
        <v>0</v>
      </c>
    </row>
    <row r="274" spans="1:12" x14ac:dyDescent="0.3">
      <c r="A274" s="179"/>
      <c r="B274" s="51" t="s">
        <v>1551</v>
      </c>
      <c r="C274" s="52">
        <v>0</v>
      </c>
      <c r="D274" s="52">
        <v>0</v>
      </c>
      <c r="E274" s="52">
        <v>3</v>
      </c>
      <c r="F274" s="52">
        <v>1</v>
      </c>
      <c r="G274" s="52">
        <v>0</v>
      </c>
      <c r="H274" s="52">
        <v>3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3">
      <c r="A275" s="179"/>
      <c r="B275" s="51" t="s">
        <v>1552</v>
      </c>
      <c r="C275" s="52">
        <v>0</v>
      </c>
      <c r="D275" s="52">
        <v>0</v>
      </c>
      <c r="E275" s="52">
        <v>0</v>
      </c>
      <c r="F275" s="52">
        <v>1</v>
      </c>
      <c r="G275" s="52">
        <v>0</v>
      </c>
      <c r="H275" s="52">
        <v>0</v>
      </c>
      <c r="I275" s="52">
        <v>0</v>
      </c>
      <c r="J275" s="52">
        <v>10</v>
      </c>
      <c r="K275" s="52">
        <v>0</v>
      </c>
      <c r="L275" s="53">
        <v>0</v>
      </c>
    </row>
    <row r="276" spans="1:12" x14ac:dyDescent="0.3">
      <c r="A276" s="179"/>
      <c r="B276" s="51" t="s">
        <v>1553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3">
      <c r="A277" s="179"/>
      <c r="B277" s="51" t="s">
        <v>1554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3">
      <c r="A278" s="179"/>
      <c r="B278" s="51" t="s">
        <v>1555</v>
      </c>
      <c r="C278" s="52">
        <v>0</v>
      </c>
      <c r="D278" s="52">
        <v>0</v>
      </c>
      <c r="E278" s="52">
        <v>5</v>
      </c>
      <c r="F278" s="52">
        <v>2</v>
      </c>
      <c r="G278" s="52">
        <v>0</v>
      </c>
      <c r="H278" s="52">
        <v>13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3">
      <c r="A279" s="179"/>
      <c r="B279" s="51" t="s">
        <v>1556</v>
      </c>
      <c r="C279" s="52">
        <v>1</v>
      </c>
      <c r="D279" s="52">
        <v>0</v>
      </c>
      <c r="E279" s="52">
        <v>4</v>
      </c>
      <c r="F279" s="52">
        <v>6</v>
      </c>
      <c r="G279" s="52">
        <v>0</v>
      </c>
      <c r="H279" s="52">
        <v>3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3">
      <c r="A280" s="179"/>
      <c r="B280" s="51" t="s">
        <v>1557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3">
      <c r="A281" s="179"/>
      <c r="B281" s="51" t="s">
        <v>1558</v>
      </c>
      <c r="C281" s="52">
        <v>0</v>
      </c>
      <c r="D281" s="52">
        <v>0</v>
      </c>
      <c r="E281" s="52">
        <v>1</v>
      </c>
      <c r="F281" s="52">
        <v>0</v>
      </c>
      <c r="G281" s="52">
        <v>0</v>
      </c>
      <c r="H281" s="52">
        <v>2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3">
      <c r="A282" s="179"/>
      <c r="B282" s="51" t="s">
        <v>1559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3">
      <c r="A283" s="179"/>
      <c r="B283" s="51" t="s">
        <v>1560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3">
      <c r="A284" s="179"/>
      <c r="B284" s="51" t="s">
        <v>1561</v>
      </c>
      <c r="C284" s="52">
        <v>0</v>
      </c>
      <c r="D284" s="52">
        <v>0</v>
      </c>
      <c r="E284" s="52">
        <v>2</v>
      </c>
      <c r="F284" s="52">
        <v>1</v>
      </c>
      <c r="G284" s="52">
        <v>0</v>
      </c>
      <c r="H284" s="52">
        <v>16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3">
      <c r="A285" s="179"/>
      <c r="B285" s="51" t="s">
        <v>921</v>
      </c>
      <c r="C285" s="52">
        <v>1</v>
      </c>
      <c r="D285" s="52">
        <v>0</v>
      </c>
      <c r="E285" s="52">
        <v>6</v>
      </c>
      <c r="F285" s="52">
        <v>3</v>
      </c>
      <c r="G285" s="52">
        <v>0</v>
      </c>
      <c r="H285" s="52">
        <v>2</v>
      </c>
      <c r="I285" s="52">
        <v>0</v>
      </c>
      <c r="J285" s="52">
        <v>0</v>
      </c>
      <c r="K285" s="52">
        <v>0</v>
      </c>
      <c r="L285" s="53">
        <v>1</v>
      </c>
    </row>
    <row r="286" spans="1:12" x14ac:dyDescent="0.3">
      <c r="A286" s="179"/>
      <c r="B286" s="51" t="s">
        <v>947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3">
      <c r="A287" s="179"/>
      <c r="B287" s="51" t="s">
        <v>1562</v>
      </c>
      <c r="C287" s="52">
        <v>0</v>
      </c>
      <c r="D287" s="52">
        <v>0</v>
      </c>
      <c r="E287" s="52">
        <v>26</v>
      </c>
      <c r="F287" s="52">
        <v>3</v>
      </c>
      <c r="G287" s="52">
        <v>0</v>
      </c>
      <c r="H287" s="52">
        <v>0</v>
      </c>
      <c r="I287" s="52">
        <v>0</v>
      </c>
      <c r="J287" s="52">
        <v>88</v>
      </c>
      <c r="K287" s="52">
        <v>0</v>
      </c>
      <c r="L287" s="53">
        <v>0</v>
      </c>
    </row>
    <row r="288" spans="1:12" x14ac:dyDescent="0.3">
      <c r="A288" s="179"/>
      <c r="B288" s="51" t="s">
        <v>1563</v>
      </c>
      <c r="C288" s="52">
        <v>0</v>
      </c>
      <c r="D288" s="52">
        <v>0</v>
      </c>
      <c r="E288" s="52">
        <v>1</v>
      </c>
      <c r="F288" s="52">
        <v>2</v>
      </c>
      <c r="G288" s="52">
        <v>0</v>
      </c>
      <c r="H288" s="52">
        <v>1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3">
      <c r="A289" s="179"/>
      <c r="B289" s="51" t="s">
        <v>1564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3">
      <c r="A290" s="179"/>
      <c r="B290" s="51" t="s">
        <v>1565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x14ac:dyDescent="0.3">
      <c r="A291" s="179"/>
      <c r="B291" s="51" t="s">
        <v>1566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2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3">
      <c r="A292" s="180"/>
      <c r="B292" s="51" t="s">
        <v>1567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3">
      <c r="A293" s="178" t="s">
        <v>1568</v>
      </c>
      <c r="B293" s="51" t="s">
        <v>1569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1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3">
      <c r="A294" s="179"/>
      <c r="B294" s="51" t="s">
        <v>1570</v>
      </c>
      <c r="C294" s="52">
        <v>0</v>
      </c>
      <c r="D294" s="52">
        <v>0</v>
      </c>
      <c r="E294" s="52">
        <v>0</v>
      </c>
      <c r="F294" s="52">
        <v>0</v>
      </c>
      <c r="G294" s="52">
        <v>1</v>
      </c>
      <c r="H294" s="52">
        <v>227</v>
      </c>
      <c r="I294" s="52">
        <v>0</v>
      </c>
      <c r="J294" s="52">
        <v>0</v>
      </c>
      <c r="K294" s="52">
        <v>0</v>
      </c>
      <c r="L294" s="53">
        <v>0</v>
      </c>
    </row>
    <row r="295" spans="1:12" ht="20.399999999999999" x14ac:dyDescent="0.3">
      <c r="A295" s="179"/>
      <c r="B295" s="51" t="s">
        <v>1571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25</v>
      </c>
      <c r="I295" s="52">
        <v>0</v>
      </c>
      <c r="J295" s="52">
        <v>0</v>
      </c>
      <c r="K295" s="52">
        <v>0</v>
      </c>
      <c r="L295" s="53">
        <v>0</v>
      </c>
    </row>
    <row r="296" spans="1:12" ht="20.399999999999999" x14ac:dyDescent="0.3">
      <c r="A296" s="179"/>
      <c r="B296" s="51" t="s">
        <v>1572</v>
      </c>
      <c r="C296" s="52">
        <v>0</v>
      </c>
      <c r="D296" s="52">
        <v>0</v>
      </c>
      <c r="E296" s="52">
        <v>0</v>
      </c>
      <c r="F296" s="52">
        <v>0</v>
      </c>
      <c r="G296" s="52">
        <v>1</v>
      </c>
      <c r="H296" s="52">
        <v>13</v>
      </c>
      <c r="I296" s="52">
        <v>0</v>
      </c>
      <c r="J296" s="52">
        <v>0</v>
      </c>
      <c r="K296" s="52">
        <v>0</v>
      </c>
      <c r="L296" s="53">
        <v>0</v>
      </c>
    </row>
    <row r="297" spans="1:12" ht="20.399999999999999" x14ac:dyDescent="0.3">
      <c r="A297" s="179"/>
      <c r="B297" s="51" t="s">
        <v>1573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158</v>
      </c>
      <c r="I297" s="52">
        <v>0</v>
      </c>
      <c r="J297" s="52">
        <v>0</v>
      </c>
      <c r="K297" s="52">
        <v>0</v>
      </c>
      <c r="L297" s="53">
        <v>0</v>
      </c>
    </row>
    <row r="298" spans="1:12" ht="20.399999999999999" x14ac:dyDescent="0.3">
      <c r="A298" s="179"/>
      <c r="B298" s="51" t="s">
        <v>1574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31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3">
      <c r="A299" s="179"/>
      <c r="B299" s="51" t="s">
        <v>1575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12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3">
      <c r="A300" s="179"/>
      <c r="B300" s="51" t="s">
        <v>1576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3">
        <v>0</v>
      </c>
    </row>
    <row r="301" spans="1:12" ht="40.799999999999997" x14ac:dyDescent="0.3">
      <c r="A301" s="179"/>
      <c r="B301" s="51" t="s">
        <v>1577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8</v>
      </c>
      <c r="I301" s="52">
        <v>0</v>
      </c>
      <c r="J301" s="52">
        <v>0</v>
      </c>
      <c r="K301" s="52">
        <v>0</v>
      </c>
      <c r="L301" s="53">
        <v>0</v>
      </c>
    </row>
    <row r="302" spans="1:12" ht="30.6" x14ac:dyDescent="0.3">
      <c r="A302" s="179"/>
      <c r="B302" s="51" t="s">
        <v>1578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20</v>
      </c>
      <c r="I302" s="52">
        <v>0</v>
      </c>
      <c r="J302" s="52">
        <v>0</v>
      </c>
      <c r="K302" s="52">
        <v>0</v>
      </c>
      <c r="L302" s="53">
        <v>0</v>
      </c>
    </row>
    <row r="303" spans="1:12" ht="20.399999999999999" x14ac:dyDescent="0.3">
      <c r="A303" s="179"/>
      <c r="B303" s="51" t="s">
        <v>1579</v>
      </c>
      <c r="C303" s="52">
        <v>0</v>
      </c>
      <c r="D303" s="52">
        <v>0</v>
      </c>
      <c r="E303" s="52">
        <v>0</v>
      </c>
      <c r="F303" s="52">
        <v>0</v>
      </c>
      <c r="G303" s="52">
        <v>1</v>
      </c>
      <c r="H303" s="52">
        <v>42</v>
      </c>
      <c r="I303" s="52">
        <v>0</v>
      </c>
      <c r="J303" s="52">
        <v>0</v>
      </c>
      <c r="K303" s="52">
        <v>0</v>
      </c>
      <c r="L303" s="53">
        <v>0</v>
      </c>
    </row>
    <row r="304" spans="1:12" ht="20.399999999999999" x14ac:dyDescent="0.3">
      <c r="A304" s="179"/>
      <c r="B304" s="51" t="s">
        <v>1580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14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3">
      <c r="A305" s="179"/>
      <c r="B305" s="51" t="s">
        <v>972</v>
      </c>
      <c r="C305" s="52">
        <v>0</v>
      </c>
      <c r="D305" s="52">
        <v>0</v>
      </c>
      <c r="E305" s="52">
        <v>0</v>
      </c>
      <c r="F305" s="52">
        <v>0</v>
      </c>
      <c r="G305" s="52">
        <v>1</v>
      </c>
      <c r="H305" s="52">
        <v>26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3">
      <c r="A306" s="179"/>
      <c r="B306" s="51" t="s">
        <v>1581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3">
      <c r="A307" s="180"/>
      <c r="B307" s="51" t="s">
        <v>1582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</sheetData>
  <sheetProtection algorithmName="SHA-512" hashValue="GxG5zOnaGCMW3QYaxOiG4s53zFCq6XLHT64oGY6h5wpyWBZgr8jBesWd3Oh7bB1XLeDdeecOzFA3DpUHf2g8QQ==" saltValue="rPV/0rz+xlnfC/u1X35xF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3" t="s">
        <v>1583</v>
      </c>
    </row>
    <row r="3" spans="1:5" x14ac:dyDescent="0.3">
      <c r="A3" s="34" t="s">
        <v>1584</v>
      </c>
    </row>
    <row r="4" spans="1:5" x14ac:dyDescent="0.3">
      <c r="A4" s="35" t="s">
        <v>9</v>
      </c>
      <c r="B4" s="35" t="s">
        <v>10</v>
      </c>
      <c r="C4" s="54" t="s">
        <v>2</v>
      </c>
      <c r="D4" s="54" t="s">
        <v>11</v>
      </c>
      <c r="E4" s="36" t="s">
        <v>12</v>
      </c>
    </row>
    <row r="5" spans="1:5" ht="20.399999999999999" x14ac:dyDescent="0.3">
      <c r="A5" s="37" t="s">
        <v>1585</v>
      </c>
      <c r="B5" s="43" t="s">
        <v>1586</v>
      </c>
      <c r="C5" s="44">
        <v>332</v>
      </c>
      <c r="D5" s="44">
        <v>614</v>
      </c>
      <c r="E5" s="55">
        <v>-0.45928338762214999</v>
      </c>
    </row>
    <row r="6" spans="1:5" ht="20.399999999999999" x14ac:dyDescent="0.3">
      <c r="A6" s="37" t="s">
        <v>1587</v>
      </c>
      <c r="B6" s="43" t="s">
        <v>1588</v>
      </c>
      <c r="C6" s="44">
        <v>715</v>
      </c>
      <c r="D6" s="56"/>
      <c r="E6" s="55">
        <v>0</v>
      </c>
    </row>
    <row r="7" spans="1:5" ht="20.399999999999999" x14ac:dyDescent="0.3">
      <c r="A7" s="37" t="s">
        <v>1585</v>
      </c>
      <c r="B7" s="43" t="s">
        <v>1589</v>
      </c>
      <c r="C7" s="44">
        <v>47</v>
      </c>
      <c r="D7" s="44">
        <v>212</v>
      </c>
      <c r="E7" s="55">
        <v>-0.77830188679245305</v>
      </c>
    </row>
    <row r="8" spans="1:5" ht="20.399999999999999" x14ac:dyDescent="0.3">
      <c r="A8" s="37" t="s">
        <v>1587</v>
      </c>
      <c r="B8" s="43" t="s">
        <v>1590</v>
      </c>
      <c r="C8" s="44">
        <v>351</v>
      </c>
      <c r="D8" s="56"/>
      <c r="E8" s="55">
        <v>0</v>
      </c>
    </row>
    <row r="9" spans="1:5" ht="20.399999999999999" x14ac:dyDescent="0.3">
      <c r="A9" s="37" t="s">
        <v>1585</v>
      </c>
      <c r="B9" s="43" t="s">
        <v>1591</v>
      </c>
      <c r="C9" s="44">
        <v>8</v>
      </c>
      <c r="D9" s="44">
        <v>17</v>
      </c>
      <c r="E9" s="55">
        <v>-0.52941176470588203</v>
      </c>
    </row>
    <row r="10" spans="1:5" ht="20.399999999999999" x14ac:dyDescent="0.3">
      <c r="A10" s="37" t="s">
        <v>1587</v>
      </c>
      <c r="B10" s="43" t="s">
        <v>1592</v>
      </c>
      <c r="C10" s="44">
        <v>144</v>
      </c>
      <c r="D10" s="56"/>
      <c r="E10" s="55">
        <v>0</v>
      </c>
    </row>
    <row r="11" spans="1:5" x14ac:dyDescent="0.3">
      <c r="A11" s="37" t="s">
        <v>1593</v>
      </c>
      <c r="B11" s="17"/>
      <c r="C11" s="44">
        <v>78</v>
      </c>
      <c r="D11" s="44">
        <v>148</v>
      </c>
      <c r="E11" s="55">
        <v>-0.47297297297297303</v>
      </c>
    </row>
    <row r="12" spans="1:5" x14ac:dyDescent="0.3">
      <c r="A12" s="37" t="s">
        <v>1594</v>
      </c>
      <c r="B12" s="17"/>
      <c r="C12" s="44">
        <v>1236</v>
      </c>
      <c r="D12" s="56"/>
      <c r="E12" s="55">
        <v>0</v>
      </c>
    </row>
    <row r="13" spans="1:5" x14ac:dyDescent="0.3">
      <c r="A13" s="194" t="s">
        <v>1595</v>
      </c>
      <c r="B13" s="43" t="s">
        <v>1596</v>
      </c>
      <c r="C13" s="44">
        <v>2</v>
      </c>
      <c r="D13" s="56"/>
      <c r="E13" s="55">
        <v>0</v>
      </c>
    </row>
    <row r="14" spans="1:5" x14ac:dyDescent="0.3">
      <c r="A14" s="196"/>
      <c r="B14" s="43" t="s">
        <v>1597</v>
      </c>
      <c r="C14" s="44">
        <v>0</v>
      </c>
      <c r="D14" s="56"/>
      <c r="E14" s="55">
        <v>0</v>
      </c>
    </row>
    <row r="15" spans="1:5" x14ac:dyDescent="0.3">
      <c r="A15" s="34" t="s">
        <v>1598</v>
      </c>
    </row>
    <row r="16" spans="1:5" x14ac:dyDescent="0.3">
      <c r="A16" s="35" t="s">
        <v>9</v>
      </c>
      <c r="B16" s="35" t="s">
        <v>10</v>
      </c>
      <c r="C16" s="57" t="s">
        <v>113</v>
      </c>
      <c r="D16" s="57" t="s">
        <v>156</v>
      </c>
      <c r="E16" s="58" t="s">
        <v>192</v>
      </c>
    </row>
    <row r="17" spans="1:5" x14ac:dyDescent="0.3">
      <c r="A17" s="197" t="s">
        <v>1599</v>
      </c>
      <c r="B17" s="43" t="s">
        <v>1600</v>
      </c>
      <c r="C17" s="44">
        <v>0</v>
      </c>
      <c r="D17" s="44">
        <v>0</v>
      </c>
      <c r="E17" s="39">
        <v>0</v>
      </c>
    </row>
    <row r="18" spans="1:5" x14ac:dyDescent="0.3">
      <c r="A18" s="198"/>
      <c r="B18" s="43" t="s">
        <v>1601</v>
      </c>
      <c r="C18" s="44">
        <v>402</v>
      </c>
      <c r="D18" s="44">
        <v>376</v>
      </c>
      <c r="E18" s="39">
        <v>20</v>
      </c>
    </row>
    <row r="19" spans="1:5" x14ac:dyDescent="0.3">
      <c r="A19" s="198"/>
      <c r="B19" s="43" t="s">
        <v>1602</v>
      </c>
      <c r="C19" s="44">
        <v>0</v>
      </c>
      <c r="D19" s="44">
        <v>0</v>
      </c>
      <c r="E19" s="39">
        <v>0</v>
      </c>
    </row>
    <row r="20" spans="1:5" x14ac:dyDescent="0.3">
      <c r="A20" s="198"/>
      <c r="B20" s="43" t="s">
        <v>1603</v>
      </c>
      <c r="C20" s="44">
        <v>0</v>
      </c>
      <c r="D20" s="44">
        <v>0</v>
      </c>
      <c r="E20" s="39">
        <v>0</v>
      </c>
    </row>
    <row r="21" spans="1:5" x14ac:dyDescent="0.3">
      <c r="A21" s="198"/>
      <c r="B21" s="43" t="s">
        <v>1604</v>
      </c>
      <c r="C21" s="44">
        <v>0</v>
      </c>
      <c r="D21" s="44">
        <v>0</v>
      </c>
      <c r="E21" s="39">
        <v>0</v>
      </c>
    </row>
    <row r="22" spans="1:5" x14ac:dyDescent="0.3">
      <c r="A22" s="198"/>
      <c r="B22" s="43" t="s">
        <v>975</v>
      </c>
      <c r="C22" s="44">
        <v>4942</v>
      </c>
      <c r="D22" s="44">
        <v>1615</v>
      </c>
      <c r="E22" s="39">
        <v>35</v>
      </c>
    </row>
    <row r="23" spans="1:5" x14ac:dyDescent="0.3">
      <c r="A23" s="198"/>
      <c r="B23" s="43" t="s">
        <v>1605</v>
      </c>
      <c r="C23" s="44">
        <v>657</v>
      </c>
      <c r="D23" s="44">
        <v>48</v>
      </c>
      <c r="E23" s="39">
        <v>23</v>
      </c>
    </row>
    <row r="24" spans="1:5" x14ac:dyDescent="0.3">
      <c r="A24" s="198"/>
      <c r="B24" s="43" t="s">
        <v>1606</v>
      </c>
      <c r="C24" s="44">
        <v>11</v>
      </c>
      <c r="D24" s="44">
        <v>50</v>
      </c>
      <c r="E24" s="39">
        <v>8</v>
      </c>
    </row>
    <row r="25" spans="1:5" x14ac:dyDescent="0.3">
      <c r="A25" s="198"/>
      <c r="B25" s="43" t="s">
        <v>1607</v>
      </c>
      <c r="C25" s="44">
        <v>23</v>
      </c>
      <c r="D25" s="44">
        <v>18</v>
      </c>
      <c r="E25" s="39">
        <v>1</v>
      </c>
    </row>
    <row r="26" spans="1:5" x14ac:dyDescent="0.3">
      <c r="A26" s="198"/>
      <c r="B26" s="43" t="s">
        <v>1608</v>
      </c>
      <c r="C26" s="44">
        <v>3414</v>
      </c>
      <c r="D26" s="44">
        <v>3900</v>
      </c>
      <c r="E26" s="39">
        <v>17</v>
      </c>
    </row>
    <row r="27" spans="1:5" x14ac:dyDescent="0.3">
      <c r="A27" s="198"/>
      <c r="B27" s="43" t="s">
        <v>1609</v>
      </c>
      <c r="C27" s="44">
        <v>0</v>
      </c>
      <c r="D27" s="44">
        <v>0</v>
      </c>
      <c r="E27" s="39">
        <v>0</v>
      </c>
    </row>
    <row r="28" spans="1:5" x14ac:dyDescent="0.3">
      <c r="A28" s="198"/>
      <c r="B28" s="43" t="s">
        <v>1610</v>
      </c>
      <c r="C28" s="44">
        <v>1403</v>
      </c>
      <c r="D28" s="44">
        <v>311</v>
      </c>
      <c r="E28" s="39">
        <v>0</v>
      </c>
    </row>
    <row r="29" spans="1:5" x14ac:dyDescent="0.3">
      <c r="A29" s="198"/>
      <c r="B29" s="43" t="s">
        <v>1611</v>
      </c>
      <c r="C29" s="44">
        <v>905</v>
      </c>
      <c r="D29" s="44">
        <v>0</v>
      </c>
      <c r="E29" s="39">
        <v>0</v>
      </c>
    </row>
    <row r="30" spans="1:5" x14ac:dyDescent="0.3">
      <c r="A30" s="199"/>
      <c r="B30" s="43" t="s">
        <v>1612</v>
      </c>
      <c r="C30" s="44">
        <v>0</v>
      </c>
      <c r="D30" s="44">
        <v>0</v>
      </c>
      <c r="E30" s="39">
        <v>0</v>
      </c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hXmgIdgh+w52Ee51c1MXFrv406B3fW9bjx6ekmTxg6d9BXTrZtwpj7WeFIylxSZ+d0Njz7jBRk2Xr3H95C1VcQ==" saltValue="Co6IBkGFLNkahaHwj4x/A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F8EF7-2664-4117-8568-96B756DC2BFC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7" customWidth="1"/>
    <col min="2" max="2" width="4.44140625" style="107" customWidth="1"/>
    <col min="3" max="3" width="18.6640625" style="107" customWidth="1"/>
    <col min="4" max="4" width="36.44140625" style="107" customWidth="1"/>
    <col min="5" max="5" width="18.6640625" style="107" customWidth="1"/>
    <col min="6" max="6" width="7.44140625" style="107" customWidth="1"/>
    <col min="7" max="7" width="2.6640625" style="107" customWidth="1"/>
    <col min="8" max="8" width="10.109375" style="107" customWidth="1"/>
    <col min="9" max="13" width="11.44140625" style="107"/>
    <col min="14" max="14" width="5.5546875" style="107" customWidth="1"/>
    <col min="15" max="15" width="11" style="107" customWidth="1"/>
    <col min="16" max="16" width="2.6640625" style="107" customWidth="1"/>
    <col min="17" max="17" width="11.44140625" style="107"/>
    <col min="18" max="19" width="12.88671875" style="107" customWidth="1"/>
    <col min="20" max="23" width="11.44140625" style="107"/>
    <col min="24" max="24" width="2.6640625" style="107" customWidth="1"/>
    <col min="25" max="25" width="6.33203125" style="107" customWidth="1"/>
    <col min="26" max="29" width="13.88671875" style="107" customWidth="1"/>
    <col min="30" max="30" width="11.44140625" style="107"/>
    <col min="31" max="31" width="9.44140625" style="107" customWidth="1"/>
    <col min="32" max="32" width="2.6640625" style="107" customWidth="1"/>
    <col min="33" max="38" width="11.44140625" style="107"/>
    <col min="39" max="39" width="14.5546875" style="107" customWidth="1"/>
    <col min="40" max="40" width="2.6640625" style="107" customWidth="1"/>
    <col min="41" max="41" width="11.44140625" style="107"/>
    <col min="42" max="44" width="19.33203125" style="107" customWidth="1"/>
    <col min="45" max="45" width="14.88671875" style="107" customWidth="1"/>
    <col min="46" max="46" width="2.6640625" style="107" customWidth="1"/>
    <col min="47" max="47" width="7" style="107" customWidth="1"/>
    <col min="48" max="48" width="14" style="107" customWidth="1"/>
    <col min="49" max="53" width="11.44140625" style="107"/>
    <col min="54" max="54" width="5.44140625" style="107" customWidth="1"/>
    <col min="55" max="55" width="2.6640625" style="107" customWidth="1"/>
    <col min="56" max="56" width="11.44140625" style="107"/>
    <col min="57" max="59" width="13.88671875" style="107" customWidth="1"/>
    <col min="60" max="60" width="11.44140625" style="107"/>
    <col min="61" max="61" width="19.33203125" style="107" customWidth="1"/>
    <col min="62" max="62" width="2.6640625" style="107" customWidth="1"/>
    <col min="63" max="63" width="7.109375" style="107" customWidth="1"/>
    <col min="64" max="65" width="6.5546875" style="107" customWidth="1"/>
    <col min="66" max="66" width="9" style="107" customWidth="1"/>
    <col min="67" max="67" width="7.109375" style="107" bestFit="1" customWidth="1"/>
    <col min="68" max="68" width="7" style="107" customWidth="1"/>
    <col min="69" max="69" width="8.6640625" style="107" customWidth="1"/>
    <col min="70" max="70" width="6.6640625" style="107" customWidth="1"/>
    <col min="71" max="71" width="9" style="107" customWidth="1"/>
    <col min="72" max="73" width="6.109375" style="107" customWidth="1"/>
    <col min="74" max="74" width="6.6640625" style="107" customWidth="1"/>
    <col min="75" max="75" width="2.6640625" style="107" customWidth="1"/>
    <col min="76" max="76" width="21.109375" style="107" customWidth="1"/>
    <col min="77" max="80" width="11.44140625" style="107"/>
    <col min="81" max="81" width="16.44140625" style="107" customWidth="1"/>
    <col min="82" max="82" width="2.6640625" style="107" customWidth="1"/>
    <col min="83" max="83" width="17" style="107" customWidth="1"/>
    <col min="84" max="85" width="21.109375" style="107" customWidth="1"/>
    <col min="86" max="88" width="11.44140625" style="107"/>
    <col min="89" max="89" width="2.6640625" style="107" customWidth="1"/>
    <col min="90" max="90" width="15.109375" style="107" customWidth="1"/>
    <col min="91" max="91" width="8.33203125" style="107" customWidth="1"/>
    <col min="92" max="92" width="23.44140625" style="107" customWidth="1"/>
    <col min="93" max="93" width="14.88671875" style="107" customWidth="1"/>
    <col min="94" max="94" width="18" style="107" customWidth="1"/>
    <col min="95" max="16384" width="11.44140625" style="107"/>
  </cols>
  <sheetData>
    <row r="1" spans="1:93" ht="17.399999999999999" x14ac:dyDescent="0.3">
      <c r="A1" s="105"/>
      <c r="B1" s="106"/>
      <c r="C1" s="206" t="s">
        <v>1735</v>
      </c>
      <c r="D1" s="206"/>
      <c r="E1" s="206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0.199999999999999" x14ac:dyDescent="0.3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1736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10"/>
    </row>
    <row r="3" spans="1:93" s="109" customFormat="1" ht="10.199999999999999" x14ac:dyDescent="0.3">
      <c r="Z3" s="204" t="s">
        <v>1737</v>
      </c>
      <c r="AA3" s="204"/>
      <c r="AB3" s="204"/>
      <c r="AC3" s="204"/>
      <c r="AH3" s="204" t="s">
        <v>1738</v>
      </c>
      <c r="AI3" s="204"/>
      <c r="AJ3" s="204"/>
      <c r="AK3" s="204"/>
      <c r="AV3" s="205" t="s">
        <v>1054</v>
      </c>
      <c r="AW3" s="205"/>
      <c r="AX3" s="205"/>
      <c r="AY3" s="205"/>
      <c r="AZ3" s="205"/>
      <c r="BA3" s="205"/>
      <c r="CL3" s="110"/>
    </row>
    <row r="4" spans="1:93" s="111" customFormat="1" ht="21.75" customHeight="1" x14ac:dyDescent="0.3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1739</v>
      </c>
      <c r="R4" s="204"/>
      <c r="S4" s="204"/>
      <c r="T4" s="204"/>
      <c r="U4" s="204"/>
      <c r="V4" s="204"/>
      <c r="AP4" s="204" t="s">
        <v>1740</v>
      </c>
      <c r="AQ4" s="204"/>
      <c r="AR4" s="204"/>
      <c r="BE4" s="204" t="s">
        <v>1054</v>
      </c>
      <c r="BF4" s="204"/>
      <c r="BG4" s="204"/>
      <c r="BK4" s="208" t="s">
        <v>1741</v>
      </c>
      <c r="BL4" s="207" t="s">
        <v>1742</v>
      </c>
      <c r="BM4" s="207" t="s">
        <v>1743</v>
      </c>
      <c r="BN4" s="207" t="s">
        <v>169</v>
      </c>
      <c r="BO4" s="207" t="s">
        <v>1744</v>
      </c>
      <c r="BP4" s="207" t="s">
        <v>1745</v>
      </c>
      <c r="BQ4" s="207" t="s">
        <v>1746</v>
      </c>
      <c r="BR4" s="207" t="s">
        <v>204</v>
      </c>
      <c r="BS4" s="209" t="s">
        <v>1747</v>
      </c>
      <c r="BT4" s="209" t="s">
        <v>1748</v>
      </c>
      <c r="BU4" s="209" t="s">
        <v>284</v>
      </c>
      <c r="BV4" s="210"/>
      <c r="BY4" s="211" t="s">
        <v>163</v>
      </c>
      <c r="BZ4" s="211"/>
      <c r="CA4" s="211"/>
      <c r="CF4" s="204" t="s">
        <v>1749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3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8" t="s">
        <v>1752</v>
      </c>
      <c r="AW5" s="207" t="s">
        <v>1753</v>
      </c>
      <c r="AX5" s="207" t="s">
        <v>1754</v>
      </c>
      <c r="AY5" s="207" t="s">
        <v>104</v>
      </c>
      <c r="AZ5" s="207" t="s">
        <v>105</v>
      </c>
      <c r="BA5" s="209" t="s">
        <v>106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11" customFormat="1" ht="14.25" customHeight="1" x14ac:dyDescent="0.3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8"/>
      <c r="AW6" s="207"/>
      <c r="AX6" s="207"/>
      <c r="AY6" s="207"/>
      <c r="AZ6" s="207"/>
      <c r="BA6" s="209"/>
      <c r="BE6" s="117" t="s">
        <v>108</v>
      </c>
      <c r="BF6" s="116" t="s">
        <v>109</v>
      </c>
      <c r="BG6" s="118" t="s">
        <v>1767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3">
      <c r="C7" s="124">
        <f>DatosGenerales!C8</f>
        <v>149064</v>
      </c>
      <c r="D7" s="125">
        <f>SUM(DatosGenerales!C15:C19)</f>
        <v>26121</v>
      </c>
      <c r="E7" s="124">
        <f>SUM(DatosGenerales!C12:C14)</f>
        <v>131278</v>
      </c>
      <c r="I7" s="126">
        <f>DatosGenerales!C31</f>
        <v>28892</v>
      </c>
      <c r="J7" s="125">
        <f>DatosGenerales!C32</f>
        <v>3354</v>
      </c>
      <c r="K7" s="124">
        <f>SUM(DatosGenerales!C33:C34)</f>
        <v>3643</v>
      </c>
      <c r="L7" s="125">
        <f>DatosGenerales!C36</f>
        <v>20194</v>
      </c>
      <c r="M7" s="124">
        <f>DatosGenerales!C95</f>
        <v>11305</v>
      </c>
      <c r="N7" s="127">
        <f>L7-M7</f>
        <v>8889</v>
      </c>
      <c r="O7" s="127"/>
      <c r="Q7" s="126">
        <f>DatosGenerales!C36</f>
        <v>20194</v>
      </c>
      <c r="R7" s="125">
        <f>DatosGenerales!C49</f>
        <v>15638</v>
      </c>
      <c r="S7" s="125">
        <f>DatosGenerales!C50</f>
        <v>1389</v>
      </c>
      <c r="T7" s="125">
        <f>DatosGenerales!C62</f>
        <v>329</v>
      </c>
      <c r="U7" s="125">
        <f>DatosGenerales!C78</f>
        <v>127</v>
      </c>
      <c r="V7" s="128">
        <f>SUM(Q7:U7)</f>
        <v>37677</v>
      </c>
      <c r="Z7" s="126">
        <f>SUM(DatosGenerales!C106,DatosGenerales!C107,DatosGenerales!C109)</f>
        <v>16526</v>
      </c>
      <c r="AA7" s="125">
        <f>SUM(DatosGenerales!C108,DatosGenerales!C110)</f>
        <v>3165</v>
      </c>
      <c r="AB7" s="125">
        <f>DatosGenerales!C106</f>
        <v>10417</v>
      </c>
      <c r="AC7" s="128">
        <f>DatosGenerales!C107</f>
        <v>4471</v>
      </c>
      <c r="AH7" s="126">
        <f>SUM(DatosGenerales!C115,DatosGenerales!C116,DatosGenerales!C118)</f>
        <v>1062</v>
      </c>
      <c r="AI7" s="125">
        <f>SUM(DatosGenerales!C117,DatosGenerales!C119)</f>
        <v>416</v>
      </c>
      <c r="AJ7" s="125">
        <f>DatosGenerales!C115</f>
        <v>679</v>
      </c>
      <c r="AK7" s="128">
        <f>DatosGenerales!C116</f>
        <v>306</v>
      </c>
      <c r="AP7" s="126">
        <f>SUM(DatosGenerales!C135:C136)</f>
        <v>2193</v>
      </c>
      <c r="AQ7" s="125">
        <f>SUM(DatosGenerales!C137:C138)</f>
        <v>2</v>
      </c>
      <c r="AR7" s="128">
        <f>SUM(DatosGenerales!C139:C140)</f>
        <v>89</v>
      </c>
      <c r="AV7" s="126">
        <f>DatosGenerales!C145</f>
        <v>57</v>
      </c>
      <c r="AW7" s="125">
        <f>DatosGenerales!C146</f>
        <v>299</v>
      </c>
      <c r="AX7" s="125">
        <f>DatosGenerales!C147</f>
        <v>63</v>
      </c>
      <c r="AY7" s="125">
        <f>DatosGenerales!C148</f>
        <v>30</v>
      </c>
      <c r="AZ7" s="125">
        <f>DatosGenerales!C149</f>
        <v>264</v>
      </c>
      <c r="BA7" s="128">
        <f>DatosGenerales!C150</f>
        <v>24</v>
      </c>
      <c r="BE7" s="126">
        <f>DatosGenerales!C151</f>
        <v>255</v>
      </c>
      <c r="BF7" s="125">
        <f>DatosGenerales!C152</f>
        <v>507</v>
      </c>
      <c r="BG7" s="128">
        <f>DatosGenerales!C154</f>
        <v>62</v>
      </c>
      <c r="BK7" s="126">
        <f>SUM(DatosGenerales!C297:C311)</f>
        <v>5556</v>
      </c>
      <c r="BL7" s="125">
        <f>SUM(DatosGenerales!C294:C296)</f>
        <v>129</v>
      </c>
      <c r="BM7" s="125">
        <f>SUM(DatosGenerales!C312:C344)</f>
        <v>1660</v>
      </c>
      <c r="BN7" s="125">
        <f>SUM(DatosGenerales!C289)</f>
        <v>205</v>
      </c>
      <c r="BO7" s="125">
        <f>SUM(DatosGenerales!C356:C364)</f>
        <v>3</v>
      </c>
      <c r="BP7" s="125">
        <f>SUM(DatosGenerales!C286:C288)</f>
        <v>1</v>
      </c>
      <c r="BQ7" s="125">
        <f>SUM(DatosGenerales!C345:C355)</f>
        <v>2</v>
      </c>
      <c r="BR7" s="125">
        <f>SUM(DatosGenerales!C290:C292)</f>
        <v>254</v>
      </c>
      <c r="BS7" s="128">
        <f>SUM(DatosGenerales!C283:C285)</f>
        <v>1433</v>
      </c>
      <c r="BT7" s="128">
        <f>SUM(DatosGenerales!C293)</f>
        <v>1</v>
      </c>
      <c r="BU7" s="128">
        <f>SUM(DatosGenerales!C365:C377)</f>
        <v>0</v>
      </c>
      <c r="BY7" s="126">
        <f>DatosGenerales!C246</f>
        <v>8</v>
      </c>
      <c r="BZ7" s="125">
        <f>DatosGenerales!C247</f>
        <v>18</v>
      </c>
      <c r="CA7" s="128">
        <f>DatosGenerales!C248</f>
        <v>43</v>
      </c>
      <c r="CF7" s="126">
        <f>DatosDiscapacidad!C5</f>
        <v>332</v>
      </c>
      <c r="CG7" s="128">
        <f>DatosDiscapacidad!C11</f>
        <v>78</v>
      </c>
      <c r="CM7" s="126">
        <f>DatosGenerales!C40</f>
        <v>54572</v>
      </c>
      <c r="CN7" s="128">
        <f>DatosGenerales!C41</f>
        <v>35830</v>
      </c>
    </row>
    <row r="8" spans="1:93" x14ac:dyDescent="0.3">
      <c r="B8" s="129"/>
    </row>
    <row r="11" spans="1:93" x14ac:dyDescent="0.3">
      <c r="R11" s="107" t="s">
        <v>1771</v>
      </c>
    </row>
    <row r="16" spans="1:93" ht="12.75" customHeight="1" x14ac:dyDescent="0.3">
      <c r="AV16" s="130"/>
      <c r="AW16" s="130"/>
      <c r="AX16" s="130"/>
      <c r="AY16" s="130"/>
      <c r="AZ16" s="130"/>
      <c r="BA16" s="130"/>
    </row>
    <row r="17" spans="19:93" x14ac:dyDescent="0.3">
      <c r="AV17" s="130"/>
      <c r="AW17" s="130"/>
      <c r="AX17" s="130"/>
      <c r="AY17" s="130"/>
      <c r="AZ17" s="130"/>
      <c r="BA17" s="130"/>
    </row>
    <row r="19" spans="19:93" x14ac:dyDescent="0.3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3">
      <c r="S23" s="132"/>
      <c r="Z23" s="133"/>
      <c r="AH23" s="133"/>
    </row>
    <row r="30" spans="19:93" x14ac:dyDescent="0.3">
      <c r="BJ30" s="134"/>
    </row>
    <row r="31" spans="19:93" s="111" customFormat="1" ht="12.75" customHeight="1" x14ac:dyDescent="0.3">
      <c r="BJ31" s="135"/>
    </row>
    <row r="32" spans="19:93" s="123" customFormat="1" ht="12" x14ac:dyDescent="0.3">
      <c r="BJ32" s="136"/>
    </row>
    <row r="33" spans="62:67" x14ac:dyDescent="0.3">
      <c r="BJ33" s="134"/>
    </row>
    <row r="38" spans="62:67" ht="15.6" x14ac:dyDescent="0.3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3">
      <c r="BK51" s="135" t="s">
        <v>1776</v>
      </c>
      <c r="BL51" s="135" t="s">
        <v>1776</v>
      </c>
      <c r="BM51" s="134"/>
    </row>
    <row r="52" spans="63:74" x14ac:dyDescent="0.3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3">
      <c r="BK53" s="136">
        <f>SUM(DatosGenerales!C310,DatosGenerales!C299,DatosGenerales!C308)</f>
        <v>1120</v>
      </c>
      <c r="BL53" s="136">
        <f>SUM(DatosGenerales!C311,DatosGenerales!C300,DatosGenerales!C309)</f>
        <v>1842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3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3">
      <c r="BK66" s="136">
        <f>SUM(DatosGenerales!C310:C311)</f>
        <v>79</v>
      </c>
      <c r="BL66" s="136">
        <f>SUM(DatosGenerales!C299:C300)</f>
        <v>2388</v>
      </c>
      <c r="BM66" s="136">
        <f>SUM(DatosGenerales!C308:C309)</f>
        <v>495</v>
      </c>
      <c r="BN66" s="136"/>
      <c r="BO66" s="123"/>
      <c r="BP66" s="123"/>
      <c r="BQ66" s="123"/>
      <c r="BR66" s="123"/>
      <c r="BS66" s="123"/>
    </row>
  </sheetData>
  <sheetProtection algorithmName="SHA-512" hashValue="evfa7zNY/zL7axQA0XYIwN8GJQMLpllhR8At0dads8GUmQgES8uVRSnTNQxhvjElLyzwwDHVC5ixEVS9vpJ5cA==" saltValue="pE2LZWDVN+BLHw5Q4E5Mr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73F9E-5E5E-43A9-80DE-B4B296AA2EF4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0" customWidth="1"/>
    <col min="2" max="2" width="7.88671875" style="140" customWidth="1"/>
    <col min="3" max="3" width="11.44140625" style="140"/>
    <col min="4" max="4" width="12" style="140" customWidth="1"/>
    <col min="5" max="5" width="51.33203125" style="140" customWidth="1"/>
    <col min="6" max="6" width="2.6640625" style="140" customWidth="1"/>
    <col min="7" max="7" width="7.88671875" style="140" customWidth="1"/>
    <col min="8" max="9" width="11.44140625" style="140"/>
    <col min="10" max="10" width="51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1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1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1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1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1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1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1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1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1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1.33203125" style="140" customWidth="1"/>
    <col min="61" max="61" width="2.6640625" style="140" customWidth="1"/>
    <col min="62" max="16384" width="11.44140625" style="140"/>
  </cols>
  <sheetData>
    <row r="1" spans="1:61" ht="18.75" customHeight="1" x14ac:dyDescent="0.25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5">
      <c r="BG2" s="141"/>
    </row>
    <row r="3" spans="1:61" s="131" customFormat="1" ht="11.4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2" customFormat="1" ht="15.6" x14ac:dyDescent="0.3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27SJ7gBnJulTk0jbLcRLxqRO62CSBi9cocdkhOeU61jwSOc/X+I6hNXKRZc39psL6togUKBUa7dCXgyv+9I0FA==" saltValue="ySHV49mSUFQSysSoBcrMy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51639-7A8B-4A72-80C7-D04CA58014C1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7" customWidth="1"/>
    <col min="2" max="2" width="4.44140625" style="107" customWidth="1"/>
    <col min="3" max="8" width="18.88671875" style="107" customWidth="1"/>
    <col min="9" max="9" width="4.44140625" style="107" customWidth="1"/>
    <col min="10" max="10" width="2.6640625" style="107" customWidth="1"/>
    <col min="11" max="11" width="4.5546875" style="107" customWidth="1"/>
    <col min="12" max="12" width="20.88671875" style="107" customWidth="1"/>
    <col min="13" max="13" width="20.6640625" style="107" customWidth="1"/>
    <col min="14" max="16" width="20.88671875" style="107" customWidth="1"/>
    <col min="17" max="17" width="2.6640625" style="107" customWidth="1"/>
    <col min="18" max="18" width="4.5546875" style="107" customWidth="1"/>
    <col min="19" max="27" width="14.88671875" style="107" customWidth="1"/>
    <col min="28" max="28" width="4.5546875" style="107" customWidth="1"/>
    <col min="29" max="29" width="2.6640625" style="107" customWidth="1"/>
    <col min="30" max="30" width="4.5546875" style="107" customWidth="1"/>
    <col min="31" max="38" width="13.88671875" style="107" customWidth="1"/>
    <col min="39" max="39" width="13.44140625" style="107" customWidth="1"/>
    <col min="40" max="40" width="2.6640625" style="107" customWidth="1"/>
    <col min="41" max="41" width="4.5546875" style="107" customWidth="1"/>
    <col min="42" max="47" width="13.88671875" style="107" customWidth="1"/>
    <col min="48" max="48" width="4.5546875" style="107" customWidth="1"/>
    <col min="49" max="50" width="11.44140625" style="107" hidden="1" customWidth="1"/>
    <col min="51" max="16384" width="11.44140625" style="107"/>
  </cols>
  <sheetData>
    <row r="1" spans="1:50" ht="19.649999999999999" customHeight="1" x14ac:dyDescent="0.3">
      <c r="A1" s="105"/>
      <c r="B1" s="106"/>
      <c r="C1" s="213" t="s">
        <v>1796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5" customHeight="1" x14ac:dyDescent="0.3">
      <c r="I2" s="110"/>
      <c r="S2" s="110"/>
      <c r="T2" s="110"/>
    </row>
    <row r="3" spans="1:50" s="109" customFormat="1" ht="14.85" customHeight="1" x14ac:dyDescent="0.3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3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1797</v>
      </c>
      <c r="AF4" s="204"/>
      <c r="AG4" s="204"/>
      <c r="AH4" s="204"/>
      <c r="AI4" s="204"/>
      <c r="AJ4" s="204"/>
      <c r="AK4" s="204"/>
      <c r="AL4" s="204"/>
      <c r="AP4" s="204" t="s">
        <v>1661</v>
      </c>
      <c r="AQ4" s="204"/>
      <c r="AR4" s="204"/>
      <c r="AS4" s="204"/>
      <c r="AT4" s="204"/>
      <c r="AU4" s="204"/>
    </row>
    <row r="5" spans="1:50" s="111" customFormat="1" ht="14.25" customHeight="1" x14ac:dyDescent="0.3">
      <c r="I5" s="107"/>
      <c r="AC5" s="109"/>
      <c r="AN5" s="109"/>
    </row>
    <row r="6" spans="1:50" s="111" customFormat="1" ht="14.25" customHeight="1" x14ac:dyDescent="0.3">
      <c r="I6" s="107"/>
      <c r="L6" s="214" t="s">
        <v>77</v>
      </c>
      <c r="M6" s="215" t="s">
        <v>1798</v>
      </c>
      <c r="N6" s="215" t="s">
        <v>1799</v>
      </c>
      <c r="O6" s="216" t="s">
        <v>995</v>
      </c>
      <c r="P6" s="216"/>
      <c r="AC6" s="109"/>
      <c r="AN6" s="109"/>
    </row>
    <row r="7" spans="1:50" s="111" customFormat="1" ht="20.85" customHeight="1" x14ac:dyDescent="0.3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1049</v>
      </c>
    </row>
    <row r="8" spans="1:50" s="123" customFormat="1" ht="14.85" customHeight="1" x14ac:dyDescent="0.3">
      <c r="C8" s="212"/>
      <c r="D8" s="125">
        <f>DatosMenores!C56</f>
        <v>7391</v>
      </c>
      <c r="E8" s="125">
        <f>DatosMenores!C57</f>
        <v>926</v>
      </c>
      <c r="F8" s="125">
        <f>DatosMenores!C58</f>
        <v>1705</v>
      </c>
      <c r="G8" s="125">
        <f>DatosMenores!C59</f>
        <v>1878</v>
      </c>
      <c r="H8" s="124">
        <f>DatosMenores!C60</f>
        <v>146</v>
      </c>
      <c r="I8" s="107"/>
      <c r="L8" s="124">
        <f>DatosMenores!C48</f>
        <v>231</v>
      </c>
      <c r="M8" s="125">
        <f>DatosMenores!C49</f>
        <v>189</v>
      </c>
      <c r="N8" s="125">
        <f>DatosMenores!C50</f>
        <v>1333</v>
      </c>
      <c r="O8" s="125">
        <f>DatosMenores!C51</f>
        <v>4</v>
      </c>
      <c r="P8" s="124">
        <f>DatosMenores!C52</f>
        <v>0</v>
      </c>
      <c r="S8" s="124">
        <f>DatosMenores!C28</f>
        <v>1024</v>
      </c>
      <c r="T8" s="125">
        <f>SUM(DatosMenores!C29:C32)</f>
        <v>484</v>
      </c>
      <c r="U8" s="125">
        <f>DatosMenores!C33</f>
        <v>10</v>
      </c>
      <c r="V8" s="125">
        <f>DatosMenores!C34</f>
        <v>1337</v>
      </c>
      <c r="W8" s="125">
        <f>DatosMenores!C35</f>
        <v>94</v>
      </c>
      <c r="X8" s="125">
        <f>DatosMenores!C36</f>
        <v>0</v>
      </c>
      <c r="Y8" s="125">
        <f>DatosMenores!C38</f>
        <v>1</v>
      </c>
      <c r="Z8" s="125">
        <f>DatosMenores!C37</f>
        <v>145</v>
      </c>
      <c r="AA8" s="124">
        <f>DatosMenores!C39</f>
        <v>181</v>
      </c>
      <c r="AC8" s="109"/>
      <c r="AE8" s="126">
        <f>DatosMenores!C5</f>
        <v>6</v>
      </c>
      <c r="AF8" s="125">
        <f>DatosMenores!C6</f>
        <v>474</v>
      </c>
      <c r="AG8" s="125">
        <f>DatosMenores!C7</f>
        <v>53</v>
      </c>
      <c r="AH8" s="125">
        <f>DatosMenores!C8</f>
        <v>86</v>
      </c>
      <c r="AI8" s="125">
        <f>DatosMenores!C9</f>
        <v>203</v>
      </c>
      <c r="AJ8" s="124">
        <f>DatosMenores!C10</f>
        <v>634</v>
      </c>
      <c r="AK8" s="125">
        <f>DatosMenores!C11</f>
        <v>314</v>
      </c>
      <c r="AL8" s="125">
        <f>DatosMenores!C12</f>
        <v>130</v>
      </c>
      <c r="AM8" s="124">
        <f>DatosMenores!C13</f>
        <v>52</v>
      </c>
      <c r="AN8" s="109"/>
      <c r="AP8" s="126">
        <f>DatosMenores!C69</f>
        <v>1049</v>
      </c>
      <c r="AQ8" s="126">
        <f>DatosMenores!C70</f>
        <v>12</v>
      </c>
      <c r="AR8" s="125">
        <f>DatosMenores!C71</f>
        <v>3727</v>
      </c>
      <c r="AS8" s="125">
        <f>DatosMenores!C74</f>
        <v>0</v>
      </c>
      <c r="AT8" s="125">
        <f>DatosMenores!C75</f>
        <v>50</v>
      </c>
      <c r="AU8" s="124">
        <f>DatosMenores!C76</f>
        <v>0</v>
      </c>
      <c r="AW8" s="147" t="s">
        <v>1663</v>
      </c>
      <c r="AX8" s="148">
        <f>DatosMenores!C70</f>
        <v>12</v>
      </c>
    </row>
    <row r="9" spans="1:50" ht="14.85" customHeight="1" x14ac:dyDescent="0.3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3727</v>
      </c>
    </row>
    <row r="10" spans="1:50" ht="29.85" customHeight="1" x14ac:dyDescent="0.3">
      <c r="C10" s="212"/>
      <c r="D10" s="124">
        <f>DatosMenores!C61</f>
        <v>3071</v>
      </c>
      <c r="E10" s="125">
        <f>DatosMenores!C62</f>
        <v>559</v>
      </c>
      <c r="F10" s="128">
        <f>DatosMenores!C63</f>
        <v>70</v>
      </c>
      <c r="G10" s="128">
        <f>DatosMenores!C64</f>
        <v>1786</v>
      </c>
      <c r="H10" s="128">
        <f>DatosMenores!C65</f>
        <v>1306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3">
      <c r="AE11" s="126">
        <f>DatosMenores!C14</f>
        <v>12</v>
      </c>
      <c r="AF11" s="125">
        <f>DatosMenores!C15</f>
        <v>26</v>
      </c>
      <c r="AG11" s="125">
        <f>DatosMenores!C16</f>
        <v>111</v>
      </c>
      <c r="AH11" s="125">
        <f>DatosMenores!C17</f>
        <v>172</v>
      </c>
      <c r="AI11" s="125">
        <f>DatosMenores!C18</f>
        <v>23</v>
      </c>
      <c r="AJ11" s="125">
        <f>DatosMenores!C20</f>
        <v>187</v>
      </c>
      <c r="AK11" s="125">
        <f>DatosMenores!C21</f>
        <v>14</v>
      </c>
      <c r="AL11" s="124">
        <f>DatosMenores!C19</f>
        <v>715</v>
      </c>
      <c r="AP11" s="126">
        <f>DatosMenores!C78</f>
        <v>0</v>
      </c>
      <c r="AQ11" s="125">
        <f>DatosMenores!C77</f>
        <v>0</v>
      </c>
      <c r="AR11" s="125">
        <f>DatosMenores!C79</f>
        <v>0</v>
      </c>
      <c r="AS11" s="126">
        <f>DatosMenores!C72</f>
        <v>0</v>
      </c>
      <c r="AT11" s="124">
        <f>DatosMenores!C73</f>
        <v>244</v>
      </c>
      <c r="AW11" s="147" t="s">
        <v>1804</v>
      </c>
      <c r="AX11" s="148">
        <f>DatosMenores!C73</f>
        <v>244</v>
      </c>
    </row>
    <row r="12" spans="1:50" ht="12.75" customHeight="1" x14ac:dyDescent="0.3">
      <c r="AW12" s="147" t="s">
        <v>1665</v>
      </c>
      <c r="AX12" s="148">
        <f>DatosMenores!C74</f>
        <v>0</v>
      </c>
    </row>
    <row r="13" spans="1:50" ht="12.75" customHeight="1" x14ac:dyDescent="0.3">
      <c r="AW13" s="147" t="s">
        <v>1016</v>
      </c>
      <c r="AX13" s="148">
        <f>DatosMenores!C75</f>
        <v>50</v>
      </c>
    </row>
    <row r="14" spans="1:50" ht="12.75" customHeight="1" x14ac:dyDescent="0.3">
      <c r="AW14" s="147" t="s">
        <v>1666</v>
      </c>
      <c r="AX14" s="148">
        <f>DatosMenores!C76</f>
        <v>0</v>
      </c>
    </row>
    <row r="15" spans="1:50" ht="12.75" customHeight="1" x14ac:dyDescent="0.3">
      <c r="AW15" s="147" t="s">
        <v>1667</v>
      </c>
      <c r="AX15" s="148">
        <f>DatosMenores!C77</f>
        <v>0</v>
      </c>
    </row>
    <row r="16" spans="1:50" ht="12.75" customHeight="1" x14ac:dyDescent="0.3">
      <c r="AW16" s="147" t="s">
        <v>260</v>
      </c>
      <c r="AX16" s="148">
        <f>DatosMenores!C78</f>
        <v>0</v>
      </c>
    </row>
    <row r="17" spans="49:50" ht="12.75" customHeight="1" x14ac:dyDescent="0.3">
      <c r="AW17" s="147" t="s">
        <v>1668</v>
      </c>
      <c r="AX17" s="148">
        <f>DatosMenores!C79</f>
        <v>0</v>
      </c>
    </row>
  </sheetData>
  <sheetProtection algorithmName="SHA-512" hashValue="+7DS7nmmPmbgnGrCrP/9D9xykx2WQj9zX0EOsg73rRZRP+MDA+ClB0d8Ho7RfQRoIn3LXls/xYS7koQaTlemwA==" saltValue="K75X/dSXq7tYVPGUtrl/G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412F-A9C4-4B9A-8869-382FCCBDC92D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customWidth="1"/>
    <col min="20" max="20" width="7.88671875" style="156" customWidth="1"/>
    <col min="21" max="22" width="11.44140625" style="156"/>
    <col min="23" max="23" width="51.33203125" style="156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1805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1811</v>
      </c>
      <c r="D4" s="162">
        <f>DatosViolenciaDoméstica!C5</f>
        <v>4504</v>
      </c>
      <c r="F4" s="161" t="s">
        <v>1812</v>
      </c>
      <c r="G4" s="163">
        <f>DatosViolenciaDoméstica!E67</f>
        <v>660</v>
      </c>
      <c r="H4" s="164"/>
    </row>
    <row r="5" spans="1:30" x14ac:dyDescent="0.25">
      <c r="C5" s="161" t="s">
        <v>8</v>
      </c>
      <c r="D5" s="162">
        <f>DatosViolenciaDoméstica!C6</f>
        <v>3141</v>
      </c>
      <c r="F5" s="161" t="s">
        <v>1813</v>
      </c>
      <c r="G5" s="165">
        <f>DatosViolenciaDoméstica!F67</f>
        <v>511</v>
      </c>
      <c r="H5" s="164"/>
    </row>
    <row r="6" spans="1:30" ht="26.4" x14ac:dyDescent="0.25">
      <c r="C6" s="161" t="s">
        <v>1814</v>
      </c>
      <c r="D6" s="162">
        <f>DatosViolenciaDoméstica!C7</f>
        <v>459</v>
      </c>
    </row>
    <row r="7" spans="1:30" x14ac:dyDescent="0.25">
      <c r="C7" s="161" t="s">
        <v>55</v>
      </c>
      <c r="D7" s="162">
        <f>DatosViolenciaDoméstica!C8</f>
        <v>10</v>
      </c>
    </row>
    <row r="8" spans="1:30" x14ac:dyDescent="0.25">
      <c r="C8" s="161" t="s">
        <v>1815</v>
      </c>
      <c r="D8" s="162">
        <f>DatosViolenciaDoméstica!C9</f>
        <v>0</v>
      </c>
    </row>
    <row r="9" spans="1:30" x14ac:dyDescent="0.25">
      <c r="C9" s="161" t="s">
        <v>1816</v>
      </c>
      <c r="D9" s="162">
        <f>SUM(DatosViolenciaDoméstica!C10:C11)</f>
        <v>2</v>
      </c>
    </row>
    <row r="21" spans="6:32" x14ac:dyDescent="0.25">
      <c r="F21" s="166"/>
      <c r="G21" s="166"/>
    </row>
    <row r="22" spans="6:32" s="166" customFormat="1" ht="12.75" customHeight="1" x14ac:dyDescent="0.25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5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5">
      <c r="AB24" s="154"/>
    </row>
    <row r="25" spans="6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AuNy+HBhnSvBG4+D2ls58BpGqtj4dI5nxRuHb0Vbp4LzywwQJpHx6L/Epy2KGM0iS4zPsAnM9KraI0B5uScfVw==" saltValue="9s/BQKDVLtceWZ3HNiiXE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608B-CC3B-4A96-AEB8-F212B7564863}">
  <dimension ref="A3:E377"/>
  <sheetViews>
    <sheetView showGridLines="0" showRowColHeaders="0" workbookViewId="0"/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78" t="s">
        <v>13</v>
      </c>
      <c r="B7" s="13" t="s">
        <v>14</v>
      </c>
      <c r="C7" s="14">
        <v>27712</v>
      </c>
      <c r="D7" s="14">
        <v>24870</v>
      </c>
      <c r="E7" s="15">
        <v>0.11427422597507</v>
      </c>
    </row>
    <row r="8" spans="1:5" x14ac:dyDescent="0.3">
      <c r="A8" s="179"/>
      <c r="B8" s="13" t="s">
        <v>15</v>
      </c>
      <c r="C8" s="14">
        <v>149064</v>
      </c>
      <c r="D8" s="14">
        <v>136185</v>
      </c>
      <c r="E8" s="15">
        <v>9.4569886551382307E-2</v>
      </c>
    </row>
    <row r="9" spans="1:5" x14ac:dyDescent="0.3">
      <c r="A9" s="179"/>
      <c r="B9" s="13" t="s">
        <v>16</v>
      </c>
      <c r="C9" s="14">
        <v>129356</v>
      </c>
      <c r="D9" s="14">
        <v>116443</v>
      </c>
      <c r="E9" s="15">
        <v>0.110895459581083</v>
      </c>
    </row>
    <row r="10" spans="1:5" x14ac:dyDescent="0.3">
      <c r="A10" s="179"/>
      <c r="B10" s="13" t="s">
        <v>17</v>
      </c>
      <c r="C10" s="14">
        <v>3214</v>
      </c>
      <c r="D10" s="14">
        <v>3190</v>
      </c>
      <c r="E10" s="15">
        <v>7.5235109717868296E-3</v>
      </c>
    </row>
    <row r="11" spans="1:5" x14ac:dyDescent="0.3">
      <c r="A11" s="180"/>
      <c r="B11" s="13" t="s">
        <v>18</v>
      </c>
      <c r="C11" s="14">
        <v>33385</v>
      </c>
      <c r="D11" s="14">
        <v>27642</v>
      </c>
      <c r="E11" s="15">
        <v>0.20776354822371701</v>
      </c>
    </row>
    <row r="12" spans="1:5" x14ac:dyDescent="0.3">
      <c r="A12" s="178" t="s">
        <v>19</v>
      </c>
      <c r="B12" s="13" t="s">
        <v>20</v>
      </c>
      <c r="C12" s="14">
        <v>20293</v>
      </c>
      <c r="D12" s="14">
        <v>19308</v>
      </c>
      <c r="E12" s="15">
        <v>5.1015123264967897E-2</v>
      </c>
    </row>
    <row r="13" spans="1:5" x14ac:dyDescent="0.3">
      <c r="A13" s="179"/>
      <c r="B13" s="13" t="s">
        <v>21</v>
      </c>
      <c r="C13" s="14">
        <v>11784</v>
      </c>
      <c r="D13" s="14">
        <v>13502</v>
      </c>
      <c r="E13" s="15">
        <v>-0.12724040882832199</v>
      </c>
    </row>
    <row r="14" spans="1:5" x14ac:dyDescent="0.3">
      <c r="A14" s="180"/>
      <c r="B14" s="13" t="s">
        <v>22</v>
      </c>
      <c r="C14" s="14">
        <v>99201</v>
      </c>
      <c r="D14" s="14">
        <v>88071</v>
      </c>
      <c r="E14" s="15">
        <v>0.12637531082876299</v>
      </c>
    </row>
    <row r="15" spans="1:5" x14ac:dyDescent="0.3">
      <c r="A15" s="178" t="s">
        <v>23</v>
      </c>
      <c r="B15" s="13" t="s">
        <v>24</v>
      </c>
      <c r="C15" s="14">
        <v>2150</v>
      </c>
      <c r="D15" s="14">
        <v>2334</v>
      </c>
      <c r="E15" s="15">
        <v>-7.8834618680377E-2</v>
      </c>
    </row>
    <row r="16" spans="1:5" x14ac:dyDescent="0.3">
      <c r="A16" s="179"/>
      <c r="B16" s="13" t="s">
        <v>25</v>
      </c>
      <c r="C16" s="14">
        <v>22304</v>
      </c>
      <c r="D16" s="14">
        <v>21309</v>
      </c>
      <c r="E16" s="15">
        <v>4.6693885212820897E-2</v>
      </c>
    </row>
    <row r="17" spans="1:5" x14ac:dyDescent="0.3">
      <c r="A17" s="179"/>
      <c r="B17" s="13" t="s">
        <v>26</v>
      </c>
      <c r="C17" s="14">
        <v>327</v>
      </c>
      <c r="D17" s="14">
        <v>284</v>
      </c>
      <c r="E17" s="15">
        <v>0.15140845070422501</v>
      </c>
    </row>
    <row r="18" spans="1:5" x14ac:dyDescent="0.3">
      <c r="A18" s="179"/>
      <c r="B18" s="13" t="s">
        <v>27</v>
      </c>
      <c r="C18" s="14">
        <v>44</v>
      </c>
      <c r="D18" s="14">
        <v>20</v>
      </c>
      <c r="E18" s="15">
        <v>1.2</v>
      </c>
    </row>
    <row r="19" spans="1:5" x14ac:dyDescent="0.3">
      <c r="A19" s="180"/>
      <c r="B19" s="13" t="s">
        <v>28</v>
      </c>
      <c r="C19" s="14">
        <v>1296</v>
      </c>
      <c r="D19" s="14">
        <v>1331</v>
      </c>
      <c r="E19" s="15">
        <v>-2.62960180315552E-2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4">
        <v>173</v>
      </c>
      <c r="D23" s="14">
        <v>146</v>
      </c>
      <c r="E23" s="15">
        <v>0.184931506849315</v>
      </c>
    </row>
    <row r="24" spans="1:5" x14ac:dyDescent="0.3">
      <c r="A24" s="12" t="s">
        <v>31</v>
      </c>
      <c r="B24" s="17"/>
      <c r="C24" s="14">
        <v>178</v>
      </c>
      <c r="D24" s="14">
        <v>364</v>
      </c>
      <c r="E24" s="15">
        <v>-0.51098901098901095</v>
      </c>
    </row>
    <row r="25" spans="1:5" x14ac:dyDescent="0.3">
      <c r="A25" s="12" t="s">
        <v>32</v>
      </c>
      <c r="B25" s="17"/>
      <c r="C25" s="14">
        <v>1205</v>
      </c>
      <c r="D25" s="14">
        <v>224</v>
      </c>
      <c r="E25" s="15">
        <v>4.37946428571429</v>
      </c>
    </row>
    <row r="26" spans="1:5" x14ac:dyDescent="0.3">
      <c r="A26" s="12" t="s">
        <v>33</v>
      </c>
      <c r="B26" s="17"/>
      <c r="C26" s="14">
        <v>382</v>
      </c>
      <c r="D26" s="14">
        <v>0</v>
      </c>
      <c r="E26" s="15">
        <v>0</v>
      </c>
    </row>
    <row r="27" spans="1:5" x14ac:dyDescent="0.3">
      <c r="A27" s="12" t="s">
        <v>34</v>
      </c>
      <c r="B27" s="17"/>
      <c r="C27" s="14">
        <v>0</v>
      </c>
      <c r="D27" s="14">
        <v>0</v>
      </c>
      <c r="E27" s="15">
        <v>0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28892</v>
      </c>
      <c r="D31" s="14">
        <v>25024</v>
      </c>
      <c r="E31" s="15">
        <v>0.15457161125319699</v>
      </c>
    </row>
    <row r="32" spans="1:5" x14ac:dyDescent="0.3">
      <c r="A32" s="178" t="s">
        <v>37</v>
      </c>
      <c r="B32" s="13" t="s">
        <v>38</v>
      </c>
      <c r="C32" s="14">
        <v>3354</v>
      </c>
      <c r="D32" s="14">
        <v>3443</v>
      </c>
      <c r="E32" s="15">
        <v>-2.5849549811211198E-2</v>
      </c>
    </row>
    <row r="33" spans="1:5" x14ac:dyDescent="0.3">
      <c r="A33" s="179"/>
      <c r="B33" s="13" t="s">
        <v>39</v>
      </c>
      <c r="C33" s="14">
        <v>3234</v>
      </c>
      <c r="D33" s="14">
        <v>2677</v>
      </c>
      <c r="E33" s="15">
        <v>0.20806873365707901</v>
      </c>
    </row>
    <row r="34" spans="1:5" x14ac:dyDescent="0.3">
      <c r="A34" s="179"/>
      <c r="B34" s="13" t="s">
        <v>40</v>
      </c>
      <c r="C34" s="14">
        <v>409</v>
      </c>
      <c r="D34" s="14">
        <v>406</v>
      </c>
      <c r="E34" s="15">
        <v>7.38916256157635E-3</v>
      </c>
    </row>
    <row r="35" spans="1:5" x14ac:dyDescent="0.3">
      <c r="A35" s="179"/>
      <c r="B35" s="13" t="s">
        <v>41</v>
      </c>
      <c r="C35" s="14">
        <v>1452</v>
      </c>
      <c r="D35" s="14">
        <v>1275</v>
      </c>
      <c r="E35" s="15">
        <v>0.13882352941176501</v>
      </c>
    </row>
    <row r="36" spans="1:5" x14ac:dyDescent="0.3">
      <c r="A36" s="180"/>
      <c r="B36" s="13" t="s">
        <v>42</v>
      </c>
      <c r="C36" s="14">
        <v>20194</v>
      </c>
      <c r="D36" s="14">
        <v>17134</v>
      </c>
      <c r="E36" s="15">
        <v>0.17859227267421501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54572</v>
      </c>
      <c r="D40" s="14">
        <v>42177</v>
      </c>
      <c r="E40" s="15">
        <v>0.29388055101121502</v>
      </c>
    </row>
    <row r="41" spans="1:5" x14ac:dyDescent="0.3">
      <c r="A41" s="12" t="s">
        <v>45</v>
      </c>
      <c r="B41" s="17"/>
      <c r="C41" s="14">
        <v>35830</v>
      </c>
      <c r="D41" s="14">
        <v>24450</v>
      </c>
      <c r="E41" s="15">
        <v>0.46543967280163601</v>
      </c>
    </row>
    <row r="42" spans="1:5" x14ac:dyDescent="0.3">
      <c r="A42" s="16"/>
    </row>
    <row r="43" spans="1:5" x14ac:dyDescent="0.3">
      <c r="A43" s="181" t="s">
        <v>46</v>
      </c>
      <c r="B43" s="181"/>
      <c r="C43" s="181"/>
      <c r="D43" s="181"/>
      <c r="E43" s="181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78" t="s">
        <v>47</v>
      </c>
      <c r="B45" s="13" t="s">
        <v>14</v>
      </c>
      <c r="C45" s="14">
        <v>8633</v>
      </c>
      <c r="D45" s="14">
        <v>4733</v>
      </c>
      <c r="E45" s="15">
        <v>0.82400169025987702</v>
      </c>
    </row>
    <row r="46" spans="1:5" x14ac:dyDescent="0.3">
      <c r="A46" s="179"/>
      <c r="B46" s="13" t="s">
        <v>48</v>
      </c>
      <c r="C46" s="14">
        <v>70</v>
      </c>
      <c r="D46" s="14">
        <v>48</v>
      </c>
      <c r="E46" s="15">
        <v>0.45833333333333298</v>
      </c>
    </row>
    <row r="47" spans="1:5" x14ac:dyDescent="0.3">
      <c r="A47" s="179"/>
      <c r="B47" s="13" t="s">
        <v>49</v>
      </c>
      <c r="C47" s="14">
        <v>19589</v>
      </c>
      <c r="D47" s="14">
        <v>20724</v>
      </c>
      <c r="E47" s="15">
        <v>-5.47674194171009E-2</v>
      </c>
    </row>
    <row r="48" spans="1:5" x14ac:dyDescent="0.3">
      <c r="A48" s="180"/>
      <c r="B48" s="13" t="s">
        <v>18</v>
      </c>
      <c r="C48" s="14">
        <v>8468</v>
      </c>
      <c r="D48" s="14">
        <v>8111</v>
      </c>
      <c r="E48" s="15">
        <v>4.4014301565774898E-2</v>
      </c>
    </row>
    <row r="49" spans="1:5" x14ac:dyDescent="0.3">
      <c r="A49" s="178" t="s">
        <v>50</v>
      </c>
      <c r="B49" s="13" t="s">
        <v>51</v>
      </c>
      <c r="C49" s="14">
        <v>15638</v>
      </c>
      <c r="D49" s="14">
        <v>16471</v>
      </c>
      <c r="E49" s="15">
        <v>-5.0573735656608602E-2</v>
      </c>
    </row>
    <row r="50" spans="1:5" x14ac:dyDescent="0.3">
      <c r="A50" s="179"/>
      <c r="B50" s="13" t="s">
        <v>52</v>
      </c>
      <c r="C50" s="14">
        <v>1389</v>
      </c>
      <c r="D50" s="14">
        <v>1210</v>
      </c>
      <c r="E50" s="15">
        <v>0.147933884297521</v>
      </c>
    </row>
    <row r="51" spans="1:5" x14ac:dyDescent="0.3">
      <c r="A51" s="179"/>
      <c r="B51" s="13" t="s">
        <v>53</v>
      </c>
      <c r="C51" s="14">
        <v>1718</v>
      </c>
      <c r="D51" s="14">
        <v>1878</v>
      </c>
      <c r="E51" s="15">
        <v>-8.5197018104366307E-2</v>
      </c>
    </row>
    <row r="52" spans="1:5" x14ac:dyDescent="0.3">
      <c r="A52" s="180"/>
      <c r="B52" s="13" t="s">
        <v>54</v>
      </c>
      <c r="C52" s="14">
        <v>328</v>
      </c>
      <c r="D52" s="14">
        <v>283</v>
      </c>
      <c r="E52" s="15">
        <v>0.15901060070671399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78" t="s">
        <v>56</v>
      </c>
      <c r="B56" s="13" t="s">
        <v>49</v>
      </c>
      <c r="C56" s="14">
        <v>511</v>
      </c>
      <c r="D56" s="14">
        <v>385</v>
      </c>
      <c r="E56" s="15">
        <v>0.32727272727272699</v>
      </c>
    </row>
    <row r="57" spans="1:5" x14ac:dyDescent="0.3">
      <c r="A57" s="179"/>
      <c r="B57" s="13" t="s">
        <v>48</v>
      </c>
      <c r="C57" s="14">
        <v>3</v>
      </c>
      <c r="D57" s="14">
        <v>5</v>
      </c>
      <c r="E57" s="15">
        <v>-0.4</v>
      </c>
    </row>
    <row r="58" spans="1:5" x14ac:dyDescent="0.3">
      <c r="A58" s="179"/>
      <c r="B58" s="13" t="s">
        <v>14</v>
      </c>
      <c r="C58" s="14">
        <v>141</v>
      </c>
      <c r="D58" s="14">
        <v>203</v>
      </c>
      <c r="E58" s="15">
        <v>-0.30541871921182301</v>
      </c>
    </row>
    <row r="59" spans="1:5" x14ac:dyDescent="0.3">
      <c r="A59" s="179"/>
      <c r="B59" s="13" t="s">
        <v>18</v>
      </c>
      <c r="C59" s="14">
        <v>291</v>
      </c>
      <c r="D59" s="14">
        <v>184</v>
      </c>
      <c r="E59" s="15">
        <v>0.58152173913043503</v>
      </c>
    </row>
    <row r="60" spans="1:5" x14ac:dyDescent="0.3">
      <c r="A60" s="179"/>
      <c r="B60" s="13" t="s">
        <v>57</v>
      </c>
      <c r="C60" s="14">
        <v>352</v>
      </c>
      <c r="D60" s="14">
        <v>467</v>
      </c>
      <c r="E60" s="15">
        <v>-0.24625267665952899</v>
      </c>
    </row>
    <row r="61" spans="1:5" x14ac:dyDescent="0.3">
      <c r="A61" s="180"/>
      <c r="B61" s="13" t="s">
        <v>58</v>
      </c>
      <c r="C61" s="14">
        <v>0</v>
      </c>
      <c r="D61" s="14">
        <v>0</v>
      </c>
      <c r="E61" s="15">
        <v>0</v>
      </c>
    </row>
    <row r="62" spans="1:5" x14ac:dyDescent="0.3">
      <c r="A62" s="178" t="s">
        <v>59</v>
      </c>
      <c r="B62" s="13" t="s">
        <v>60</v>
      </c>
      <c r="C62" s="14">
        <v>329</v>
      </c>
      <c r="D62" s="14">
        <v>354</v>
      </c>
      <c r="E62" s="15">
        <v>-7.0621468926553702E-2</v>
      </c>
    </row>
    <row r="63" spans="1:5" x14ac:dyDescent="0.3">
      <c r="A63" s="179"/>
      <c r="B63" s="13" t="s">
        <v>53</v>
      </c>
      <c r="C63" s="14">
        <v>66</v>
      </c>
      <c r="D63" s="14">
        <v>63</v>
      </c>
      <c r="E63" s="15">
        <v>4.7619047619047603E-2</v>
      </c>
    </row>
    <row r="64" spans="1:5" x14ac:dyDescent="0.3">
      <c r="A64" s="180"/>
      <c r="B64" s="13" t="s">
        <v>61</v>
      </c>
      <c r="C64" s="14">
        <v>4</v>
      </c>
      <c r="D64" s="14">
        <v>9</v>
      </c>
      <c r="E64" s="15">
        <v>-0.55555555555555503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4">
        <v>9</v>
      </c>
      <c r="D68" s="14">
        <v>1</v>
      </c>
      <c r="E68" s="15">
        <v>8</v>
      </c>
    </row>
    <row r="69" spans="1:5" x14ac:dyDescent="0.3">
      <c r="A69" s="12" t="s">
        <v>31</v>
      </c>
      <c r="B69" s="17"/>
      <c r="C69" s="14">
        <v>2</v>
      </c>
      <c r="D69" s="14">
        <v>2</v>
      </c>
      <c r="E69" s="15">
        <v>0</v>
      </c>
    </row>
    <row r="70" spans="1:5" x14ac:dyDescent="0.3">
      <c r="A70" s="12" t="s">
        <v>32</v>
      </c>
      <c r="B70" s="17"/>
      <c r="C70" s="14">
        <v>0</v>
      </c>
      <c r="D70" s="14">
        <v>6</v>
      </c>
      <c r="E70" s="15">
        <v>-1</v>
      </c>
    </row>
    <row r="71" spans="1:5" x14ac:dyDescent="0.3">
      <c r="A71" s="12" t="s">
        <v>33</v>
      </c>
      <c r="B71" s="17"/>
      <c r="C71" s="14">
        <v>0</v>
      </c>
      <c r="D71" s="14">
        <v>1</v>
      </c>
      <c r="E71" s="15">
        <v>-1</v>
      </c>
    </row>
    <row r="72" spans="1:5" x14ac:dyDescent="0.3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2"/>
      <c r="B76" s="13" t="s">
        <v>44</v>
      </c>
      <c r="C76" s="14">
        <v>153</v>
      </c>
      <c r="D76" s="14">
        <v>127</v>
      </c>
      <c r="E76" s="15">
        <v>0.20472440944881901</v>
      </c>
    </row>
    <row r="77" spans="1:5" x14ac:dyDescent="0.3">
      <c r="A77" s="183"/>
      <c r="B77" s="13" t="s">
        <v>53</v>
      </c>
      <c r="C77" s="14">
        <v>128</v>
      </c>
      <c r="D77" s="14">
        <v>26</v>
      </c>
      <c r="E77" s="15">
        <v>3.9230769230769198</v>
      </c>
    </row>
    <row r="78" spans="1:5" x14ac:dyDescent="0.3">
      <c r="A78" s="183"/>
      <c r="B78" s="13" t="s">
        <v>60</v>
      </c>
      <c r="C78" s="14">
        <v>127</v>
      </c>
      <c r="D78" s="14">
        <v>123</v>
      </c>
      <c r="E78" s="15">
        <v>3.2520325203252001E-2</v>
      </c>
    </row>
    <row r="79" spans="1:5" x14ac:dyDescent="0.3">
      <c r="A79" s="183"/>
      <c r="B79" s="13" t="s">
        <v>64</v>
      </c>
      <c r="C79" s="14">
        <v>42</v>
      </c>
      <c r="D79" s="14">
        <v>51</v>
      </c>
      <c r="E79" s="15">
        <v>-0.17647058823529399</v>
      </c>
    </row>
    <row r="80" spans="1:5" x14ac:dyDescent="0.3">
      <c r="A80" s="184"/>
      <c r="B80" s="13" t="s">
        <v>65</v>
      </c>
      <c r="C80" s="14">
        <v>35</v>
      </c>
      <c r="D80" s="14">
        <v>38</v>
      </c>
      <c r="E80" s="15">
        <v>-7.8947368421052599E-2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78" t="s">
        <v>67</v>
      </c>
      <c r="B84" s="13" t="s">
        <v>68</v>
      </c>
      <c r="C84" s="14">
        <v>35196</v>
      </c>
      <c r="D84" s="14">
        <v>26704</v>
      </c>
      <c r="E84" s="15">
        <v>0.31800479328939502</v>
      </c>
    </row>
    <row r="85" spans="1:5" x14ac:dyDescent="0.3">
      <c r="A85" s="180"/>
      <c r="B85" s="13" t="s">
        <v>69</v>
      </c>
      <c r="C85" s="14">
        <v>3314</v>
      </c>
      <c r="D85" s="14">
        <v>2339</v>
      </c>
      <c r="E85" s="15">
        <v>0.41684480547242397</v>
      </c>
    </row>
    <row r="86" spans="1:5" x14ac:dyDescent="0.3">
      <c r="A86" s="178" t="s">
        <v>70</v>
      </c>
      <c r="B86" s="13" t="s">
        <v>68</v>
      </c>
      <c r="C86" s="14">
        <v>26125</v>
      </c>
      <c r="D86" s="14">
        <v>18982</v>
      </c>
      <c r="E86" s="15">
        <v>0.37630386682119898</v>
      </c>
    </row>
    <row r="87" spans="1:5" x14ac:dyDescent="0.3">
      <c r="A87" s="180"/>
      <c r="B87" s="13" t="s">
        <v>69</v>
      </c>
      <c r="C87" s="14">
        <v>13526</v>
      </c>
      <c r="D87" s="14">
        <v>12641</v>
      </c>
      <c r="E87" s="15">
        <v>7.0010283996519304E-2</v>
      </c>
    </row>
    <row r="88" spans="1:5" x14ac:dyDescent="0.3">
      <c r="A88" s="178" t="s">
        <v>71</v>
      </c>
      <c r="B88" s="13" t="s">
        <v>68</v>
      </c>
      <c r="C88" s="14">
        <v>1503</v>
      </c>
      <c r="D88" s="14">
        <v>1470</v>
      </c>
      <c r="E88" s="15">
        <v>2.2448979591836699E-2</v>
      </c>
    </row>
    <row r="89" spans="1:5" x14ac:dyDescent="0.3">
      <c r="A89" s="180"/>
      <c r="B89" s="13" t="s">
        <v>69</v>
      </c>
      <c r="C89" s="14">
        <v>670</v>
      </c>
      <c r="D89" s="14">
        <v>659</v>
      </c>
      <c r="E89" s="15">
        <v>1.66919575113809E-2</v>
      </c>
    </row>
    <row r="90" spans="1:5" x14ac:dyDescent="0.3">
      <c r="A90" s="178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3">
      <c r="A91" s="180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3">
      <c r="A92" s="16"/>
    </row>
    <row r="93" spans="1:5" x14ac:dyDescent="0.3">
      <c r="A93" s="181" t="s">
        <v>73</v>
      </c>
      <c r="B93" s="181"/>
      <c r="C93" s="181"/>
      <c r="D93" s="181"/>
      <c r="E93" s="181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8"/>
      <c r="B95" s="17"/>
      <c r="C95" s="14">
        <v>11305</v>
      </c>
      <c r="D95" s="14">
        <v>9745</v>
      </c>
      <c r="E95" s="15">
        <v>0.16008209338122101</v>
      </c>
    </row>
    <row r="96" spans="1:5" x14ac:dyDescent="0.3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27064</v>
      </c>
      <c r="D100" s="14">
        <v>20418</v>
      </c>
      <c r="E100" s="15">
        <v>0.325497110392791</v>
      </c>
    </row>
    <row r="101" spans="1:5" x14ac:dyDescent="0.3">
      <c r="A101" s="12" t="s">
        <v>77</v>
      </c>
      <c r="B101" s="17"/>
      <c r="C101" s="14">
        <v>9227</v>
      </c>
      <c r="D101" s="14">
        <v>6542</v>
      </c>
      <c r="E101" s="15">
        <v>0.41042494649954098</v>
      </c>
    </row>
    <row r="102" spans="1:5" x14ac:dyDescent="0.3">
      <c r="A102" s="12" t="s">
        <v>74</v>
      </c>
      <c r="B102" s="17"/>
      <c r="C102" s="14">
        <v>27</v>
      </c>
      <c r="D102" s="14">
        <v>10</v>
      </c>
      <c r="E102" s="15">
        <v>1.7</v>
      </c>
    </row>
    <row r="103" spans="1:5" x14ac:dyDescent="0.3">
      <c r="A103" s="16"/>
    </row>
    <row r="104" spans="1:5" x14ac:dyDescent="0.3">
      <c r="A104" s="181" t="s">
        <v>78</v>
      </c>
      <c r="B104" s="181"/>
      <c r="C104" s="181"/>
      <c r="D104" s="181"/>
      <c r="E104" s="181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78" t="s">
        <v>76</v>
      </c>
      <c r="B106" s="13" t="s">
        <v>79</v>
      </c>
      <c r="C106" s="14">
        <v>10417</v>
      </c>
      <c r="D106" s="14">
        <v>10565</v>
      </c>
      <c r="E106" s="15">
        <v>-1.40085186938003E-2</v>
      </c>
    </row>
    <row r="107" spans="1:5" x14ac:dyDescent="0.3">
      <c r="A107" s="179"/>
      <c r="B107" s="13" t="s">
        <v>80</v>
      </c>
      <c r="C107" s="14">
        <v>4471</v>
      </c>
      <c r="D107" s="14">
        <v>4339</v>
      </c>
      <c r="E107" s="15">
        <v>3.0421756165014999E-2</v>
      </c>
    </row>
    <row r="108" spans="1:5" x14ac:dyDescent="0.3">
      <c r="A108" s="180"/>
      <c r="B108" s="13" t="s">
        <v>81</v>
      </c>
      <c r="C108" s="14">
        <v>808</v>
      </c>
      <c r="D108" s="14">
        <v>580</v>
      </c>
      <c r="E108" s="15">
        <v>0.39310344827586202</v>
      </c>
    </row>
    <row r="109" spans="1:5" x14ac:dyDescent="0.3">
      <c r="A109" s="178" t="s">
        <v>77</v>
      </c>
      <c r="B109" s="13" t="s">
        <v>82</v>
      </c>
      <c r="C109" s="14">
        <v>1638</v>
      </c>
      <c r="D109" s="14">
        <v>1724</v>
      </c>
      <c r="E109" s="15">
        <v>-4.9883990719257497E-2</v>
      </c>
    </row>
    <row r="110" spans="1:5" x14ac:dyDescent="0.3">
      <c r="A110" s="180"/>
      <c r="B110" s="13" t="s">
        <v>81</v>
      </c>
      <c r="C110" s="14">
        <v>2357</v>
      </c>
      <c r="D110" s="14">
        <v>2764</v>
      </c>
      <c r="E110" s="15">
        <v>-0.14725036179450099</v>
      </c>
    </row>
    <row r="111" spans="1:5" x14ac:dyDescent="0.3">
      <c r="A111" s="12" t="s">
        <v>74</v>
      </c>
      <c r="B111" s="17"/>
      <c r="C111" s="14">
        <v>121</v>
      </c>
      <c r="D111" s="14">
        <v>135</v>
      </c>
      <c r="E111" s="15">
        <v>-0.10370370370370401</v>
      </c>
    </row>
    <row r="112" spans="1:5" x14ac:dyDescent="0.3">
      <c r="A112" s="16"/>
    </row>
    <row r="113" spans="1:5" x14ac:dyDescent="0.3">
      <c r="A113" s="181" t="s">
        <v>83</v>
      </c>
      <c r="B113" s="181"/>
      <c r="C113" s="181"/>
      <c r="D113" s="181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78" t="s">
        <v>76</v>
      </c>
      <c r="B115" s="13" t="s">
        <v>79</v>
      </c>
      <c r="C115" s="14">
        <v>679</v>
      </c>
      <c r="D115" s="14">
        <v>755</v>
      </c>
      <c r="E115" s="15">
        <v>-0.100662251655629</v>
      </c>
    </row>
    <row r="116" spans="1:5" x14ac:dyDescent="0.3">
      <c r="A116" s="179"/>
      <c r="B116" s="13" t="s">
        <v>80</v>
      </c>
      <c r="C116" s="14">
        <v>306</v>
      </c>
      <c r="D116" s="14">
        <v>275</v>
      </c>
      <c r="E116" s="15">
        <v>0.112727272727273</v>
      </c>
    </row>
    <row r="117" spans="1:5" x14ac:dyDescent="0.3">
      <c r="A117" s="180"/>
      <c r="B117" s="13" t="s">
        <v>81</v>
      </c>
      <c r="C117" s="14">
        <v>215</v>
      </c>
      <c r="D117" s="14">
        <v>150</v>
      </c>
      <c r="E117" s="15">
        <v>0.43333333333333302</v>
      </c>
    </row>
    <row r="118" spans="1:5" x14ac:dyDescent="0.3">
      <c r="A118" s="178" t="s">
        <v>77</v>
      </c>
      <c r="B118" s="13" t="s">
        <v>82</v>
      </c>
      <c r="C118" s="14">
        <v>77</v>
      </c>
      <c r="D118" s="14">
        <v>64</v>
      </c>
      <c r="E118" s="15">
        <v>0.203125</v>
      </c>
    </row>
    <row r="119" spans="1:5" x14ac:dyDescent="0.3">
      <c r="A119" s="180"/>
      <c r="B119" s="13" t="s">
        <v>81</v>
      </c>
      <c r="C119" s="14">
        <v>201</v>
      </c>
      <c r="D119" s="14">
        <v>200</v>
      </c>
      <c r="E119" s="15">
        <v>5.0000000000000001E-3</v>
      </c>
    </row>
    <row r="120" spans="1:5" x14ac:dyDescent="0.3">
      <c r="A120" s="12" t="s">
        <v>74</v>
      </c>
      <c r="B120" s="17"/>
      <c r="C120" s="14">
        <v>10</v>
      </c>
      <c r="D120" s="14">
        <v>25</v>
      </c>
      <c r="E120" s="15">
        <v>-0.6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78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3">
      <c r="A125" s="180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3">
      <c r="A126" s="178" t="s">
        <v>88</v>
      </c>
      <c r="B126" s="13" t="s">
        <v>86</v>
      </c>
      <c r="C126" s="14">
        <v>5099</v>
      </c>
      <c r="D126" s="14">
        <v>2562</v>
      </c>
      <c r="E126" s="15">
        <v>0.99024199843871996</v>
      </c>
    </row>
    <row r="127" spans="1:5" x14ac:dyDescent="0.3">
      <c r="A127" s="180"/>
      <c r="B127" s="13" t="s">
        <v>87</v>
      </c>
      <c r="C127" s="14">
        <v>7081</v>
      </c>
      <c r="D127" s="14">
        <v>4710</v>
      </c>
      <c r="E127" s="15">
        <v>0.50339702760084903</v>
      </c>
    </row>
    <row r="128" spans="1:5" x14ac:dyDescent="0.3">
      <c r="A128" s="178" t="s">
        <v>89</v>
      </c>
      <c r="B128" s="13" t="s">
        <v>86</v>
      </c>
      <c r="C128" s="14">
        <v>75184</v>
      </c>
      <c r="D128" s="14">
        <v>43022</v>
      </c>
      <c r="E128" s="15">
        <v>0.74757101018083805</v>
      </c>
    </row>
    <row r="129" spans="1:5" x14ac:dyDescent="0.3">
      <c r="A129" s="180"/>
      <c r="B129" s="13" t="s">
        <v>87</v>
      </c>
      <c r="C129" s="14">
        <v>102399</v>
      </c>
      <c r="D129" s="14">
        <v>69365</v>
      </c>
      <c r="E129" s="15">
        <v>0.47623441216751999</v>
      </c>
    </row>
    <row r="130" spans="1:5" x14ac:dyDescent="0.3">
      <c r="A130" s="178" t="s">
        <v>90</v>
      </c>
      <c r="B130" s="13" t="s">
        <v>86</v>
      </c>
      <c r="C130" s="14">
        <v>525</v>
      </c>
      <c r="D130" s="14">
        <v>46</v>
      </c>
      <c r="E130" s="15">
        <v>10.413043478260899</v>
      </c>
    </row>
    <row r="131" spans="1:5" x14ac:dyDescent="0.3">
      <c r="A131" s="180"/>
      <c r="B131" s="13" t="s">
        <v>87</v>
      </c>
      <c r="C131" s="14">
        <v>649</v>
      </c>
      <c r="D131" s="14">
        <v>67</v>
      </c>
      <c r="E131" s="15">
        <v>8.6865671641791007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78" t="s">
        <v>92</v>
      </c>
      <c r="B135" s="13" t="s">
        <v>93</v>
      </c>
      <c r="C135" s="14">
        <v>1412</v>
      </c>
      <c r="D135" s="14">
        <v>1287</v>
      </c>
      <c r="E135" s="15">
        <v>9.7125097125097107E-2</v>
      </c>
    </row>
    <row r="136" spans="1:5" x14ac:dyDescent="0.3">
      <c r="A136" s="180"/>
      <c r="B136" s="13" t="s">
        <v>94</v>
      </c>
      <c r="C136" s="14">
        <v>781</v>
      </c>
      <c r="D136" s="14">
        <v>752</v>
      </c>
      <c r="E136" s="15">
        <v>3.8563829787234001E-2</v>
      </c>
    </row>
    <row r="137" spans="1:5" x14ac:dyDescent="0.3">
      <c r="A137" s="178" t="s">
        <v>95</v>
      </c>
      <c r="B137" s="13" t="s">
        <v>93</v>
      </c>
      <c r="C137" s="14">
        <v>1</v>
      </c>
      <c r="D137" s="14">
        <v>1</v>
      </c>
      <c r="E137" s="15">
        <v>0</v>
      </c>
    </row>
    <row r="138" spans="1:5" x14ac:dyDescent="0.3">
      <c r="A138" s="180"/>
      <c r="B138" s="13" t="s">
        <v>94</v>
      </c>
      <c r="C138" s="14">
        <v>1</v>
      </c>
      <c r="D138" s="14">
        <v>3</v>
      </c>
      <c r="E138" s="15">
        <v>-0.66666666666666696</v>
      </c>
    </row>
    <row r="139" spans="1:5" x14ac:dyDescent="0.3">
      <c r="A139" s="178" t="s">
        <v>96</v>
      </c>
      <c r="B139" s="13" t="s">
        <v>93</v>
      </c>
      <c r="C139" s="14">
        <v>82</v>
      </c>
      <c r="D139" s="14">
        <v>123</v>
      </c>
      <c r="E139" s="15">
        <v>-0.33333333333333298</v>
      </c>
    </row>
    <row r="140" spans="1:5" x14ac:dyDescent="0.3">
      <c r="A140" s="180"/>
      <c r="B140" s="13" t="s">
        <v>97</v>
      </c>
      <c r="C140" s="14">
        <v>7</v>
      </c>
      <c r="D140" s="14">
        <v>14</v>
      </c>
      <c r="E140" s="15">
        <v>-0.5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737</v>
      </c>
      <c r="D144" s="14">
        <v>950</v>
      </c>
      <c r="E144" s="15">
        <v>-0.224210526315789</v>
      </c>
    </row>
    <row r="145" spans="1:5" x14ac:dyDescent="0.3">
      <c r="A145" s="178" t="s">
        <v>100</v>
      </c>
      <c r="B145" s="13" t="s">
        <v>101</v>
      </c>
      <c r="C145" s="14">
        <v>57</v>
      </c>
      <c r="D145" s="14">
        <v>72</v>
      </c>
      <c r="E145" s="15">
        <v>-0.20833333333333301</v>
      </c>
    </row>
    <row r="146" spans="1:5" x14ac:dyDescent="0.3">
      <c r="A146" s="179"/>
      <c r="B146" s="13" t="s">
        <v>102</v>
      </c>
      <c r="C146" s="14">
        <v>299</v>
      </c>
      <c r="D146" s="14">
        <v>474</v>
      </c>
      <c r="E146" s="15">
        <v>-0.36919831223628702</v>
      </c>
    </row>
    <row r="147" spans="1:5" x14ac:dyDescent="0.3">
      <c r="A147" s="179"/>
      <c r="B147" s="13" t="s">
        <v>103</v>
      </c>
      <c r="C147" s="14">
        <v>63</v>
      </c>
      <c r="D147" s="14">
        <v>26</v>
      </c>
      <c r="E147" s="15">
        <v>1.42307692307692</v>
      </c>
    </row>
    <row r="148" spans="1:5" x14ac:dyDescent="0.3">
      <c r="A148" s="179"/>
      <c r="B148" s="13" t="s">
        <v>104</v>
      </c>
      <c r="C148" s="14">
        <v>30</v>
      </c>
      <c r="D148" s="14">
        <v>43</v>
      </c>
      <c r="E148" s="15">
        <v>-0.30232558139534899</v>
      </c>
    </row>
    <row r="149" spans="1:5" x14ac:dyDescent="0.3">
      <c r="A149" s="179"/>
      <c r="B149" s="13" t="s">
        <v>105</v>
      </c>
      <c r="C149" s="14">
        <v>264</v>
      </c>
      <c r="D149" s="14">
        <v>273</v>
      </c>
      <c r="E149" s="15">
        <v>-3.2967032967033003E-2</v>
      </c>
    </row>
    <row r="150" spans="1:5" x14ac:dyDescent="0.3">
      <c r="A150" s="180"/>
      <c r="B150" s="13" t="s">
        <v>106</v>
      </c>
      <c r="C150" s="14">
        <v>24</v>
      </c>
      <c r="D150" s="14">
        <v>62</v>
      </c>
      <c r="E150" s="15">
        <v>-0.61290322580645196</v>
      </c>
    </row>
    <row r="151" spans="1:5" x14ac:dyDescent="0.3">
      <c r="A151" s="178" t="s">
        <v>107</v>
      </c>
      <c r="B151" s="13" t="s">
        <v>108</v>
      </c>
      <c r="C151" s="14">
        <v>255</v>
      </c>
      <c r="D151" s="14">
        <v>204</v>
      </c>
      <c r="E151" s="15">
        <v>0.25</v>
      </c>
    </row>
    <row r="152" spans="1:5" x14ac:dyDescent="0.3">
      <c r="A152" s="180"/>
      <c r="B152" s="13" t="s">
        <v>109</v>
      </c>
      <c r="C152" s="14">
        <v>507</v>
      </c>
      <c r="D152" s="14">
        <v>786</v>
      </c>
      <c r="E152" s="15">
        <v>-0.35496183206106902</v>
      </c>
    </row>
    <row r="153" spans="1:5" x14ac:dyDescent="0.3">
      <c r="A153" s="178" t="s">
        <v>110</v>
      </c>
      <c r="B153" s="13" t="s">
        <v>14</v>
      </c>
      <c r="C153" s="14">
        <v>84</v>
      </c>
      <c r="D153" s="14">
        <v>154</v>
      </c>
      <c r="E153" s="15">
        <v>-0.45454545454545398</v>
      </c>
    </row>
    <row r="154" spans="1:5" x14ac:dyDescent="0.3">
      <c r="A154" s="180"/>
      <c r="B154" s="13" t="s">
        <v>18</v>
      </c>
      <c r="C154" s="14">
        <v>62</v>
      </c>
      <c r="D154" s="14">
        <v>84</v>
      </c>
      <c r="E154" s="15">
        <v>-0.26190476190476197</v>
      </c>
    </row>
    <row r="155" spans="1:5" x14ac:dyDescent="0.3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78" t="s">
        <v>113</v>
      </c>
      <c r="B159" s="13" t="s">
        <v>114</v>
      </c>
      <c r="C159" s="14">
        <v>4687</v>
      </c>
      <c r="D159" s="14">
        <v>4716</v>
      </c>
      <c r="E159" s="15">
        <v>-6.14927905004241E-3</v>
      </c>
    </row>
    <row r="160" spans="1:5" x14ac:dyDescent="0.3">
      <c r="A160" s="179"/>
      <c r="B160" s="13" t="s">
        <v>115</v>
      </c>
      <c r="C160" s="14">
        <v>905</v>
      </c>
      <c r="D160" s="14">
        <v>984</v>
      </c>
      <c r="E160" s="15">
        <v>-8.0284552845528503E-2</v>
      </c>
    </row>
    <row r="161" spans="1:5" x14ac:dyDescent="0.3">
      <c r="A161" s="179"/>
      <c r="B161" s="13" t="s">
        <v>116</v>
      </c>
      <c r="C161" s="14">
        <v>922</v>
      </c>
      <c r="D161" s="14">
        <v>992</v>
      </c>
      <c r="E161" s="15">
        <v>-7.0564516129032306E-2</v>
      </c>
    </row>
    <row r="162" spans="1:5" x14ac:dyDescent="0.3">
      <c r="A162" s="179"/>
      <c r="B162" s="13" t="s">
        <v>117</v>
      </c>
      <c r="C162" s="14">
        <v>0</v>
      </c>
      <c r="D162" s="14">
        <v>3</v>
      </c>
      <c r="E162" s="15">
        <v>-1</v>
      </c>
    </row>
    <row r="163" spans="1:5" x14ac:dyDescent="0.3">
      <c r="A163" s="179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3">
      <c r="A164" s="179"/>
      <c r="B164" s="13" t="s">
        <v>119</v>
      </c>
      <c r="C164" s="14">
        <v>219</v>
      </c>
      <c r="D164" s="14">
        <v>169</v>
      </c>
      <c r="E164" s="15">
        <v>0.29585798816567999</v>
      </c>
    </row>
    <row r="165" spans="1:5" x14ac:dyDescent="0.3">
      <c r="A165" s="179"/>
      <c r="B165" s="13" t="s">
        <v>120</v>
      </c>
      <c r="C165" s="14">
        <v>3268</v>
      </c>
      <c r="D165" s="14">
        <v>2982</v>
      </c>
      <c r="E165" s="15">
        <v>9.5908786049631101E-2</v>
      </c>
    </row>
    <row r="166" spans="1:5" x14ac:dyDescent="0.3">
      <c r="A166" s="179"/>
      <c r="B166" s="13" t="s">
        <v>121</v>
      </c>
      <c r="C166" s="14">
        <v>1</v>
      </c>
      <c r="D166" s="14">
        <v>1</v>
      </c>
      <c r="E166" s="15">
        <v>0</v>
      </c>
    </row>
    <row r="167" spans="1:5" x14ac:dyDescent="0.3">
      <c r="A167" s="179"/>
      <c r="B167" s="13" t="s">
        <v>122</v>
      </c>
      <c r="C167" s="14">
        <v>753</v>
      </c>
      <c r="D167" s="14">
        <v>763</v>
      </c>
      <c r="E167" s="15">
        <v>-1.3106159895150699E-2</v>
      </c>
    </row>
    <row r="168" spans="1:5" x14ac:dyDescent="0.3">
      <c r="A168" s="179"/>
      <c r="B168" s="13" t="s">
        <v>123</v>
      </c>
      <c r="C168" s="14">
        <v>5590</v>
      </c>
      <c r="D168" s="14">
        <v>3542</v>
      </c>
      <c r="E168" s="15">
        <v>0.578204404291361</v>
      </c>
    </row>
    <row r="169" spans="1:5" x14ac:dyDescent="0.3">
      <c r="A169" s="179"/>
      <c r="B169" s="13" t="s">
        <v>124</v>
      </c>
      <c r="C169" s="14">
        <v>239</v>
      </c>
      <c r="D169" s="14">
        <v>181</v>
      </c>
      <c r="E169" s="15">
        <v>0.32044198895027598</v>
      </c>
    </row>
    <row r="170" spans="1:5" x14ac:dyDescent="0.3">
      <c r="A170" s="179"/>
      <c r="B170" s="13" t="s">
        <v>125</v>
      </c>
      <c r="C170" s="14">
        <v>5133</v>
      </c>
      <c r="D170" s="14">
        <v>3205</v>
      </c>
      <c r="E170" s="15">
        <v>0.60156006240249604</v>
      </c>
    </row>
    <row r="171" spans="1:5" x14ac:dyDescent="0.3">
      <c r="A171" s="179"/>
      <c r="B171" s="13" t="s">
        <v>126</v>
      </c>
      <c r="C171" s="14">
        <v>7</v>
      </c>
      <c r="D171" s="14">
        <v>10</v>
      </c>
      <c r="E171" s="15">
        <v>-0.3</v>
      </c>
    </row>
    <row r="172" spans="1:5" x14ac:dyDescent="0.3">
      <c r="A172" s="179"/>
      <c r="B172" s="13" t="s">
        <v>127</v>
      </c>
      <c r="C172" s="14">
        <v>65</v>
      </c>
      <c r="D172" s="14">
        <v>91</v>
      </c>
      <c r="E172" s="15">
        <v>-0.28571428571428598</v>
      </c>
    </row>
    <row r="173" spans="1:5" x14ac:dyDescent="0.3">
      <c r="A173" s="179"/>
      <c r="B173" s="13" t="s">
        <v>128</v>
      </c>
      <c r="C173" s="14">
        <v>48</v>
      </c>
      <c r="D173" s="14">
        <v>69</v>
      </c>
      <c r="E173" s="15">
        <v>-0.30434782608695599</v>
      </c>
    </row>
    <row r="174" spans="1:5" x14ac:dyDescent="0.3">
      <c r="A174" s="179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3">
      <c r="A175" s="179"/>
      <c r="B175" s="13" t="s">
        <v>130</v>
      </c>
      <c r="C175" s="14">
        <v>90</v>
      </c>
      <c r="D175" s="14">
        <v>60</v>
      </c>
      <c r="E175" s="15">
        <v>0.5</v>
      </c>
    </row>
    <row r="176" spans="1:5" x14ac:dyDescent="0.3">
      <c r="A176" s="179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3">
      <c r="A177" s="179"/>
      <c r="B177" s="13" t="s">
        <v>132</v>
      </c>
      <c r="C177" s="14">
        <v>0</v>
      </c>
      <c r="D177" s="14">
        <v>0</v>
      </c>
      <c r="E177" s="15">
        <v>0</v>
      </c>
    </row>
    <row r="178" spans="1:5" x14ac:dyDescent="0.3">
      <c r="A178" s="179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3">
      <c r="A179" s="179"/>
      <c r="B179" s="13" t="s">
        <v>134</v>
      </c>
      <c r="C179" s="14">
        <v>662</v>
      </c>
      <c r="D179" s="14">
        <v>654</v>
      </c>
      <c r="E179" s="15">
        <v>1.2232415902140701E-2</v>
      </c>
    </row>
    <row r="180" spans="1:5" x14ac:dyDescent="0.3">
      <c r="A180" s="179"/>
      <c r="B180" s="13" t="s">
        <v>135</v>
      </c>
      <c r="C180" s="14">
        <v>733</v>
      </c>
      <c r="D180" s="14">
        <v>0</v>
      </c>
      <c r="E180" s="15">
        <v>0</v>
      </c>
    </row>
    <row r="181" spans="1:5" x14ac:dyDescent="0.3">
      <c r="A181" s="179"/>
      <c r="B181" s="13" t="s">
        <v>136</v>
      </c>
      <c r="C181" s="14">
        <v>3</v>
      </c>
      <c r="D181" s="14">
        <v>8</v>
      </c>
      <c r="E181" s="15">
        <v>-0.625</v>
      </c>
    </row>
    <row r="182" spans="1:5" x14ac:dyDescent="0.3">
      <c r="A182" s="179"/>
      <c r="B182" s="13" t="s">
        <v>137</v>
      </c>
      <c r="C182" s="14">
        <v>7</v>
      </c>
      <c r="D182" s="14">
        <v>8</v>
      </c>
      <c r="E182" s="15">
        <v>-0.125</v>
      </c>
    </row>
    <row r="183" spans="1:5" x14ac:dyDescent="0.3">
      <c r="A183" s="179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3">
      <c r="A184" s="179"/>
      <c r="B184" s="13" t="s">
        <v>139</v>
      </c>
      <c r="C184" s="14">
        <v>116</v>
      </c>
      <c r="D184" s="14">
        <v>94</v>
      </c>
      <c r="E184" s="15">
        <v>0.23404255319148901</v>
      </c>
    </row>
    <row r="185" spans="1:5" x14ac:dyDescent="0.3">
      <c r="A185" s="179"/>
      <c r="B185" s="13" t="s">
        <v>140</v>
      </c>
      <c r="C185" s="14">
        <v>39</v>
      </c>
      <c r="D185" s="14">
        <v>43</v>
      </c>
      <c r="E185" s="15">
        <v>-9.3023255813953501E-2</v>
      </c>
    </row>
    <row r="186" spans="1:5" x14ac:dyDescent="0.3">
      <c r="A186" s="179"/>
      <c r="B186" s="13" t="s">
        <v>141</v>
      </c>
      <c r="C186" s="14">
        <v>381</v>
      </c>
      <c r="D186" s="14">
        <v>272</v>
      </c>
      <c r="E186" s="15">
        <v>0.40073529411764702</v>
      </c>
    </row>
    <row r="187" spans="1:5" x14ac:dyDescent="0.3">
      <c r="A187" s="179"/>
      <c r="B187" s="13" t="s">
        <v>142</v>
      </c>
      <c r="C187" s="14">
        <v>881</v>
      </c>
      <c r="D187" s="14">
        <v>867</v>
      </c>
      <c r="E187" s="15">
        <v>1.6147635524798198E-2</v>
      </c>
    </row>
    <row r="188" spans="1:5" x14ac:dyDescent="0.3">
      <c r="A188" s="179"/>
      <c r="B188" s="13" t="s">
        <v>143</v>
      </c>
      <c r="C188" s="14">
        <v>58</v>
      </c>
      <c r="D188" s="14">
        <v>59</v>
      </c>
      <c r="E188" s="15">
        <v>-1.6949152542372899E-2</v>
      </c>
    </row>
    <row r="189" spans="1:5" x14ac:dyDescent="0.3">
      <c r="A189" s="179"/>
      <c r="B189" s="13" t="s">
        <v>144</v>
      </c>
      <c r="C189" s="14">
        <v>10</v>
      </c>
      <c r="D189" s="14">
        <v>12</v>
      </c>
      <c r="E189" s="15">
        <v>-0.16666666666666699</v>
      </c>
    </row>
    <row r="190" spans="1:5" x14ac:dyDescent="0.3">
      <c r="A190" s="179"/>
      <c r="B190" s="13" t="s">
        <v>145</v>
      </c>
      <c r="C190" s="14">
        <v>166</v>
      </c>
      <c r="D190" s="14">
        <v>74</v>
      </c>
      <c r="E190" s="15">
        <v>1.2432432432432401</v>
      </c>
    </row>
    <row r="191" spans="1:5" x14ac:dyDescent="0.3">
      <c r="A191" s="179"/>
      <c r="B191" s="13" t="s">
        <v>146</v>
      </c>
      <c r="C191" s="14">
        <v>1742</v>
      </c>
      <c r="D191" s="14">
        <v>1947</v>
      </c>
      <c r="E191" s="15">
        <v>-0.105290190035953</v>
      </c>
    </row>
    <row r="192" spans="1:5" x14ac:dyDescent="0.3">
      <c r="A192" s="179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3">
      <c r="A193" s="179"/>
      <c r="B193" s="13" t="s">
        <v>148</v>
      </c>
      <c r="C193" s="14">
        <v>6487</v>
      </c>
      <c r="D193" s="14">
        <v>8072</v>
      </c>
      <c r="E193" s="15">
        <v>-0.196357779980178</v>
      </c>
    </row>
    <row r="194" spans="1:5" x14ac:dyDescent="0.3">
      <c r="A194" s="179"/>
      <c r="B194" s="13" t="s">
        <v>149</v>
      </c>
      <c r="C194" s="14">
        <v>84</v>
      </c>
      <c r="D194" s="14">
        <v>2</v>
      </c>
      <c r="E194" s="15">
        <v>41</v>
      </c>
    </row>
    <row r="195" spans="1:5" x14ac:dyDescent="0.3">
      <c r="A195" s="179"/>
      <c r="B195" s="13" t="s">
        <v>150</v>
      </c>
      <c r="C195" s="14">
        <v>0</v>
      </c>
      <c r="D195" s="14">
        <v>0</v>
      </c>
      <c r="E195" s="15">
        <v>0</v>
      </c>
    </row>
    <row r="196" spans="1:5" x14ac:dyDescent="0.3">
      <c r="A196" s="179"/>
      <c r="B196" s="13" t="s">
        <v>151</v>
      </c>
      <c r="C196" s="14">
        <v>71</v>
      </c>
      <c r="D196" s="14">
        <v>44</v>
      </c>
      <c r="E196" s="15">
        <v>0.61363636363636398</v>
      </c>
    </row>
    <row r="197" spans="1:5" x14ac:dyDescent="0.3">
      <c r="A197" s="179"/>
      <c r="B197" s="13" t="s">
        <v>152</v>
      </c>
      <c r="C197" s="14">
        <v>457</v>
      </c>
      <c r="D197" s="14">
        <v>436</v>
      </c>
      <c r="E197" s="15">
        <v>4.8165137614678902E-2</v>
      </c>
    </row>
    <row r="198" spans="1:5" x14ac:dyDescent="0.3">
      <c r="A198" s="179"/>
      <c r="B198" s="13" t="s">
        <v>153</v>
      </c>
      <c r="C198" s="14">
        <v>2239</v>
      </c>
      <c r="D198" s="14">
        <v>2575</v>
      </c>
      <c r="E198" s="15">
        <v>-0.13048543689320399</v>
      </c>
    </row>
    <row r="199" spans="1:5" x14ac:dyDescent="0.3">
      <c r="A199" s="179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3">
      <c r="A200" s="180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3">
      <c r="A201" s="178" t="s">
        <v>156</v>
      </c>
      <c r="B201" s="13" t="s">
        <v>157</v>
      </c>
      <c r="C201" s="14">
        <v>5161</v>
      </c>
      <c r="D201" s="14">
        <v>5303</v>
      </c>
      <c r="E201" s="15">
        <v>-2.6777295870262102E-2</v>
      </c>
    </row>
    <row r="202" spans="1:5" x14ac:dyDescent="0.3">
      <c r="A202" s="179"/>
      <c r="B202" s="13" t="s">
        <v>115</v>
      </c>
      <c r="C202" s="14">
        <v>745</v>
      </c>
      <c r="D202" s="14">
        <v>1321</v>
      </c>
      <c r="E202" s="15">
        <v>-0.43603330809992402</v>
      </c>
    </row>
    <row r="203" spans="1:5" x14ac:dyDescent="0.3">
      <c r="A203" s="179"/>
      <c r="B203" s="13" t="s">
        <v>158</v>
      </c>
      <c r="C203" s="14">
        <v>861</v>
      </c>
      <c r="D203" s="14">
        <v>896</v>
      </c>
      <c r="E203" s="15">
        <v>-3.90625E-2</v>
      </c>
    </row>
    <row r="204" spans="1:5" x14ac:dyDescent="0.3">
      <c r="A204" s="179"/>
      <c r="B204" s="13" t="s">
        <v>117</v>
      </c>
      <c r="C204" s="14">
        <v>445</v>
      </c>
      <c r="D204" s="14">
        <v>0</v>
      </c>
      <c r="E204" s="15">
        <v>0</v>
      </c>
    </row>
    <row r="205" spans="1:5" x14ac:dyDescent="0.3">
      <c r="A205" s="179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3">
      <c r="A206" s="179"/>
      <c r="B206" s="13" t="s">
        <v>119</v>
      </c>
      <c r="C206" s="14">
        <v>219</v>
      </c>
      <c r="D206" s="14">
        <v>0</v>
      </c>
      <c r="E206" s="15">
        <v>0</v>
      </c>
    </row>
    <row r="207" spans="1:5" x14ac:dyDescent="0.3">
      <c r="A207" s="179"/>
      <c r="B207" s="13" t="s">
        <v>120</v>
      </c>
      <c r="C207" s="14">
        <v>8229</v>
      </c>
      <c r="D207" s="14">
        <v>7801</v>
      </c>
      <c r="E207" s="15">
        <v>5.48647609280861E-2</v>
      </c>
    </row>
    <row r="208" spans="1:5" x14ac:dyDescent="0.3">
      <c r="A208" s="179"/>
      <c r="B208" s="13" t="s">
        <v>159</v>
      </c>
      <c r="C208" s="14">
        <v>0</v>
      </c>
      <c r="D208" s="14">
        <v>1</v>
      </c>
      <c r="E208" s="15">
        <v>-1</v>
      </c>
    </row>
    <row r="209" spans="1:5" x14ac:dyDescent="0.3">
      <c r="A209" s="179"/>
      <c r="B209" s="13" t="s">
        <v>122</v>
      </c>
      <c r="C209" s="14">
        <v>843</v>
      </c>
      <c r="D209" s="14">
        <v>951</v>
      </c>
      <c r="E209" s="15">
        <v>-0.11356466876971601</v>
      </c>
    </row>
    <row r="210" spans="1:5" x14ac:dyDescent="0.3">
      <c r="A210" s="179"/>
      <c r="B210" s="13" t="s">
        <v>160</v>
      </c>
      <c r="C210" s="14">
        <v>5200</v>
      </c>
      <c r="D210" s="14">
        <v>784</v>
      </c>
      <c r="E210" s="15">
        <v>5.6326530612244898</v>
      </c>
    </row>
    <row r="211" spans="1:5" x14ac:dyDescent="0.3">
      <c r="A211" s="179"/>
      <c r="B211" s="13" t="s">
        <v>124</v>
      </c>
      <c r="C211" s="14">
        <v>530</v>
      </c>
      <c r="D211" s="14">
        <v>181</v>
      </c>
      <c r="E211" s="15">
        <v>1.9281767955801099</v>
      </c>
    </row>
    <row r="212" spans="1:5" x14ac:dyDescent="0.3">
      <c r="A212" s="179"/>
      <c r="B212" s="13" t="s">
        <v>125</v>
      </c>
      <c r="C212" s="14">
        <v>1547</v>
      </c>
      <c r="D212" s="14">
        <v>1146</v>
      </c>
      <c r="E212" s="15">
        <v>0.34991273996509598</v>
      </c>
    </row>
    <row r="213" spans="1:5" x14ac:dyDescent="0.3">
      <c r="A213" s="179"/>
      <c r="B213" s="13" t="s">
        <v>126</v>
      </c>
      <c r="C213" s="14">
        <v>9</v>
      </c>
      <c r="D213" s="14">
        <v>10</v>
      </c>
      <c r="E213" s="15">
        <v>-0.1</v>
      </c>
    </row>
    <row r="214" spans="1:5" x14ac:dyDescent="0.3">
      <c r="A214" s="179"/>
      <c r="B214" s="13" t="s">
        <v>127</v>
      </c>
      <c r="C214" s="14">
        <v>65</v>
      </c>
      <c r="D214" s="14">
        <v>94</v>
      </c>
      <c r="E214" s="15">
        <v>-0.30851063829787201</v>
      </c>
    </row>
    <row r="215" spans="1:5" x14ac:dyDescent="0.3">
      <c r="A215" s="179"/>
      <c r="B215" s="13" t="s">
        <v>128</v>
      </c>
      <c r="C215" s="14">
        <v>64</v>
      </c>
      <c r="D215" s="14">
        <v>121</v>
      </c>
      <c r="E215" s="15">
        <v>-0.47107438016528902</v>
      </c>
    </row>
    <row r="216" spans="1:5" x14ac:dyDescent="0.3">
      <c r="A216" s="179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3">
      <c r="A217" s="179"/>
      <c r="B217" s="13" t="s">
        <v>130</v>
      </c>
      <c r="C217" s="14">
        <v>26</v>
      </c>
      <c r="D217" s="14">
        <v>34</v>
      </c>
      <c r="E217" s="15">
        <v>-0.23529411764705899</v>
      </c>
    </row>
    <row r="218" spans="1:5" x14ac:dyDescent="0.3">
      <c r="A218" s="179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3">
      <c r="A219" s="179"/>
      <c r="B219" s="13" t="s">
        <v>132</v>
      </c>
      <c r="C219" s="14">
        <v>0</v>
      </c>
      <c r="D219" s="14">
        <v>0</v>
      </c>
      <c r="E219" s="15">
        <v>0</v>
      </c>
    </row>
    <row r="220" spans="1:5" x14ac:dyDescent="0.3">
      <c r="A220" s="179"/>
      <c r="B220" s="13" t="s">
        <v>133</v>
      </c>
      <c r="C220" s="14">
        <v>2983</v>
      </c>
      <c r="D220" s="14">
        <v>0</v>
      </c>
      <c r="E220" s="15">
        <v>0</v>
      </c>
    </row>
    <row r="221" spans="1:5" x14ac:dyDescent="0.3">
      <c r="A221" s="179"/>
      <c r="B221" s="13" t="s">
        <v>134</v>
      </c>
      <c r="C221" s="14">
        <v>1642</v>
      </c>
      <c r="D221" s="14">
        <v>1919</v>
      </c>
      <c r="E221" s="15">
        <v>-0.14434601354872301</v>
      </c>
    </row>
    <row r="222" spans="1:5" x14ac:dyDescent="0.3">
      <c r="A222" s="179"/>
      <c r="B222" s="13" t="s">
        <v>161</v>
      </c>
      <c r="C222" s="14">
        <v>733</v>
      </c>
      <c r="D222" s="14">
        <v>907</v>
      </c>
      <c r="E222" s="15">
        <v>-0.19184123484013199</v>
      </c>
    </row>
    <row r="223" spans="1:5" x14ac:dyDescent="0.3">
      <c r="A223" s="179"/>
      <c r="B223" s="13" t="s">
        <v>136</v>
      </c>
      <c r="C223" s="14">
        <v>3</v>
      </c>
      <c r="D223" s="14">
        <v>8</v>
      </c>
      <c r="E223" s="15">
        <v>-0.625</v>
      </c>
    </row>
    <row r="224" spans="1:5" x14ac:dyDescent="0.3">
      <c r="A224" s="179"/>
      <c r="B224" s="13" t="s">
        <v>137</v>
      </c>
      <c r="C224" s="14">
        <v>7</v>
      </c>
      <c r="D224" s="14">
        <v>8</v>
      </c>
      <c r="E224" s="15">
        <v>-0.125</v>
      </c>
    </row>
    <row r="225" spans="1:5" x14ac:dyDescent="0.3">
      <c r="A225" s="179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3">
      <c r="A226" s="179"/>
      <c r="B226" s="13" t="s">
        <v>139</v>
      </c>
      <c r="C226" s="14">
        <v>690</v>
      </c>
      <c r="D226" s="14">
        <v>94</v>
      </c>
      <c r="E226" s="15">
        <v>6.3404255319148897</v>
      </c>
    </row>
    <row r="227" spans="1:5" x14ac:dyDescent="0.3">
      <c r="A227" s="179"/>
      <c r="B227" s="13" t="s">
        <v>162</v>
      </c>
      <c r="C227" s="14">
        <v>39</v>
      </c>
      <c r="D227" s="14">
        <v>0</v>
      </c>
      <c r="E227" s="15">
        <v>0</v>
      </c>
    </row>
    <row r="228" spans="1:5" x14ac:dyDescent="0.3">
      <c r="A228" s="179"/>
      <c r="B228" s="13" t="s">
        <v>141</v>
      </c>
      <c r="C228" s="14">
        <v>437</v>
      </c>
      <c r="D228" s="14">
        <v>333</v>
      </c>
      <c r="E228" s="15">
        <v>0.31231231231231199</v>
      </c>
    </row>
    <row r="229" spans="1:5" x14ac:dyDescent="0.3">
      <c r="A229" s="179"/>
      <c r="B229" s="13" t="s">
        <v>142</v>
      </c>
      <c r="C229" s="14">
        <v>1331</v>
      </c>
      <c r="D229" s="14">
        <v>1315</v>
      </c>
      <c r="E229" s="15">
        <v>1.21673003802281E-2</v>
      </c>
    </row>
    <row r="230" spans="1:5" x14ac:dyDescent="0.3">
      <c r="A230" s="179"/>
      <c r="B230" s="13" t="s">
        <v>143</v>
      </c>
      <c r="C230" s="14">
        <v>45</v>
      </c>
      <c r="D230" s="14">
        <v>47</v>
      </c>
      <c r="E230" s="15">
        <v>-4.2553191489361701E-2</v>
      </c>
    </row>
    <row r="231" spans="1:5" x14ac:dyDescent="0.3">
      <c r="A231" s="179"/>
      <c r="B231" s="13" t="s">
        <v>144</v>
      </c>
      <c r="C231" s="14">
        <v>10</v>
      </c>
      <c r="D231" s="14">
        <v>12</v>
      </c>
      <c r="E231" s="15">
        <v>-0.16666666666666699</v>
      </c>
    </row>
    <row r="232" spans="1:5" x14ac:dyDescent="0.3">
      <c r="A232" s="179"/>
      <c r="B232" s="13" t="s">
        <v>145</v>
      </c>
      <c r="C232" s="14">
        <v>152</v>
      </c>
      <c r="D232" s="14">
        <v>81</v>
      </c>
      <c r="E232" s="15">
        <v>0.87654320987654299</v>
      </c>
    </row>
    <row r="233" spans="1:5" x14ac:dyDescent="0.3">
      <c r="A233" s="179"/>
      <c r="B233" s="13" t="s">
        <v>146</v>
      </c>
      <c r="C233" s="14">
        <v>251</v>
      </c>
      <c r="D233" s="14">
        <v>192</v>
      </c>
      <c r="E233" s="15">
        <v>0.30729166666666702</v>
      </c>
    </row>
    <row r="234" spans="1:5" x14ac:dyDescent="0.3">
      <c r="A234" s="179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3">
      <c r="A235" s="179"/>
      <c r="B235" s="13" t="s">
        <v>148</v>
      </c>
      <c r="C235" s="14">
        <v>0</v>
      </c>
      <c r="D235" s="14">
        <v>0</v>
      </c>
      <c r="E235" s="15">
        <v>0</v>
      </c>
    </row>
    <row r="236" spans="1:5" x14ac:dyDescent="0.3">
      <c r="A236" s="179"/>
      <c r="B236" s="13" t="s">
        <v>149</v>
      </c>
      <c r="C236" s="14">
        <v>84</v>
      </c>
      <c r="D236" s="14">
        <v>2</v>
      </c>
      <c r="E236" s="15">
        <v>41</v>
      </c>
    </row>
    <row r="237" spans="1:5" x14ac:dyDescent="0.3">
      <c r="A237" s="179"/>
      <c r="B237" s="13" t="s">
        <v>150</v>
      </c>
      <c r="C237" s="14">
        <v>0</v>
      </c>
      <c r="D237" s="14">
        <v>0</v>
      </c>
      <c r="E237" s="15">
        <v>0</v>
      </c>
    </row>
    <row r="238" spans="1:5" x14ac:dyDescent="0.3">
      <c r="A238" s="179"/>
      <c r="B238" s="13" t="s">
        <v>151</v>
      </c>
      <c r="C238" s="14">
        <v>288</v>
      </c>
      <c r="D238" s="14">
        <v>180</v>
      </c>
      <c r="E238" s="15">
        <v>0.6</v>
      </c>
    </row>
    <row r="239" spans="1:5" x14ac:dyDescent="0.3">
      <c r="A239" s="179"/>
      <c r="B239" s="13" t="s">
        <v>152</v>
      </c>
      <c r="C239" s="14">
        <v>457</v>
      </c>
      <c r="D239" s="14">
        <v>436</v>
      </c>
      <c r="E239" s="15">
        <v>4.8165137614678902E-2</v>
      </c>
    </row>
    <row r="240" spans="1:5" x14ac:dyDescent="0.3">
      <c r="A240" s="179"/>
      <c r="B240" s="13" t="s">
        <v>153</v>
      </c>
      <c r="C240" s="14">
        <v>2200</v>
      </c>
      <c r="D240" s="14">
        <v>2191</v>
      </c>
      <c r="E240" s="15">
        <v>4.1077133728890901E-3</v>
      </c>
    </row>
    <row r="241" spans="1:5" x14ac:dyDescent="0.3">
      <c r="A241" s="179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3">
      <c r="A242" s="180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4">
        <v>8</v>
      </c>
      <c r="D246" s="14">
        <v>2183</v>
      </c>
      <c r="E246" s="15">
        <v>-0.99633531836921696</v>
      </c>
    </row>
    <row r="247" spans="1:5" x14ac:dyDescent="0.3">
      <c r="A247" s="12" t="s">
        <v>165</v>
      </c>
      <c r="B247" s="17"/>
      <c r="C247" s="14">
        <v>18</v>
      </c>
      <c r="D247" s="14">
        <v>1999</v>
      </c>
      <c r="E247" s="15">
        <v>-0.99099549774887397</v>
      </c>
    </row>
    <row r="248" spans="1:5" x14ac:dyDescent="0.3">
      <c r="A248" s="12" t="s">
        <v>166</v>
      </c>
      <c r="B248" s="17"/>
      <c r="C248" s="14">
        <v>43</v>
      </c>
      <c r="D248" s="14">
        <v>731</v>
      </c>
      <c r="E248" s="15">
        <v>-0.94117647058823495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283</v>
      </c>
      <c r="D252" s="14">
        <v>276</v>
      </c>
      <c r="E252" s="15">
        <v>2.5362318840579701E-2</v>
      </c>
    </row>
    <row r="253" spans="1:5" x14ac:dyDescent="0.3">
      <c r="A253" s="178" t="s">
        <v>169</v>
      </c>
      <c r="B253" s="13" t="s">
        <v>170</v>
      </c>
      <c r="C253" s="14">
        <v>43</v>
      </c>
      <c r="D253" s="14">
        <v>57</v>
      </c>
      <c r="E253" s="15">
        <v>-0.24561403508771901</v>
      </c>
    </row>
    <row r="254" spans="1:5" x14ac:dyDescent="0.3">
      <c r="A254" s="179"/>
      <c r="B254" s="13" t="s">
        <v>171</v>
      </c>
      <c r="C254" s="14">
        <v>0</v>
      </c>
      <c r="D254" s="14">
        <v>1</v>
      </c>
      <c r="E254" s="15">
        <v>-1</v>
      </c>
    </row>
    <row r="255" spans="1:5" x14ac:dyDescent="0.3">
      <c r="A255" s="180"/>
      <c r="B255" s="13" t="s">
        <v>172</v>
      </c>
      <c r="C255" s="14">
        <v>18</v>
      </c>
      <c r="D255" s="14">
        <v>10</v>
      </c>
      <c r="E255" s="15">
        <v>0.8</v>
      </c>
    </row>
    <row r="256" spans="1:5" x14ac:dyDescent="0.3">
      <c r="A256" s="12" t="s">
        <v>173</v>
      </c>
      <c r="B256" s="17"/>
      <c r="C256" s="14">
        <v>0</v>
      </c>
      <c r="D256" s="14">
        <v>3</v>
      </c>
      <c r="E256" s="15">
        <v>-1</v>
      </c>
    </row>
    <row r="257" spans="1:5" x14ac:dyDescent="0.3">
      <c r="A257" s="12" t="s">
        <v>174</v>
      </c>
      <c r="B257" s="17"/>
      <c r="C257" s="14">
        <v>85</v>
      </c>
      <c r="D257" s="14">
        <v>99</v>
      </c>
      <c r="E257" s="15">
        <v>-0.14141414141414099</v>
      </c>
    </row>
    <row r="258" spans="1:5" x14ac:dyDescent="0.3">
      <c r="A258" s="12" t="s">
        <v>106</v>
      </c>
      <c r="B258" s="17"/>
      <c r="C258" s="14">
        <v>14</v>
      </c>
      <c r="D258" s="14">
        <v>3</v>
      </c>
      <c r="E258" s="15">
        <v>3.6666666666666701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675</v>
      </c>
      <c r="D262" s="14">
        <v>36</v>
      </c>
      <c r="E262" s="15">
        <v>17.75</v>
      </c>
    </row>
    <row r="263" spans="1:5" x14ac:dyDescent="0.3">
      <c r="A263" s="178" t="s">
        <v>64</v>
      </c>
      <c r="B263" s="13" t="s">
        <v>177</v>
      </c>
      <c r="C263" s="14">
        <v>194</v>
      </c>
      <c r="D263" s="14">
        <v>216</v>
      </c>
      <c r="E263" s="15">
        <v>-0.101851851851852</v>
      </c>
    </row>
    <row r="264" spans="1:5" x14ac:dyDescent="0.3">
      <c r="A264" s="180"/>
      <c r="B264" s="13" t="s">
        <v>106</v>
      </c>
      <c r="C264" s="14">
        <v>4731</v>
      </c>
      <c r="D264" s="14">
        <v>4623</v>
      </c>
      <c r="E264" s="15">
        <v>2.3361453601557398E-2</v>
      </c>
    </row>
    <row r="265" spans="1:5" x14ac:dyDescent="0.3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3">
      <c r="A266" s="12" t="s">
        <v>179</v>
      </c>
      <c r="B266" s="17"/>
      <c r="C266" s="14">
        <v>0</v>
      </c>
      <c r="D266" s="14">
        <v>0</v>
      </c>
      <c r="E266" s="15">
        <v>0</v>
      </c>
    </row>
    <row r="267" spans="1:5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78" t="s">
        <v>182</v>
      </c>
      <c r="B271" s="13" t="s">
        <v>183</v>
      </c>
      <c r="C271" s="14">
        <v>0</v>
      </c>
      <c r="D271" s="14">
        <v>9</v>
      </c>
      <c r="E271" s="15">
        <v>-1</v>
      </c>
    </row>
    <row r="272" spans="1:5" x14ac:dyDescent="0.3">
      <c r="A272" s="180"/>
      <c r="B272" s="13" t="s">
        <v>184</v>
      </c>
      <c r="C272" s="14">
        <v>157</v>
      </c>
      <c r="D272" s="14">
        <v>165</v>
      </c>
      <c r="E272" s="15">
        <v>-4.8484848484848499E-2</v>
      </c>
    </row>
    <row r="273" spans="1:5" x14ac:dyDescent="0.3">
      <c r="A273" s="12" t="s">
        <v>185</v>
      </c>
      <c r="B273" s="17"/>
      <c r="C273" s="14">
        <v>7</v>
      </c>
      <c r="D273" s="14">
        <v>11</v>
      </c>
      <c r="E273" s="15">
        <v>-0.36363636363636398</v>
      </c>
    </row>
    <row r="274" spans="1:5" x14ac:dyDescent="0.3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3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3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19" t="s">
        <v>113</v>
      </c>
      <c r="D282" s="19" t="s">
        <v>156</v>
      </c>
      <c r="E282" s="20" t="s">
        <v>192</v>
      </c>
    </row>
    <row r="283" spans="1:5" x14ac:dyDescent="0.3">
      <c r="A283" s="185" t="s">
        <v>193</v>
      </c>
      <c r="B283" s="13" t="s">
        <v>194</v>
      </c>
      <c r="C283" s="14">
        <v>0</v>
      </c>
      <c r="D283" s="14">
        <v>0</v>
      </c>
      <c r="E283" s="22">
        <v>0</v>
      </c>
    </row>
    <row r="284" spans="1:5" x14ac:dyDescent="0.3">
      <c r="A284" s="186"/>
      <c r="B284" s="13" t="s">
        <v>195</v>
      </c>
      <c r="C284" s="14">
        <v>1433</v>
      </c>
      <c r="D284" s="14">
        <v>5313</v>
      </c>
      <c r="E284" s="22">
        <v>0</v>
      </c>
    </row>
    <row r="285" spans="1:5" x14ac:dyDescent="0.3">
      <c r="A285" s="187"/>
      <c r="B285" s="13" t="s">
        <v>196</v>
      </c>
      <c r="C285" s="14">
        <v>0</v>
      </c>
      <c r="D285" s="14">
        <v>0</v>
      </c>
      <c r="E285" s="22">
        <v>0</v>
      </c>
    </row>
    <row r="286" spans="1:5" x14ac:dyDescent="0.3">
      <c r="A286" s="185" t="s">
        <v>197</v>
      </c>
      <c r="B286" s="13" t="s">
        <v>198</v>
      </c>
      <c r="C286" s="14">
        <v>0</v>
      </c>
      <c r="D286" s="14">
        <v>0</v>
      </c>
      <c r="E286" s="22">
        <v>0</v>
      </c>
    </row>
    <row r="287" spans="1:5" x14ac:dyDescent="0.3">
      <c r="A287" s="186"/>
      <c r="B287" s="13" t="s">
        <v>199</v>
      </c>
      <c r="C287" s="14">
        <v>0</v>
      </c>
      <c r="D287" s="14">
        <v>0</v>
      </c>
      <c r="E287" s="22">
        <v>0</v>
      </c>
    </row>
    <row r="288" spans="1:5" x14ac:dyDescent="0.3">
      <c r="A288" s="187"/>
      <c r="B288" s="13" t="s">
        <v>200</v>
      </c>
      <c r="C288" s="14">
        <v>1</v>
      </c>
      <c r="D288" s="14">
        <v>0</v>
      </c>
      <c r="E288" s="22">
        <v>0</v>
      </c>
    </row>
    <row r="289" spans="1:5" x14ac:dyDescent="0.3">
      <c r="A289" s="21" t="s">
        <v>201</v>
      </c>
      <c r="B289" s="13" t="s">
        <v>202</v>
      </c>
      <c r="C289" s="14">
        <v>205</v>
      </c>
      <c r="D289" s="14">
        <v>250</v>
      </c>
      <c r="E289" s="22">
        <v>111</v>
      </c>
    </row>
    <row r="290" spans="1:5" x14ac:dyDescent="0.3">
      <c r="A290" s="185" t="s">
        <v>203</v>
      </c>
      <c r="B290" s="13" t="s">
        <v>204</v>
      </c>
      <c r="C290" s="14">
        <v>190</v>
      </c>
      <c r="D290" s="14">
        <v>115</v>
      </c>
      <c r="E290" s="22">
        <v>22</v>
      </c>
    </row>
    <row r="291" spans="1:5" x14ac:dyDescent="0.3">
      <c r="A291" s="186"/>
      <c r="B291" s="13" t="s">
        <v>205</v>
      </c>
      <c r="C291" s="14">
        <v>34</v>
      </c>
      <c r="D291" s="14">
        <v>27</v>
      </c>
      <c r="E291" s="22">
        <v>0</v>
      </c>
    </row>
    <row r="292" spans="1:5" x14ac:dyDescent="0.3">
      <c r="A292" s="187"/>
      <c r="B292" s="13" t="s">
        <v>206</v>
      </c>
      <c r="C292" s="14">
        <v>30</v>
      </c>
      <c r="D292" s="14">
        <v>14</v>
      </c>
      <c r="E292" s="22">
        <v>0</v>
      </c>
    </row>
    <row r="293" spans="1:5" x14ac:dyDescent="0.3">
      <c r="A293" s="21" t="s">
        <v>207</v>
      </c>
      <c r="B293" s="13" t="s">
        <v>208</v>
      </c>
      <c r="C293" s="14">
        <v>1</v>
      </c>
      <c r="D293" s="14">
        <v>2</v>
      </c>
      <c r="E293" s="22">
        <v>0</v>
      </c>
    </row>
    <row r="294" spans="1:5" x14ac:dyDescent="0.3">
      <c r="A294" s="185" t="s">
        <v>209</v>
      </c>
      <c r="B294" s="13" t="s">
        <v>200</v>
      </c>
      <c r="C294" s="14">
        <v>52</v>
      </c>
      <c r="D294" s="14">
        <v>27</v>
      </c>
      <c r="E294" s="22">
        <v>38</v>
      </c>
    </row>
    <row r="295" spans="1:5" x14ac:dyDescent="0.3">
      <c r="A295" s="186"/>
      <c r="B295" s="13" t="s">
        <v>210</v>
      </c>
      <c r="C295" s="14">
        <v>40</v>
      </c>
      <c r="D295" s="14">
        <v>48</v>
      </c>
      <c r="E295" s="22">
        <v>24</v>
      </c>
    </row>
    <row r="296" spans="1:5" x14ac:dyDescent="0.3">
      <c r="A296" s="187"/>
      <c r="B296" s="13" t="s">
        <v>211</v>
      </c>
      <c r="C296" s="14">
        <v>37</v>
      </c>
      <c r="D296" s="14">
        <v>44</v>
      </c>
      <c r="E296" s="22">
        <v>18</v>
      </c>
    </row>
    <row r="297" spans="1:5" x14ac:dyDescent="0.3">
      <c r="A297" s="185" t="s">
        <v>212</v>
      </c>
      <c r="B297" s="13" t="s">
        <v>213</v>
      </c>
      <c r="C297" s="14">
        <v>31</v>
      </c>
      <c r="D297" s="14">
        <v>177</v>
      </c>
      <c r="E297" s="22">
        <v>0</v>
      </c>
    </row>
    <row r="298" spans="1:5" x14ac:dyDescent="0.3">
      <c r="A298" s="186"/>
      <c r="B298" s="13" t="s">
        <v>214</v>
      </c>
      <c r="C298" s="14">
        <v>0</v>
      </c>
      <c r="D298" s="14">
        <v>0</v>
      </c>
      <c r="E298" s="22">
        <v>0</v>
      </c>
    </row>
    <row r="299" spans="1:5" x14ac:dyDescent="0.3">
      <c r="A299" s="186"/>
      <c r="B299" s="13" t="s">
        <v>215</v>
      </c>
      <c r="C299" s="14">
        <v>811</v>
      </c>
      <c r="D299" s="14">
        <v>798</v>
      </c>
      <c r="E299" s="22">
        <v>559</v>
      </c>
    </row>
    <row r="300" spans="1:5" x14ac:dyDescent="0.3">
      <c r="A300" s="186"/>
      <c r="B300" s="13" t="s">
        <v>216</v>
      </c>
      <c r="C300" s="14">
        <v>1577</v>
      </c>
      <c r="D300" s="14">
        <v>1688</v>
      </c>
      <c r="E300" s="22">
        <v>0</v>
      </c>
    </row>
    <row r="301" spans="1:5" x14ac:dyDescent="0.3">
      <c r="A301" s="186"/>
      <c r="B301" s="13" t="s">
        <v>217</v>
      </c>
      <c r="C301" s="14">
        <v>269</v>
      </c>
      <c r="D301" s="14">
        <v>250</v>
      </c>
      <c r="E301" s="22">
        <v>44</v>
      </c>
    </row>
    <row r="302" spans="1:5" x14ac:dyDescent="0.3">
      <c r="A302" s="186"/>
      <c r="B302" s="13" t="s">
        <v>218</v>
      </c>
      <c r="C302" s="14">
        <v>829</v>
      </c>
      <c r="D302" s="14">
        <v>907</v>
      </c>
      <c r="E302" s="22">
        <v>496</v>
      </c>
    </row>
    <row r="303" spans="1:5" x14ac:dyDescent="0.3">
      <c r="A303" s="186"/>
      <c r="B303" s="13" t="s">
        <v>219</v>
      </c>
      <c r="C303" s="14">
        <v>334</v>
      </c>
      <c r="D303" s="14">
        <v>495</v>
      </c>
      <c r="E303" s="22">
        <v>35</v>
      </c>
    </row>
    <row r="304" spans="1:5" x14ac:dyDescent="0.3">
      <c r="A304" s="186"/>
      <c r="B304" s="13" t="s">
        <v>220</v>
      </c>
      <c r="C304" s="14">
        <v>2</v>
      </c>
      <c r="D304" s="14">
        <v>9</v>
      </c>
      <c r="E304" s="22">
        <v>1</v>
      </c>
    </row>
    <row r="305" spans="1:5" x14ac:dyDescent="0.3">
      <c r="A305" s="186"/>
      <c r="B305" s="13" t="s">
        <v>221</v>
      </c>
      <c r="C305" s="14">
        <v>1125</v>
      </c>
      <c r="D305" s="14">
        <v>636</v>
      </c>
      <c r="E305" s="22">
        <v>1079</v>
      </c>
    </row>
    <row r="306" spans="1:5" x14ac:dyDescent="0.3">
      <c r="A306" s="186"/>
      <c r="B306" s="13" t="s">
        <v>222</v>
      </c>
      <c r="C306" s="14">
        <v>3</v>
      </c>
      <c r="D306" s="14">
        <v>2</v>
      </c>
      <c r="E306" s="22">
        <v>0</v>
      </c>
    </row>
    <row r="307" spans="1:5" x14ac:dyDescent="0.3">
      <c r="A307" s="186"/>
      <c r="B307" s="13" t="s">
        <v>223</v>
      </c>
      <c r="C307" s="14">
        <v>1</v>
      </c>
      <c r="D307" s="14">
        <v>0</v>
      </c>
      <c r="E307" s="22">
        <v>0</v>
      </c>
    </row>
    <row r="308" spans="1:5" x14ac:dyDescent="0.3">
      <c r="A308" s="186"/>
      <c r="B308" s="13" t="s">
        <v>224</v>
      </c>
      <c r="C308" s="14">
        <v>291</v>
      </c>
      <c r="D308" s="14">
        <v>414</v>
      </c>
      <c r="E308" s="22">
        <v>140</v>
      </c>
    </row>
    <row r="309" spans="1:5" x14ac:dyDescent="0.3">
      <c r="A309" s="186"/>
      <c r="B309" s="13" t="s">
        <v>225</v>
      </c>
      <c r="C309" s="14">
        <v>204</v>
      </c>
      <c r="D309" s="14">
        <v>318</v>
      </c>
      <c r="E309" s="22">
        <v>0</v>
      </c>
    </row>
    <row r="310" spans="1:5" x14ac:dyDescent="0.3">
      <c r="A310" s="186"/>
      <c r="B310" s="13" t="s">
        <v>226</v>
      </c>
      <c r="C310" s="14">
        <v>18</v>
      </c>
      <c r="D310" s="14">
        <v>21</v>
      </c>
      <c r="E310" s="22">
        <v>20</v>
      </c>
    </row>
    <row r="311" spans="1:5" x14ac:dyDescent="0.3">
      <c r="A311" s="187"/>
      <c r="B311" s="13" t="s">
        <v>227</v>
      </c>
      <c r="C311" s="14">
        <v>61</v>
      </c>
      <c r="D311" s="14">
        <v>61</v>
      </c>
      <c r="E311" s="22">
        <v>1</v>
      </c>
    </row>
    <row r="312" spans="1:5" x14ac:dyDescent="0.3">
      <c r="A312" s="185" t="s">
        <v>228</v>
      </c>
      <c r="B312" s="13" t="s">
        <v>229</v>
      </c>
      <c r="C312" s="14">
        <v>0</v>
      </c>
      <c r="D312" s="14">
        <v>0</v>
      </c>
      <c r="E312" s="22">
        <v>0</v>
      </c>
    </row>
    <row r="313" spans="1:5" x14ac:dyDescent="0.3">
      <c r="A313" s="186"/>
      <c r="B313" s="13" t="s">
        <v>230</v>
      </c>
      <c r="C313" s="14">
        <v>1</v>
      </c>
      <c r="D313" s="14">
        <v>0</v>
      </c>
      <c r="E313" s="22">
        <v>0</v>
      </c>
    </row>
    <row r="314" spans="1:5" x14ac:dyDescent="0.3">
      <c r="A314" s="186"/>
      <c r="B314" s="13" t="s">
        <v>231</v>
      </c>
      <c r="C314" s="14">
        <v>0</v>
      </c>
      <c r="D314" s="14">
        <v>0</v>
      </c>
      <c r="E314" s="22">
        <v>0</v>
      </c>
    </row>
    <row r="315" spans="1:5" x14ac:dyDescent="0.3">
      <c r="A315" s="186"/>
      <c r="B315" s="13" t="s">
        <v>232</v>
      </c>
      <c r="C315" s="14">
        <v>0</v>
      </c>
      <c r="D315" s="14">
        <v>0</v>
      </c>
      <c r="E315" s="22">
        <v>0</v>
      </c>
    </row>
    <row r="316" spans="1:5" x14ac:dyDescent="0.3">
      <c r="A316" s="186"/>
      <c r="B316" s="13" t="s">
        <v>233</v>
      </c>
      <c r="C316" s="14">
        <v>66</v>
      </c>
      <c r="D316" s="14">
        <v>51</v>
      </c>
      <c r="E316" s="22">
        <v>26</v>
      </c>
    </row>
    <row r="317" spans="1:5" x14ac:dyDescent="0.3">
      <c r="A317" s="186"/>
      <c r="B317" s="13" t="s">
        <v>234</v>
      </c>
      <c r="C317" s="14">
        <v>0</v>
      </c>
      <c r="D317" s="14">
        <v>0</v>
      </c>
      <c r="E317" s="22">
        <v>0</v>
      </c>
    </row>
    <row r="318" spans="1:5" x14ac:dyDescent="0.3">
      <c r="A318" s="186"/>
      <c r="B318" s="13" t="s">
        <v>235</v>
      </c>
      <c r="C318" s="14">
        <v>0</v>
      </c>
      <c r="D318" s="14">
        <v>0</v>
      </c>
      <c r="E318" s="22">
        <v>0</v>
      </c>
    </row>
    <row r="319" spans="1:5" x14ac:dyDescent="0.3">
      <c r="A319" s="186"/>
      <c r="B319" s="13" t="s">
        <v>236</v>
      </c>
      <c r="C319" s="14">
        <v>35</v>
      </c>
      <c r="D319" s="14">
        <v>9</v>
      </c>
      <c r="E319" s="22">
        <v>20</v>
      </c>
    </row>
    <row r="320" spans="1:5" x14ac:dyDescent="0.3">
      <c r="A320" s="186"/>
      <c r="B320" s="13" t="s">
        <v>237</v>
      </c>
      <c r="C320" s="14">
        <v>0</v>
      </c>
      <c r="D320" s="14">
        <v>0</v>
      </c>
      <c r="E320" s="22">
        <v>0</v>
      </c>
    </row>
    <row r="321" spans="1:5" x14ac:dyDescent="0.3">
      <c r="A321" s="186"/>
      <c r="B321" s="13" t="s">
        <v>238</v>
      </c>
      <c r="C321" s="14">
        <v>0</v>
      </c>
      <c r="D321" s="14">
        <v>0</v>
      </c>
      <c r="E321" s="22">
        <v>0</v>
      </c>
    </row>
    <row r="322" spans="1:5" x14ac:dyDescent="0.3">
      <c r="A322" s="186"/>
      <c r="B322" s="13" t="s">
        <v>239</v>
      </c>
      <c r="C322" s="14">
        <v>22</v>
      </c>
      <c r="D322" s="14">
        <v>27</v>
      </c>
      <c r="E322" s="22">
        <v>35</v>
      </c>
    </row>
    <row r="323" spans="1:5" x14ac:dyDescent="0.3">
      <c r="A323" s="186"/>
      <c r="B323" s="13" t="s">
        <v>240</v>
      </c>
      <c r="C323" s="14">
        <v>11</v>
      </c>
      <c r="D323" s="14">
        <v>8</v>
      </c>
      <c r="E323" s="22">
        <v>1</v>
      </c>
    </row>
    <row r="324" spans="1:5" x14ac:dyDescent="0.3">
      <c r="A324" s="186"/>
      <c r="B324" s="13" t="s">
        <v>241</v>
      </c>
      <c r="C324" s="14">
        <v>0</v>
      </c>
      <c r="D324" s="14">
        <v>0</v>
      </c>
      <c r="E324" s="22">
        <v>0</v>
      </c>
    </row>
    <row r="325" spans="1:5" x14ac:dyDescent="0.3">
      <c r="A325" s="186"/>
      <c r="B325" s="13" t="s">
        <v>242</v>
      </c>
      <c r="C325" s="14">
        <v>3</v>
      </c>
      <c r="D325" s="14">
        <v>1</v>
      </c>
      <c r="E325" s="22">
        <v>3</v>
      </c>
    </row>
    <row r="326" spans="1:5" x14ac:dyDescent="0.3">
      <c r="A326" s="186"/>
      <c r="B326" s="13" t="s">
        <v>243</v>
      </c>
      <c r="C326" s="14">
        <v>17</v>
      </c>
      <c r="D326" s="14">
        <v>7</v>
      </c>
      <c r="E326" s="22">
        <v>6</v>
      </c>
    </row>
    <row r="327" spans="1:5" x14ac:dyDescent="0.3">
      <c r="A327" s="186"/>
      <c r="B327" s="13" t="s">
        <v>244</v>
      </c>
      <c r="C327" s="14">
        <v>1</v>
      </c>
      <c r="D327" s="14">
        <v>0</v>
      </c>
      <c r="E327" s="22">
        <v>0</v>
      </c>
    </row>
    <row r="328" spans="1:5" x14ac:dyDescent="0.3">
      <c r="A328" s="186"/>
      <c r="B328" s="13" t="s">
        <v>245</v>
      </c>
      <c r="C328" s="14">
        <v>0</v>
      </c>
      <c r="D328" s="14">
        <v>0</v>
      </c>
      <c r="E328" s="22">
        <v>0</v>
      </c>
    </row>
    <row r="329" spans="1:5" x14ac:dyDescent="0.3">
      <c r="A329" s="186"/>
      <c r="B329" s="13" t="s">
        <v>246</v>
      </c>
      <c r="C329" s="14">
        <v>1281</v>
      </c>
      <c r="D329" s="14">
        <v>755</v>
      </c>
      <c r="E329" s="22">
        <v>520</v>
      </c>
    </row>
    <row r="330" spans="1:5" x14ac:dyDescent="0.3">
      <c r="A330" s="186"/>
      <c r="B330" s="13" t="s">
        <v>247</v>
      </c>
      <c r="C330" s="14">
        <v>10</v>
      </c>
      <c r="D330" s="14">
        <v>1</v>
      </c>
      <c r="E330" s="22">
        <v>6</v>
      </c>
    </row>
    <row r="331" spans="1:5" x14ac:dyDescent="0.3">
      <c r="A331" s="186"/>
      <c r="B331" s="13" t="s">
        <v>248</v>
      </c>
      <c r="C331" s="14">
        <v>6</v>
      </c>
      <c r="D331" s="14">
        <v>1</v>
      </c>
      <c r="E331" s="22">
        <v>1</v>
      </c>
    </row>
    <row r="332" spans="1:5" x14ac:dyDescent="0.3">
      <c r="A332" s="186"/>
      <c r="B332" s="13" t="s">
        <v>249</v>
      </c>
      <c r="C332" s="14">
        <v>0</v>
      </c>
      <c r="D332" s="14">
        <v>0</v>
      </c>
      <c r="E332" s="22">
        <v>0</v>
      </c>
    </row>
    <row r="333" spans="1:5" x14ac:dyDescent="0.3">
      <c r="A333" s="186"/>
      <c r="B333" s="13" t="s">
        <v>250</v>
      </c>
      <c r="C333" s="14">
        <v>3</v>
      </c>
      <c r="D333" s="14">
        <v>3</v>
      </c>
      <c r="E333" s="22">
        <v>3</v>
      </c>
    </row>
    <row r="334" spans="1:5" x14ac:dyDescent="0.3">
      <c r="A334" s="186"/>
      <c r="B334" s="13" t="s">
        <v>251</v>
      </c>
      <c r="C334" s="14">
        <v>2</v>
      </c>
      <c r="D334" s="14">
        <v>1</v>
      </c>
      <c r="E334" s="22">
        <v>0</v>
      </c>
    </row>
    <row r="335" spans="1:5" x14ac:dyDescent="0.3">
      <c r="A335" s="186"/>
      <c r="B335" s="13" t="s">
        <v>252</v>
      </c>
      <c r="C335" s="14">
        <v>0</v>
      </c>
      <c r="D335" s="14">
        <v>0</v>
      </c>
      <c r="E335" s="22">
        <v>0</v>
      </c>
    </row>
    <row r="336" spans="1:5" x14ac:dyDescent="0.3">
      <c r="A336" s="186"/>
      <c r="B336" s="13" t="s">
        <v>253</v>
      </c>
      <c r="C336" s="14">
        <v>192</v>
      </c>
      <c r="D336" s="14">
        <v>73</v>
      </c>
      <c r="E336" s="22">
        <v>159</v>
      </c>
    </row>
    <row r="337" spans="1:5" x14ac:dyDescent="0.3">
      <c r="A337" s="186"/>
      <c r="B337" s="13" t="s">
        <v>254</v>
      </c>
      <c r="C337" s="14">
        <v>0</v>
      </c>
      <c r="D337" s="14">
        <v>0</v>
      </c>
      <c r="E337" s="22">
        <v>0</v>
      </c>
    </row>
    <row r="338" spans="1:5" x14ac:dyDescent="0.3">
      <c r="A338" s="186"/>
      <c r="B338" s="13" t="s">
        <v>255</v>
      </c>
      <c r="C338" s="14">
        <v>0</v>
      </c>
      <c r="D338" s="14">
        <v>0</v>
      </c>
      <c r="E338" s="22">
        <v>0</v>
      </c>
    </row>
    <row r="339" spans="1:5" x14ac:dyDescent="0.3">
      <c r="A339" s="186"/>
      <c r="B339" s="13" t="s">
        <v>256</v>
      </c>
      <c r="C339" s="14">
        <v>0</v>
      </c>
      <c r="D339" s="14">
        <v>0</v>
      </c>
      <c r="E339" s="22">
        <v>0</v>
      </c>
    </row>
    <row r="340" spans="1:5" x14ac:dyDescent="0.3">
      <c r="A340" s="186"/>
      <c r="B340" s="13" t="s">
        <v>257</v>
      </c>
      <c r="C340" s="14">
        <v>5</v>
      </c>
      <c r="D340" s="14">
        <v>0</v>
      </c>
      <c r="E340" s="22">
        <v>1</v>
      </c>
    </row>
    <row r="341" spans="1:5" x14ac:dyDescent="0.3">
      <c r="A341" s="186"/>
      <c r="B341" s="13" t="s">
        <v>258</v>
      </c>
      <c r="C341" s="14">
        <v>0</v>
      </c>
      <c r="D341" s="14">
        <v>0</v>
      </c>
      <c r="E341" s="22">
        <v>0</v>
      </c>
    </row>
    <row r="342" spans="1:5" x14ac:dyDescent="0.3">
      <c r="A342" s="186"/>
      <c r="B342" s="13" t="s">
        <v>259</v>
      </c>
      <c r="C342" s="14">
        <v>0</v>
      </c>
      <c r="D342" s="14">
        <v>0</v>
      </c>
      <c r="E342" s="22">
        <v>0</v>
      </c>
    </row>
    <row r="343" spans="1:5" x14ac:dyDescent="0.3">
      <c r="A343" s="186"/>
      <c r="B343" s="13" t="s">
        <v>260</v>
      </c>
      <c r="C343" s="14">
        <v>0</v>
      </c>
      <c r="D343" s="14">
        <v>0</v>
      </c>
      <c r="E343" s="22">
        <v>0</v>
      </c>
    </row>
    <row r="344" spans="1:5" x14ac:dyDescent="0.3">
      <c r="A344" s="187"/>
      <c r="B344" s="13" t="s">
        <v>261</v>
      </c>
      <c r="C344" s="14">
        <v>5</v>
      </c>
      <c r="D344" s="14">
        <v>12</v>
      </c>
      <c r="E344" s="22">
        <v>1</v>
      </c>
    </row>
    <row r="345" spans="1:5" x14ac:dyDescent="0.3">
      <c r="A345" s="185" t="s">
        <v>262</v>
      </c>
      <c r="B345" s="13" t="s">
        <v>263</v>
      </c>
      <c r="C345" s="14">
        <v>0</v>
      </c>
      <c r="D345" s="14">
        <v>0</v>
      </c>
      <c r="E345" s="22">
        <v>0</v>
      </c>
    </row>
    <row r="346" spans="1:5" x14ac:dyDescent="0.3">
      <c r="A346" s="186"/>
      <c r="B346" s="13" t="s">
        <v>264</v>
      </c>
      <c r="C346" s="14">
        <v>2</v>
      </c>
      <c r="D346" s="14">
        <v>9</v>
      </c>
      <c r="E346" s="22">
        <v>1</v>
      </c>
    </row>
    <row r="347" spans="1:5" x14ac:dyDescent="0.3">
      <c r="A347" s="186"/>
      <c r="B347" s="13" t="s">
        <v>265</v>
      </c>
      <c r="C347" s="14">
        <v>0</v>
      </c>
      <c r="D347" s="14">
        <v>4</v>
      </c>
      <c r="E347" s="22">
        <v>0</v>
      </c>
    </row>
    <row r="348" spans="1:5" x14ac:dyDescent="0.3">
      <c r="A348" s="186"/>
      <c r="B348" s="13" t="s">
        <v>266</v>
      </c>
      <c r="C348" s="14">
        <v>0</v>
      </c>
      <c r="D348" s="14">
        <v>0</v>
      </c>
      <c r="E348" s="22">
        <v>0</v>
      </c>
    </row>
    <row r="349" spans="1:5" x14ac:dyDescent="0.3">
      <c r="A349" s="186"/>
      <c r="B349" s="13" t="s">
        <v>267</v>
      </c>
      <c r="C349" s="14">
        <v>0</v>
      </c>
      <c r="D349" s="14">
        <v>2</v>
      </c>
      <c r="E349" s="22">
        <v>0</v>
      </c>
    </row>
    <row r="350" spans="1:5" x14ac:dyDescent="0.3">
      <c r="A350" s="186"/>
      <c r="B350" s="13" t="s">
        <v>268</v>
      </c>
      <c r="C350" s="14">
        <v>0</v>
      </c>
      <c r="D350" s="14">
        <v>0</v>
      </c>
      <c r="E350" s="22">
        <v>0</v>
      </c>
    </row>
    <row r="351" spans="1:5" x14ac:dyDescent="0.3">
      <c r="A351" s="186"/>
      <c r="B351" s="13" t="s">
        <v>269</v>
      </c>
      <c r="C351" s="14">
        <v>0</v>
      </c>
      <c r="D351" s="14">
        <v>0</v>
      </c>
      <c r="E351" s="22">
        <v>0</v>
      </c>
    </row>
    <row r="352" spans="1:5" x14ac:dyDescent="0.3">
      <c r="A352" s="186"/>
      <c r="B352" s="13" t="s">
        <v>270</v>
      </c>
      <c r="C352" s="14">
        <v>0</v>
      </c>
      <c r="D352" s="14">
        <v>0</v>
      </c>
      <c r="E352" s="22">
        <v>0</v>
      </c>
    </row>
    <row r="353" spans="1:5" x14ac:dyDescent="0.3">
      <c r="A353" s="186"/>
      <c r="B353" s="13" t="s">
        <v>271</v>
      </c>
      <c r="C353" s="14">
        <v>0</v>
      </c>
      <c r="D353" s="14">
        <v>0</v>
      </c>
      <c r="E353" s="22">
        <v>0</v>
      </c>
    </row>
    <row r="354" spans="1:5" x14ac:dyDescent="0.3">
      <c r="A354" s="186"/>
      <c r="B354" s="13" t="s">
        <v>272</v>
      </c>
      <c r="C354" s="14">
        <v>0</v>
      </c>
      <c r="D354" s="14">
        <v>0</v>
      </c>
      <c r="E354" s="22">
        <v>0</v>
      </c>
    </row>
    <row r="355" spans="1:5" x14ac:dyDescent="0.3">
      <c r="A355" s="187"/>
      <c r="B355" s="13" t="s">
        <v>273</v>
      </c>
      <c r="C355" s="14">
        <v>0</v>
      </c>
      <c r="D355" s="14">
        <v>0</v>
      </c>
      <c r="E355" s="22">
        <v>0</v>
      </c>
    </row>
    <row r="356" spans="1:5" x14ac:dyDescent="0.3">
      <c r="A356" s="185" t="s">
        <v>274</v>
      </c>
      <c r="B356" s="13" t="s">
        <v>275</v>
      </c>
      <c r="C356" s="14">
        <v>1</v>
      </c>
      <c r="D356" s="14">
        <v>0</v>
      </c>
      <c r="E356" s="22">
        <v>0</v>
      </c>
    </row>
    <row r="357" spans="1:5" x14ac:dyDescent="0.3">
      <c r="A357" s="186"/>
      <c r="B357" s="13" t="s">
        <v>276</v>
      </c>
      <c r="C357" s="14">
        <v>1</v>
      </c>
      <c r="D357" s="14">
        <v>0</v>
      </c>
      <c r="E357" s="22">
        <v>0</v>
      </c>
    </row>
    <row r="358" spans="1:5" x14ac:dyDescent="0.3">
      <c r="A358" s="186"/>
      <c r="B358" s="13" t="s">
        <v>277</v>
      </c>
      <c r="C358" s="14">
        <v>0</v>
      </c>
      <c r="D358" s="14">
        <v>0</v>
      </c>
      <c r="E358" s="22">
        <v>0</v>
      </c>
    </row>
    <row r="359" spans="1:5" x14ac:dyDescent="0.3">
      <c r="A359" s="186"/>
      <c r="B359" s="13" t="s">
        <v>278</v>
      </c>
      <c r="C359" s="14">
        <v>0</v>
      </c>
      <c r="D359" s="14">
        <v>0</v>
      </c>
      <c r="E359" s="22">
        <v>0</v>
      </c>
    </row>
    <row r="360" spans="1:5" x14ac:dyDescent="0.3">
      <c r="A360" s="186"/>
      <c r="B360" s="13" t="s">
        <v>279</v>
      </c>
      <c r="C360" s="14">
        <v>0</v>
      </c>
      <c r="D360" s="14">
        <v>0</v>
      </c>
      <c r="E360" s="22">
        <v>0</v>
      </c>
    </row>
    <row r="361" spans="1:5" x14ac:dyDescent="0.3">
      <c r="A361" s="186"/>
      <c r="B361" s="13" t="s">
        <v>280</v>
      </c>
      <c r="C361" s="14">
        <v>1</v>
      </c>
      <c r="D361" s="14">
        <v>1</v>
      </c>
      <c r="E361" s="22">
        <v>0</v>
      </c>
    </row>
    <row r="362" spans="1:5" x14ac:dyDescent="0.3">
      <c r="A362" s="186"/>
      <c r="B362" s="13" t="s">
        <v>281</v>
      </c>
      <c r="C362" s="14">
        <v>0</v>
      </c>
      <c r="D362" s="14">
        <v>0</v>
      </c>
      <c r="E362" s="22">
        <v>0</v>
      </c>
    </row>
    <row r="363" spans="1:5" x14ac:dyDescent="0.3">
      <c r="A363" s="186"/>
      <c r="B363" s="13" t="s">
        <v>282</v>
      </c>
      <c r="C363" s="14">
        <v>0</v>
      </c>
      <c r="D363" s="14">
        <v>0</v>
      </c>
      <c r="E363" s="22">
        <v>0</v>
      </c>
    </row>
    <row r="364" spans="1:5" x14ac:dyDescent="0.3">
      <c r="A364" s="187"/>
      <c r="B364" s="13" t="s">
        <v>283</v>
      </c>
      <c r="C364" s="14">
        <v>0</v>
      </c>
      <c r="D364" s="14">
        <v>0</v>
      </c>
      <c r="E364" s="22">
        <v>0</v>
      </c>
    </row>
    <row r="365" spans="1:5" x14ac:dyDescent="0.3">
      <c r="A365" s="185" t="s">
        <v>284</v>
      </c>
      <c r="B365" s="13" t="s">
        <v>285</v>
      </c>
      <c r="C365" s="14">
        <v>0</v>
      </c>
      <c r="D365" s="14">
        <v>4</v>
      </c>
      <c r="E365" s="22">
        <v>0</v>
      </c>
    </row>
    <row r="366" spans="1:5" x14ac:dyDescent="0.3">
      <c r="A366" s="186"/>
      <c r="B366" s="13" t="s">
        <v>286</v>
      </c>
      <c r="C366" s="14">
        <v>0</v>
      </c>
      <c r="D366" s="14">
        <v>35</v>
      </c>
      <c r="E366" s="22">
        <v>0</v>
      </c>
    </row>
    <row r="367" spans="1:5" x14ac:dyDescent="0.3">
      <c r="A367" s="186"/>
      <c r="B367" s="13" t="s">
        <v>287</v>
      </c>
      <c r="C367" s="14">
        <v>0</v>
      </c>
      <c r="D367" s="14">
        <v>0</v>
      </c>
      <c r="E367" s="22">
        <v>0</v>
      </c>
    </row>
    <row r="368" spans="1:5" x14ac:dyDescent="0.3">
      <c r="A368" s="186"/>
      <c r="B368" s="13" t="s">
        <v>288</v>
      </c>
      <c r="C368" s="14">
        <v>0</v>
      </c>
      <c r="D368" s="14">
        <v>0</v>
      </c>
      <c r="E368" s="22">
        <v>1</v>
      </c>
    </row>
    <row r="369" spans="1:5" x14ac:dyDescent="0.3">
      <c r="A369" s="186"/>
      <c r="B369" s="13" t="s">
        <v>204</v>
      </c>
      <c r="C369" s="14">
        <v>0</v>
      </c>
      <c r="D369" s="14">
        <v>0</v>
      </c>
      <c r="E369" s="22">
        <v>0</v>
      </c>
    </row>
    <row r="370" spans="1:5" x14ac:dyDescent="0.3">
      <c r="A370" s="186"/>
      <c r="B370" s="13" t="s">
        <v>289</v>
      </c>
      <c r="C370" s="14">
        <v>0</v>
      </c>
      <c r="D370" s="14">
        <v>10</v>
      </c>
      <c r="E370" s="22">
        <v>0</v>
      </c>
    </row>
    <row r="371" spans="1:5" x14ac:dyDescent="0.3">
      <c r="A371" s="186"/>
      <c r="B371" s="13" t="s">
        <v>290</v>
      </c>
      <c r="C371" s="14">
        <v>0</v>
      </c>
      <c r="D371" s="14">
        <v>0</v>
      </c>
      <c r="E371" s="22">
        <v>0</v>
      </c>
    </row>
    <row r="372" spans="1:5" x14ac:dyDescent="0.3">
      <c r="A372" s="186"/>
      <c r="B372" s="13" t="s">
        <v>291</v>
      </c>
      <c r="C372" s="14">
        <v>0</v>
      </c>
      <c r="D372" s="14">
        <v>0</v>
      </c>
      <c r="E372" s="22">
        <v>0</v>
      </c>
    </row>
    <row r="373" spans="1:5" x14ac:dyDescent="0.3">
      <c r="A373" s="186"/>
      <c r="B373" s="13" t="s">
        <v>292</v>
      </c>
      <c r="C373" s="14">
        <v>0</v>
      </c>
      <c r="D373" s="14">
        <v>0</v>
      </c>
      <c r="E373" s="22">
        <v>0</v>
      </c>
    </row>
    <row r="374" spans="1:5" x14ac:dyDescent="0.3">
      <c r="A374" s="186"/>
      <c r="B374" s="13" t="s">
        <v>293</v>
      </c>
      <c r="C374" s="14">
        <v>0</v>
      </c>
      <c r="D374" s="14">
        <v>0</v>
      </c>
      <c r="E374" s="22">
        <v>0</v>
      </c>
    </row>
    <row r="375" spans="1:5" x14ac:dyDescent="0.3">
      <c r="A375" s="186"/>
      <c r="B375" s="13" t="s">
        <v>294</v>
      </c>
      <c r="C375" s="14">
        <v>0</v>
      </c>
      <c r="D375" s="14">
        <v>0</v>
      </c>
      <c r="E375" s="22">
        <v>0</v>
      </c>
    </row>
    <row r="376" spans="1:5" x14ac:dyDescent="0.3">
      <c r="A376" s="186"/>
      <c r="B376" s="13" t="s">
        <v>295</v>
      </c>
      <c r="C376" s="14">
        <v>0</v>
      </c>
      <c r="D376" s="14">
        <v>0</v>
      </c>
      <c r="E376" s="22">
        <v>0</v>
      </c>
    </row>
    <row r="377" spans="1:5" x14ac:dyDescent="0.3">
      <c r="A377" s="187"/>
      <c r="B377" s="13" t="s">
        <v>296</v>
      </c>
      <c r="C377" s="14">
        <v>0</v>
      </c>
      <c r="D377" s="14">
        <v>705</v>
      </c>
      <c r="E377" s="22">
        <v>0</v>
      </c>
    </row>
  </sheetData>
  <sheetProtection algorithmName="SHA-512" hashValue="U2phOchCm0HFxoO2UYySOqOChLPJUxZALyfrOwpwEvzAUxzQhB6iZNxrfuiVYNKf4tWLIOV2blkejYYg1WbyZQ==" saltValue="97XY2ZwB9SQFRmzQF91S4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60002-3AE3-4343-9CD6-0EFB4D3E2ED0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hidden="1" customWidth="1"/>
    <col min="20" max="20" width="7.88671875" style="156" hidden="1" customWidth="1"/>
    <col min="21" max="22" width="0" style="156" hidden="1" customWidth="1"/>
    <col min="23" max="23" width="51.33203125" style="156" hidden="1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1817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8</v>
      </c>
      <c r="D4" s="162">
        <f>DatosViolenciaGénero!C7</f>
        <v>8968</v>
      </c>
      <c r="F4" s="161" t="s">
        <v>1812</v>
      </c>
      <c r="G4" s="163">
        <f>DatosViolenciaGénero!E82</f>
        <v>6355</v>
      </c>
      <c r="H4" s="164"/>
    </row>
    <row r="5" spans="1:30" x14ac:dyDescent="0.25">
      <c r="C5" s="161" t="s">
        <v>35</v>
      </c>
      <c r="D5" s="162">
        <f>DatosViolenciaGénero!C5</f>
        <v>7167</v>
      </c>
      <c r="F5" s="161" t="s">
        <v>1813</v>
      </c>
      <c r="G5" s="163">
        <f>DatosViolenciaGénero!F82</f>
        <v>4495</v>
      </c>
      <c r="H5" s="164"/>
    </row>
    <row r="6" spans="1:30" ht="26.4" x14ac:dyDescent="0.25">
      <c r="C6" s="161" t="s">
        <v>1814</v>
      </c>
      <c r="D6" s="171">
        <f>DatosViolenciaGénero!C8</f>
        <v>1964</v>
      </c>
    </row>
    <row r="7" spans="1:30" x14ac:dyDescent="0.25">
      <c r="C7" s="161" t="s">
        <v>55</v>
      </c>
      <c r="D7" s="171">
        <f>DatosViolenciaGénero!C9</f>
        <v>91</v>
      </c>
    </row>
    <row r="8" spans="1:30" x14ac:dyDescent="0.25">
      <c r="C8" s="161" t="s">
        <v>1818</v>
      </c>
      <c r="D8" s="162">
        <f>DatosViolenciaGénero!C11</f>
        <v>35</v>
      </c>
    </row>
    <row r="9" spans="1:30" x14ac:dyDescent="0.25">
      <c r="C9" s="161" t="s">
        <v>1819</v>
      </c>
      <c r="D9" s="162">
        <f>DatosViolenciaGénero!C12</f>
        <v>0</v>
      </c>
    </row>
    <row r="10" spans="1:30" x14ac:dyDescent="0.25">
      <c r="C10" s="161" t="s">
        <v>1811</v>
      </c>
      <c r="D10" s="171">
        <f>DatosViolenciaGénero!C6</f>
        <v>261</v>
      </c>
    </row>
    <row r="11" spans="1:30" x14ac:dyDescent="0.25">
      <c r="C11" s="161" t="s">
        <v>1815</v>
      </c>
      <c r="D11" s="171">
        <f>DatosViolenciaGénero!C10</f>
        <v>0</v>
      </c>
    </row>
    <row r="20" spans="3:32" x14ac:dyDescent="0.25">
      <c r="C20" s="166"/>
      <c r="D20" s="166"/>
    </row>
    <row r="21" spans="3:32" x14ac:dyDescent="0.25">
      <c r="C21" s="167"/>
      <c r="D21" s="167"/>
    </row>
    <row r="22" spans="3:32" s="166" customFormat="1" ht="12.75" customHeight="1" x14ac:dyDescent="0.25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5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5">
      <c r="AB24" s="154"/>
    </row>
    <row r="25" spans="3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Cp2CoQnUCBLmtNNpCBlWwQfMiB43xg0IzjqTt5mX2V2GwSsiCqddF9DuwO/ddSgnQwk2k8qLQx/HBtaiFGVRhA==" saltValue="8iyYNEUQoz65yLM+/7K4z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C4EE-D175-4247-A4FC-BDFC78E14787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441406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441406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44140625" style="140" customWidth="1"/>
    <col min="26" max="26" width="2.6640625" style="140" customWidth="1"/>
    <col min="27" max="16384" width="11.44140625" style="107"/>
  </cols>
  <sheetData>
    <row r="1" spans="1:26" x14ac:dyDescent="0.25">
      <c r="A1" s="139"/>
      <c r="C1" s="213" t="s">
        <v>1820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4rlJTvNnNbO6D1paGwO91lR1WDThvXIlKrOi71Zt3Rlq7+UdUGPBbXaYjr9iLBo9fi7lMrjEHo8mvUhiUO7F3w==" saltValue="TcyopgE0x3YU1zwAN+MZ/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019F-D8B1-4AAE-9CCC-EC75A634FA46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4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4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4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4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4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4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4.33203125" style="140" customWidth="1"/>
    <col min="61" max="61" width="2.6640625" style="140" customWidth="1"/>
    <col min="62" max="16384" width="11.44140625" style="107"/>
  </cols>
  <sheetData>
    <row r="1" spans="1:61" x14ac:dyDescent="0.25">
      <c r="A1" s="139"/>
      <c r="C1" s="213" t="s">
        <v>1825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bRjAJTKBQc1WDL0pYKW3ajZx+MzN8YbN01nlUc8UZiAnND8Pb/UqZCApZTltiSfpVY7ToFi0wz4ovgSlPATieQ==" saltValue="SKrBNXvmnpFwauhXTS5R4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43A77-5B98-4D19-9A97-1B40435D0491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7" width="11.44140625" style="140"/>
    <col min="18" max="18" width="11.44140625" style="91"/>
    <col min="19" max="19" width="2.6640625" style="140" customWidth="1"/>
    <col min="20" max="20" width="7.88671875" style="140" customWidth="1"/>
    <col min="21" max="25" width="11.44140625" style="140"/>
    <col min="26" max="16384" width="11.44140625" style="91"/>
  </cols>
  <sheetData>
    <row r="1" spans="1:26" x14ac:dyDescent="0.25">
      <c r="A1" s="139"/>
      <c r="C1" s="213" t="s">
        <v>1829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5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5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5">
      <c r="M6" s="176">
        <f>DatosMedioAmbiente!C53</f>
        <v>0</v>
      </c>
      <c r="N6" s="176">
        <f>DatosMedioAmbiente!C55</f>
        <v>7</v>
      </c>
      <c r="O6" s="176">
        <f>DatosMedioAmbiente!C57</f>
        <v>1</v>
      </c>
      <c r="P6" s="176">
        <f>DatosMedioAmbiente!C59</f>
        <v>24</v>
      </c>
      <c r="Q6" s="176">
        <f>DatosMedioAmbiente!C61</f>
        <v>3</v>
      </c>
      <c r="R6" s="176">
        <f>DatosMedioAmbiente!C63</f>
        <v>7</v>
      </c>
      <c r="S6" s="174"/>
      <c r="U6" s="177">
        <f>DatosMedioAmbiente!C54</f>
        <v>0</v>
      </c>
      <c r="V6" s="177">
        <f>DatosMedioAmbiente!C56</f>
        <v>1</v>
      </c>
      <c r="W6" s="177">
        <f>DatosMedioAmbiente!C58</f>
        <v>0</v>
      </c>
      <c r="X6" s="177">
        <f>DatosMedioAmbiente!C60</f>
        <v>2</v>
      </c>
      <c r="Y6" s="177">
        <f>DatosMedioAmbiente!C62</f>
        <v>1</v>
      </c>
      <c r="Z6" s="177">
        <f>DatosMedioAmbiente!C64</f>
        <v>0</v>
      </c>
    </row>
    <row r="25" spans="1:20" s="91" customFormat="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Ksy77vajauvYEPoAK4mBdsHmPt3G1VFOEwLOYh+pn30zuwuutuYBUpwqf7e7X0OH2qYE3l5Kf6jEpD0/bFBaZA==" saltValue="0BqorI89ponaJ41JWJdLF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28C55-0FE9-446B-9B0D-AD3DA980344F}">
  <dimension ref="A1:BI22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1" customWidth="1"/>
    <col min="19" max="20" width="25.109375" style="91" customWidth="1"/>
    <col min="21" max="21" width="14.44140625" style="91" customWidth="1"/>
    <col min="22" max="22" width="20.44140625" style="91" customWidth="1"/>
    <col min="23" max="23" width="16.6640625" style="91" customWidth="1"/>
    <col min="24" max="24" width="5.33203125" style="91" customWidth="1"/>
    <col min="25" max="25" width="4" style="91" customWidth="1"/>
    <col min="26" max="26" width="13.6640625" style="91" customWidth="1"/>
    <col min="27" max="27" width="22.109375" style="91" customWidth="1"/>
    <col min="28" max="16384" width="11.5546875" style="91"/>
  </cols>
  <sheetData>
    <row r="1" spans="1:61" s="104" customFormat="1" ht="92.4" x14ac:dyDescent="0.3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5">
      <c r="A2" s="91" t="s">
        <v>1283</v>
      </c>
      <c r="B2" s="91" t="s">
        <v>1752</v>
      </c>
      <c r="C2" s="91" t="s">
        <v>1741</v>
      </c>
      <c r="D2" s="91" t="s">
        <v>1624</v>
      </c>
      <c r="E2" s="91" t="s">
        <v>1624</v>
      </c>
      <c r="F2" s="91" t="s">
        <v>1624</v>
      </c>
      <c r="G2" s="91" t="s">
        <v>1653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1082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S2" s="91" t="s">
        <v>644</v>
      </c>
      <c r="AT2" s="91" t="s">
        <v>646</v>
      </c>
      <c r="AU2" s="91" t="s">
        <v>642</v>
      </c>
      <c r="AV2" s="91" t="s">
        <v>642</v>
      </c>
      <c r="AW2" s="91" t="s">
        <v>1180</v>
      </c>
      <c r="AX2" s="91" t="s">
        <v>1180</v>
      </c>
      <c r="AY2" s="91" t="s">
        <v>15</v>
      </c>
      <c r="AZ2" s="91" t="s">
        <v>1004</v>
      </c>
      <c r="BA2" s="91" t="s">
        <v>77</v>
      </c>
      <c r="BB2" s="91" t="s">
        <v>996</v>
      </c>
      <c r="BC2" s="91" t="s">
        <v>974</v>
      </c>
      <c r="BD2" s="91" t="s">
        <v>955</v>
      </c>
      <c r="BE2" s="91" t="s">
        <v>1662</v>
      </c>
      <c r="BF2" s="91" t="s">
        <v>99</v>
      </c>
      <c r="BG2" s="91" t="s">
        <v>99</v>
      </c>
      <c r="BH2" s="91" t="s">
        <v>1138</v>
      </c>
      <c r="BI2" s="91" t="s">
        <v>1142</v>
      </c>
    </row>
    <row r="3" spans="1:61" x14ac:dyDescent="0.25">
      <c r="A3" s="91" t="s">
        <v>1759</v>
      </c>
      <c r="B3" s="91" t="s">
        <v>1753</v>
      </c>
      <c r="C3" s="91" t="s">
        <v>1742</v>
      </c>
      <c r="D3" s="91" t="s">
        <v>1625</v>
      </c>
      <c r="E3" s="91" t="s">
        <v>324</v>
      </c>
      <c r="F3" s="91" t="s">
        <v>1658</v>
      </c>
      <c r="G3" s="91" t="s">
        <v>1625</v>
      </c>
      <c r="H3" s="91" t="s">
        <v>1625</v>
      </c>
      <c r="I3" s="91" t="s">
        <v>1625</v>
      </c>
      <c r="J3" s="91" t="s">
        <v>1625</v>
      </c>
      <c r="K3" s="91" t="s">
        <v>324</v>
      </c>
      <c r="L3" s="91" t="s">
        <v>1625</v>
      </c>
      <c r="M3" s="91" t="s">
        <v>1625</v>
      </c>
      <c r="N3" s="91" t="s">
        <v>1625</v>
      </c>
      <c r="O3" s="91" t="s">
        <v>1625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C3" s="91" t="s">
        <v>1134</v>
      </c>
      <c r="AD3" s="91" t="s">
        <v>644</v>
      </c>
      <c r="AE3" s="91" t="s">
        <v>1180</v>
      </c>
      <c r="AF3" s="91" t="s">
        <v>1189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S3" s="91" t="s">
        <v>648</v>
      </c>
      <c r="AT3" s="91" t="s">
        <v>650</v>
      </c>
      <c r="AU3" s="91" t="s">
        <v>644</v>
      </c>
      <c r="AV3" s="91" t="s">
        <v>644</v>
      </c>
      <c r="AW3" s="91" t="s">
        <v>1181</v>
      </c>
      <c r="AX3" s="91" t="s">
        <v>1182</v>
      </c>
      <c r="AY3" s="91" t="s">
        <v>999</v>
      </c>
      <c r="AZ3" s="91" t="s">
        <v>1005</v>
      </c>
      <c r="BA3" s="91" t="s">
        <v>1798</v>
      </c>
      <c r="BC3" s="91" t="s">
        <v>975</v>
      </c>
      <c r="BD3" s="91" t="s">
        <v>329</v>
      </c>
      <c r="BE3" s="91" t="s">
        <v>1663</v>
      </c>
      <c r="BF3" s="91" t="s">
        <v>109</v>
      </c>
      <c r="BG3" s="91" t="s">
        <v>109</v>
      </c>
      <c r="BH3" s="91" t="s">
        <v>1139</v>
      </c>
      <c r="BI3" s="91" t="s">
        <v>1143</v>
      </c>
    </row>
    <row r="4" spans="1:61" x14ac:dyDescent="0.25">
      <c r="A4" s="91" t="s">
        <v>1760</v>
      </c>
      <c r="B4" s="91" t="s">
        <v>1754</v>
      </c>
      <c r="C4" s="91" t="s">
        <v>1743</v>
      </c>
      <c r="D4" s="91" t="s">
        <v>1626</v>
      </c>
      <c r="E4" s="91" t="s">
        <v>1625</v>
      </c>
      <c r="F4" s="91" t="s">
        <v>1626</v>
      </c>
      <c r="G4" s="91" t="s">
        <v>1626</v>
      </c>
      <c r="H4" s="91" t="s">
        <v>1626</v>
      </c>
      <c r="I4" s="91" t="s">
        <v>1626</v>
      </c>
      <c r="J4" s="91" t="s">
        <v>1626</v>
      </c>
      <c r="K4" s="91" t="s">
        <v>1625</v>
      </c>
      <c r="L4" s="91" t="s">
        <v>1626</v>
      </c>
      <c r="M4" s="91" t="s">
        <v>1626</v>
      </c>
      <c r="N4" s="91" t="s">
        <v>1626</v>
      </c>
      <c r="O4" s="91" t="s">
        <v>1626</v>
      </c>
      <c r="P4" s="91" t="s">
        <v>1672</v>
      </c>
      <c r="Q4" s="91" t="s">
        <v>1672</v>
      </c>
      <c r="R4" s="91" t="s">
        <v>1037</v>
      </c>
      <c r="S4" s="91" t="s">
        <v>1672</v>
      </c>
      <c r="T4" s="91" t="s">
        <v>1672</v>
      </c>
      <c r="V4" s="91" t="s">
        <v>26</v>
      </c>
      <c r="W4" s="91" t="s">
        <v>1767</v>
      </c>
      <c r="AA4" s="91" t="s">
        <v>1130</v>
      </c>
      <c r="AB4" s="91" t="s">
        <v>1132</v>
      </c>
      <c r="AD4" s="91" t="s">
        <v>646</v>
      </c>
      <c r="AE4" s="91" t="s">
        <v>1181</v>
      </c>
      <c r="AF4" s="91" t="s">
        <v>1122</v>
      </c>
      <c r="AI4" s="91" t="s">
        <v>226</v>
      </c>
      <c r="AL4" s="91" t="s">
        <v>646</v>
      </c>
      <c r="AM4" s="91" t="s">
        <v>646</v>
      </c>
      <c r="AN4" s="91" t="s">
        <v>646</v>
      </c>
      <c r="AO4" s="91" t="s">
        <v>646</v>
      </c>
      <c r="AT4" s="91" t="s">
        <v>652</v>
      </c>
      <c r="AU4" s="91" t="s">
        <v>646</v>
      </c>
      <c r="AV4" s="91" t="s">
        <v>646</v>
      </c>
      <c r="AW4" s="91" t="s">
        <v>1182</v>
      </c>
      <c r="AX4" s="91" t="s">
        <v>610</v>
      </c>
      <c r="AY4" s="91" t="s">
        <v>1000</v>
      </c>
      <c r="AZ4" s="91" t="s">
        <v>1006</v>
      </c>
      <c r="BA4" s="91" t="s">
        <v>1799</v>
      </c>
      <c r="BC4" s="91" t="s">
        <v>1800</v>
      </c>
      <c r="BD4" s="91" t="s">
        <v>956</v>
      </c>
      <c r="BE4" s="91" t="s">
        <v>1664</v>
      </c>
      <c r="BF4" s="91" t="s">
        <v>1055</v>
      </c>
      <c r="BG4" s="91" t="s">
        <v>1055</v>
      </c>
      <c r="BH4" s="91" t="s">
        <v>1140</v>
      </c>
      <c r="BI4" s="91" t="s">
        <v>1144</v>
      </c>
    </row>
    <row r="5" spans="1:61" x14ac:dyDescent="0.25">
      <c r="A5" s="91" t="s">
        <v>1026</v>
      </c>
      <c r="B5" s="91" t="s">
        <v>104</v>
      </c>
      <c r="C5" s="91" t="s">
        <v>169</v>
      </c>
      <c r="D5" s="91" t="s">
        <v>1628</v>
      </c>
      <c r="E5" s="91" t="s">
        <v>1626</v>
      </c>
      <c r="F5" s="91" t="s">
        <v>1628</v>
      </c>
      <c r="G5" s="91" t="s">
        <v>1628</v>
      </c>
      <c r="H5" s="91" t="s">
        <v>1628</v>
      </c>
      <c r="I5" s="91" t="s">
        <v>1628</v>
      </c>
      <c r="J5" s="91" t="s">
        <v>1628</v>
      </c>
      <c r="K5" s="91" t="s">
        <v>1626</v>
      </c>
      <c r="L5" s="91" t="s">
        <v>1627</v>
      </c>
      <c r="M5" s="91" t="s">
        <v>1629</v>
      </c>
      <c r="N5" s="91" t="s">
        <v>1628</v>
      </c>
      <c r="O5" s="91" t="s">
        <v>1628</v>
      </c>
      <c r="P5" s="91" t="s">
        <v>1673</v>
      </c>
      <c r="Q5" s="91" t="s">
        <v>1673</v>
      </c>
      <c r="R5" s="91" t="s">
        <v>1038</v>
      </c>
      <c r="S5" s="91" t="s">
        <v>1673</v>
      </c>
      <c r="T5" s="91" t="s">
        <v>1673</v>
      </c>
      <c r="V5" s="91" t="s">
        <v>27</v>
      </c>
      <c r="AD5" s="91" t="s">
        <v>648</v>
      </c>
      <c r="AE5" s="91" t="s">
        <v>1182</v>
      </c>
      <c r="AF5" s="91" t="s">
        <v>1190</v>
      </c>
      <c r="AI5" s="91" t="s">
        <v>227</v>
      </c>
      <c r="AL5" s="91" t="s">
        <v>648</v>
      </c>
      <c r="AM5" s="91" t="s">
        <v>648</v>
      </c>
      <c r="AN5" s="91" t="s">
        <v>648</v>
      </c>
      <c r="AO5" s="91" t="s">
        <v>648</v>
      </c>
      <c r="AU5" s="91" t="s">
        <v>652</v>
      </c>
      <c r="AV5" s="91" t="s">
        <v>648</v>
      </c>
      <c r="AW5" s="91" t="s">
        <v>610</v>
      </c>
      <c r="AY5" s="91" t="s">
        <v>1001</v>
      </c>
      <c r="AZ5" s="91" t="s">
        <v>1007</v>
      </c>
      <c r="BC5" s="91" t="s">
        <v>981</v>
      </c>
      <c r="BD5" s="91" t="s">
        <v>957</v>
      </c>
      <c r="BE5" s="91" t="s">
        <v>1804</v>
      </c>
    </row>
    <row r="6" spans="1:61" x14ac:dyDescent="0.25">
      <c r="A6" s="91" t="s">
        <v>1761</v>
      </c>
      <c r="B6" s="91" t="s">
        <v>105</v>
      </c>
      <c r="C6" s="91" t="s">
        <v>1744</v>
      </c>
      <c r="D6" s="91" t="s">
        <v>1630</v>
      </c>
      <c r="E6" s="91" t="s">
        <v>1627</v>
      </c>
      <c r="F6" s="91" t="s">
        <v>1632</v>
      </c>
      <c r="G6" s="91" t="s">
        <v>1654</v>
      </c>
      <c r="H6" s="91" t="s">
        <v>1654</v>
      </c>
      <c r="I6" s="91" t="s">
        <v>1630</v>
      </c>
      <c r="J6" s="91" t="s">
        <v>1630</v>
      </c>
      <c r="K6" s="91" t="s">
        <v>1627</v>
      </c>
      <c r="L6" s="91" t="s">
        <v>1628</v>
      </c>
      <c r="M6" s="91" t="s">
        <v>1630</v>
      </c>
      <c r="N6" s="91" t="s">
        <v>1630</v>
      </c>
      <c r="O6" s="91" t="s">
        <v>1630</v>
      </c>
      <c r="P6" s="91" t="s">
        <v>1674</v>
      </c>
      <c r="Q6" s="91" t="s">
        <v>1674</v>
      </c>
      <c r="R6" s="91" t="s">
        <v>1039</v>
      </c>
      <c r="S6" s="91" t="s">
        <v>1674</v>
      </c>
      <c r="T6" s="91" t="s">
        <v>1674</v>
      </c>
      <c r="V6" s="91" t="s">
        <v>28</v>
      </c>
      <c r="AD6" s="91" t="s">
        <v>650</v>
      </c>
      <c r="AE6" s="91" t="s">
        <v>610</v>
      </c>
      <c r="AI6" s="91" t="s">
        <v>233</v>
      </c>
      <c r="AL6" s="91" t="s">
        <v>650</v>
      </c>
      <c r="AM6" s="91" t="s">
        <v>650</v>
      </c>
      <c r="AN6" s="91" t="s">
        <v>650</v>
      </c>
      <c r="AO6" s="91" t="s">
        <v>650</v>
      </c>
      <c r="AV6" s="91" t="s">
        <v>650</v>
      </c>
      <c r="AW6" s="91" t="s">
        <v>1183</v>
      </c>
      <c r="AY6" s="91" t="s">
        <v>1002</v>
      </c>
      <c r="AZ6" s="91" t="s">
        <v>1002</v>
      </c>
      <c r="BC6" s="91" t="s">
        <v>982</v>
      </c>
      <c r="BD6" s="91" t="s">
        <v>958</v>
      </c>
      <c r="BE6" s="91" t="s">
        <v>1016</v>
      </c>
    </row>
    <row r="7" spans="1:61" x14ac:dyDescent="0.25">
      <c r="B7" s="91" t="s">
        <v>106</v>
      </c>
      <c r="C7" s="91" t="s">
        <v>1745</v>
      </c>
      <c r="D7" s="91" t="s">
        <v>1631</v>
      </c>
      <c r="E7" s="91" t="s">
        <v>1628</v>
      </c>
      <c r="F7" s="91" t="s">
        <v>970</v>
      </c>
      <c r="G7" s="91" t="s">
        <v>1631</v>
      </c>
      <c r="H7" s="91" t="s">
        <v>1631</v>
      </c>
      <c r="I7" s="91" t="s">
        <v>1632</v>
      </c>
      <c r="J7" s="91" t="s">
        <v>1631</v>
      </c>
      <c r="K7" s="91" t="s">
        <v>1628</v>
      </c>
      <c r="L7" s="91" t="s">
        <v>1630</v>
      </c>
      <c r="M7" s="91" t="s">
        <v>970</v>
      </c>
      <c r="N7" s="91" t="s">
        <v>970</v>
      </c>
      <c r="O7" s="91" t="s">
        <v>1632</v>
      </c>
      <c r="P7" s="91" t="s">
        <v>1675</v>
      </c>
      <c r="Q7" s="91" t="s">
        <v>1676</v>
      </c>
      <c r="R7" s="91" t="s">
        <v>1040</v>
      </c>
      <c r="S7" s="91" t="s">
        <v>1675</v>
      </c>
      <c r="T7" s="91" t="s">
        <v>1675</v>
      </c>
      <c r="AD7" s="91" t="s">
        <v>652</v>
      </c>
      <c r="AE7" s="91" t="s">
        <v>1183</v>
      </c>
      <c r="AI7" s="91" t="s">
        <v>236</v>
      </c>
      <c r="AL7" s="91" t="s">
        <v>652</v>
      </c>
      <c r="AM7" s="91" t="s">
        <v>652</v>
      </c>
      <c r="AN7" s="91" t="s">
        <v>652</v>
      </c>
      <c r="AO7" s="91" t="s">
        <v>652</v>
      </c>
      <c r="AV7" s="91" t="s">
        <v>652</v>
      </c>
      <c r="BC7" s="91" t="s">
        <v>1801</v>
      </c>
      <c r="BD7" s="91" t="s">
        <v>959</v>
      </c>
    </row>
    <row r="8" spans="1:61" x14ac:dyDescent="0.25">
      <c r="C8" s="91" t="s">
        <v>1746</v>
      </c>
      <c r="D8" s="91" t="s">
        <v>1632</v>
      </c>
      <c r="E8" s="91" t="s">
        <v>1630</v>
      </c>
      <c r="F8" s="91" t="s">
        <v>1655</v>
      </c>
      <c r="G8" s="91" t="s">
        <v>970</v>
      </c>
      <c r="H8" s="91" t="s">
        <v>970</v>
      </c>
      <c r="I8" s="91" t="s">
        <v>970</v>
      </c>
      <c r="J8" s="91" t="s">
        <v>1632</v>
      </c>
      <c r="K8" s="91" t="s">
        <v>1629</v>
      </c>
      <c r="L8" s="91" t="s">
        <v>1631</v>
      </c>
      <c r="M8" s="91" t="s">
        <v>1640</v>
      </c>
      <c r="N8" s="91" t="s">
        <v>1638</v>
      </c>
      <c r="O8" s="91" t="s">
        <v>970</v>
      </c>
      <c r="P8" s="91" t="s">
        <v>1676</v>
      </c>
      <c r="R8" s="91" t="s">
        <v>1041</v>
      </c>
      <c r="S8" s="91" t="s">
        <v>1676</v>
      </c>
      <c r="T8" s="91" t="s">
        <v>1676</v>
      </c>
      <c r="AD8" s="91" t="s">
        <v>654</v>
      </c>
      <c r="AI8" s="91" t="s">
        <v>106</v>
      </c>
      <c r="AL8" s="91" t="s">
        <v>654</v>
      </c>
      <c r="AM8" s="91" t="s">
        <v>654</v>
      </c>
      <c r="AN8" s="91" t="s">
        <v>654</v>
      </c>
      <c r="AO8" s="91" t="s">
        <v>654</v>
      </c>
      <c r="AV8" s="91" t="s">
        <v>654</v>
      </c>
      <c r="BC8" s="91" t="s">
        <v>984</v>
      </c>
      <c r="BD8" s="91" t="s">
        <v>960</v>
      </c>
    </row>
    <row r="9" spans="1:61" x14ac:dyDescent="0.25">
      <c r="C9" s="91" t="s">
        <v>204</v>
      </c>
      <c r="D9" s="91" t="s">
        <v>970</v>
      </c>
      <c r="E9" s="91" t="s">
        <v>1632</v>
      </c>
      <c r="F9" s="91" t="s">
        <v>1659</v>
      </c>
      <c r="G9" s="91" t="s">
        <v>1638</v>
      </c>
      <c r="H9" s="91" t="s">
        <v>1637</v>
      </c>
      <c r="I9" s="91" t="s">
        <v>1638</v>
      </c>
      <c r="J9" s="91" t="s">
        <v>970</v>
      </c>
      <c r="K9" s="91" t="s">
        <v>1630</v>
      </c>
      <c r="L9" s="91" t="s">
        <v>1632</v>
      </c>
      <c r="M9" s="91" t="s">
        <v>1641</v>
      </c>
      <c r="N9" s="91" t="s">
        <v>1639</v>
      </c>
      <c r="O9" s="91" t="s">
        <v>1633</v>
      </c>
      <c r="R9" s="91" t="s">
        <v>1044</v>
      </c>
      <c r="BC9" s="91" t="s">
        <v>972</v>
      </c>
      <c r="BD9" s="91" t="s">
        <v>513</v>
      </c>
    </row>
    <row r="10" spans="1:61" x14ac:dyDescent="0.25">
      <c r="C10" s="91" t="s">
        <v>1747</v>
      </c>
      <c r="D10" s="91" t="s">
        <v>1634</v>
      </c>
      <c r="E10" s="91" t="s">
        <v>970</v>
      </c>
      <c r="F10" s="91" t="s">
        <v>1179</v>
      </c>
      <c r="G10" s="91" t="s">
        <v>1639</v>
      </c>
      <c r="H10" s="91" t="s">
        <v>1638</v>
      </c>
      <c r="I10" s="91" t="s">
        <v>1639</v>
      </c>
      <c r="J10" s="91" t="s">
        <v>1633</v>
      </c>
      <c r="K10" s="91" t="s">
        <v>970</v>
      </c>
      <c r="L10" s="91" t="s">
        <v>970</v>
      </c>
      <c r="M10" s="91" t="s">
        <v>1642</v>
      </c>
      <c r="N10" s="91" t="s">
        <v>1641</v>
      </c>
      <c r="O10" s="91" t="s">
        <v>1638</v>
      </c>
      <c r="BD10" s="91" t="s">
        <v>961</v>
      </c>
    </row>
    <row r="11" spans="1:61" x14ac:dyDescent="0.25">
      <c r="C11" s="91" t="s">
        <v>1748</v>
      </c>
      <c r="D11" s="91" t="s">
        <v>1636</v>
      </c>
      <c r="E11" s="91" t="s">
        <v>1634</v>
      </c>
      <c r="F11" s="91" t="s">
        <v>1640</v>
      </c>
      <c r="G11" s="91" t="s">
        <v>1640</v>
      </c>
      <c r="H11" s="91" t="s">
        <v>1639</v>
      </c>
      <c r="I11" s="91" t="s">
        <v>1640</v>
      </c>
      <c r="J11" s="91" t="s">
        <v>1638</v>
      </c>
      <c r="K11" s="91" t="s">
        <v>1637</v>
      </c>
      <c r="L11" s="91" t="s">
        <v>1635</v>
      </c>
      <c r="N11" s="91" t="s">
        <v>1642</v>
      </c>
      <c r="O11" s="91" t="s">
        <v>1639</v>
      </c>
      <c r="BD11" s="91" t="s">
        <v>962</v>
      </c>
    </row>
    <row r="12" spans="1:61" x14ac:dyDescent="0.25">
      <c r="D12" s="91" t="s">
        <v>1637</v>
      </c>
      <c r="E12" s="91" t="s">
        <v>1635</v>
      </c>
      <c r="F12" s="91" t="s">
        <v>1641</v>
      </c>
      <c r="G12" s="91" t="s">
        <v>1642</v>
      </c>
      <c r="H12" s="91" t="s">
        <v>1640</v>
      </c>
      <c r="I12" s="91" t="s">
        <v>1641</v>
      </c>
      <c r="J12" s="91" t="s">
        <v>1639</v>
      </c>
      <c r="K12" s="91" t="s">
        <v>1641</v>
      </c>
      <c r="L12" s="91" t="s">
        <v>1637</v>
      </c>
      <c r="N12" s="91" t="s">
        <v>1644</v>
      </c>
      <c r="O12" s="91" t="s">
        <v>1640</v>
      </c>
      <c r="BD12" s="91" t="s">
        <v>646</v>
      </c>
    </row>
    <row r="13" spans="1:61" x14ac:dyDescent="0.25">
      <c r="D13" s="91" t="s">
        <v>1638</v>
      </c>
      <c r="E13" s="91" t="s">
        <v>1637</v>
      </c>
      <c r="F13" s="91" t="s">
        <v>1642</v>
      </c>
      <c r="G13" s="91" t="s">
        <v>1644</v>
      </c>
      <c r="H13" s="91" t="s">
        <v>1641</v>
      </c>
      <c r="I13" s="91" t="s">
        <v>1642</v>
      </c>
      <c r="J13" s="91" t="s">
        <v>1640</v>
      </c>
      <c r="K13" s="91" t="s">
        <v>1642</v>
      </c>
      <c r="L13" s="91" t="s">
        <v>1638</v>
      </c>
      <c r="O13" s="91" t="s">
        <v>1641</v>
      </c>
      <c r="BD13" s="91" t="s">
        <v>963</v>
      </c>
    </row>
    <row r="14" spans="1:61" x14ac:dyDescent="0.25">
      <c r="D14" s="91" t="s">
        <v>1639</v>
      </c>
      <c r="E14" s="91" t="s">
        <v>1638</v>
      </c>
      <c r="F14" s="91" t="s">
        <v>1643</v>
      </c>
      <c r="G14" s="91" t="s">
        <v>106</v>
      </c>
      <c r="H14" s="91" t="s">
        <v>1642</v>
      </c>
      <c r="I14" s="91" t="s">
        <v>1644</v>
      </c>
      <c r="J14" s="91" t="s">
        <v>1641</v>
      </c>
      <c r="K14" s="91" t="s">
        <v>1644</v>
      </c>
      <c r="L14" s="91" t="s">
        <v>1640</v>
      </c>
      <c r="O14" s="91" t="s">
        <v>1642</v>
      </c>
      <c r="BD14" s="91" t="s">
        <v>964</v>
      </c>
    </row>
    <row r="15" spans="1:61" x14ac:dyDescent="0.25">
      <c r="D15" s="91" t="s">
        <v>1640</v>
      </c>
      <c r="E15" s="91" t="s">
        <v>1639</v>
      </c>
      <c r="F15" s="91" t="s">
        <v>106</v>
      </c>
      <c r="H15" s="91" t="s">
        <v>1644</v>
      </c>
      <c r="I15" s="91" t="s">
        <v>1648</v>
      </c>
      <c r="J15" s="91" t="s">
        <v>1642</v>
      </c>
      <c r="K15" s="91" t="s">
        <v>1647</v>
      </c>
      <c r="L15" s="91" t="s">
        <v>1642</v>
      </c>
      <c r="O15" s="91" t="s">
        <v>1644</v>
      </c>
      <c r="BD15" s="91" t="s">
        <v>965</v>
      </c>
    </row>
    <row r="16" spans="1:61" x14ac:dyDescent="0.25">
      <c r="D16" s="91" t="s">
        <v>1641</v>
      </c>
      <c r="E16" s="91" t="s">
        <v>1640</v>
      </c>
      <c r="H16" s="91" t="s">
        <v>106</v>
      </c>
      <c r="I16" s="91" t="s">
        <v>106</v>
      </c>
      <c r="J16" s="91" t="s">
        <v>1644</v>
      </c>
      <c r="L16" s="91" t="s">
        <v>1643</v>
      </c>
      <c r="O16" s="91" t="s">
        <v>1647</v>
      </c>
      <c r="BD16" s="91" t="s">
        <v>106</v>
      </c>
    </row>
    <row r="17" spans="4:56" x14ac:dyDescent="0.25">
      <c r="D17" s="91" t="s">
        <v>1642</v>
      </c>
      <c r="E17" s="91" t="s">
        <v>1641</v>
      </c>
      <c r="J17" s="91" t="s">
        <v>106</v>
      </c>
      <c r="L17" s="91" t="s">
        <v>1644</v>
      </c>
      <c r="O17" s="91" t="s">
        <v>106</v>
      </c>
      <c r="BD17" s="91" t="s">
        <v>967</v>
      </c>
    </row>
    <row r="18" spans="4:56" x14ac:dyDescent="0.25">
      <c r="D18" s="91" t="s">
        <v>1643</v>
      </c>
      <c r="E18" s="91" t="s">
        <v>1642</v>
      </c>
      <c r="L18" s="91" t="s">
        <v>1649</v>
      </c>
      <c r="BD18" s="91" t="s">
        <v>968</v>
      </c>
    </row>
    <row r="19" spans="4:56" x14ac:dyDescent="0.25">
      <c r="D19" s="91" t="s">
        <v>1644</v>
      </c>
      <c r="E19" s="91" t="s">
        <v>1643</v>
      </c>
    </row>
    <row r="20" spans="4:56" x14ac:dyDescent="0.25">
      <c r="D20" s="91" t="s">
        <v>1648</v>
      </c>
      <c r="E20" s="91" t="s">
        <v>1644</v>
      </c>
    </row>
    <row r="21" spans="4:56" x14ac:dyDescent="0.25">
      <c r="D21" s="91" t="s">
        <v>106</v>
      </c>
      <c r="E21" s="91" t="s">
        <v>1647</v>
      </c>
    </row>
    <row r="22" spans="4:56" x14ac:dyDescent="0.25">
      <c r="E22" s="91" t="s">
        <v>1649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768D-3E06-44E2-8C11-E8630C96EEA5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SUM(DatosViolenciaGénero!C63:C69)</f>
        <v>13338</v>
      </c>
      <c r="D4" s="99">
        <f>SUM(DatosViolenciaGénero!D63:D69)</f>
        <v>3837</v>
      </c>
    </row>
    <row r="5" spans="2:4" x14ac:dyDescent="0.25">
      <c r="B5" s="98" t="s">
        <v>1626</v>
      </c>
      <c r="C5" s="99">
        <f>SUM(DatosViolenciaGénero!C70:C73)</f>
        <v>3369</v>
      </c>
      <c r="D5" s="99">
        <f>SUM(DatosViolenciaGénero!D70:D73)</f>
        <v>952</v>
      </c>
    </row>
    <row r="6" spans="2:4" ht="12.75" customHeight="1" x14ac:dyDescent="0.25">
      <c r="B6" s="98" t="s">
        <v>1672</v>
      </c>
      <c r="C6" s="99">
        <f>DatosViolenciaGénero!C74</f>
        <v>33</v>
      </c>
      <c r="D6" s="99">
        <f>DatosViolenciaGénero!D74</f>
        <v>38</v>
      </c>
    </row>
    <row r="7" spans="2:4" ht="12.75" customHeight="1" x14ac:dyDescent="0.25">
      <c r="B7" s="98" t="s">
        <v>1673</v>
      </c>
      <c r="C7" s="99">
        <f>SUM(DatosViolenciaGénero!C75:C77)</f>
        <v>457</v>
      </c>
      <c r="D7" s="99">
        <f>SUM(DatosViolenciaGénero!D75:D77)</f>
        <v>27</v>
      </c>
    </row>
    <row r="8" spans="2:4" ht="12.75" customHeight="1" x14ac:dyDescent="0.25">
      <c r="B8" s="98" t="s">
        <v>1674</v>
      </c>
      <c r="C8" s="99">
        <f>DatosViolenciaGénero!C81</f>
        <v>146</v>
      </c>
      <c r="D8" s="99">
        <f>DatosViolenciaGénero!D81</f>
        <v>39</v>
      </c>
    </row>
    <row r="9" spans="2:4" ht="12.75" customHeight="1" x14ac:dyDescent="0.25">
      <c r="B9" s="98" t="s">
        <v>1675</v>
      </c>
      <c r="C9" s="99">
        <f>DatosViolenciaGénero!C78</f>
        <v>73</v>
      </c>
      <c r="D9" s="99">
        <f>DatosViolenciaGénero!D78</f>
        <v>20</v>
      </c>
    </row>
    <row r="10" spans="2:4" ht="12.75" customHeight="1" x14ac:dyDescent="0.25">
      <c r="B10" s="98" t="s">
        <v>1676</v>
      </c>
      <c r="C10" s="99">
        <f>SUM(DatosViolenciaGénero!C79:C80)</f>
        <v>2392</v>
      </c>
      <c r="D10" s="99">
        <f>SUM(DatosViolenciaGénero!D79:D80)</f>
        <v>1307</v>
      </c>
    </row>
    <row r="14" spans="2:4" ht="12.9" customHeight="1" thickTop="1" thickBot="1" x14ac:dyDescent="0.3">
      <c r="B14" s="219" t="s">
        <v>1680</v>
      </c>
      <c r="C14" s="219"/>
    </row>
    <row r="15" spans="2:4" ht="13.8" thickTop="1" x14ac:dyDescent="0.25">
      <c r="B15" s="100" t="s">
        <v>1678</v>
      </c>
      <c r="C15" s="101">
        <f>DatosViolenciaGénero!C38</f>
        <v>317</v>
      </c>
    </row>
    <row r="16" spans="2:4" ht="13.8" thickBot="1" x14ac:dyDescent="0.3">
      <c r="B16" s="102" t="s">
        <v>1679</v>
      </c>
      <c r="C16" s="103">
        <f>DatosViolenciaGénero!C39</f>
        <v>874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E4479-C68F-44B1-BB49-FC6B9804C90F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SUM(DatosViolenciaDoméstica!C48:C54)</f>
        <v>2763</v>
      </c>
      <c r="D4" s="99">
        <f>SUM(DatosViolenciaDoméstica!D48:D54)</f>
        <v>464</v>
      </c>
    </row>
    <row r="5" spans="2:4" x14ac:dyDescent="0.25">
      <c r="B5" s="98" t="s">
        <v>1626</v>
      </c>
      <c r="C5" s="99">
        <f>SUM(DatosViolenciaDoméstica!C55:C58)</f>
        <v>529</v>
      </c>
      <c r="D5" s="99">
        <f>SUM(DatosViolenciaDoméstica!D55:D58)</f>
        <v>81</v>
      </c>
    </row>
    <row r="6" spans="2:4" ht="12.75" customHeight="1" x14ac:dyDescent="0.25">
      <c r="B6" s="98" t="s">
        <v>1672</v>
      </c>
      <c r="C6" s="99">
        <f>DatosViolenciaDoméstica!C59</f>
        <v>12</v>
      </c>
      <c r="D6" s="99">
        <f>DatosViolenciaDoméstica!D59</f>
        <v>4</v>
      </c>
    </row>
    <row r="7" spans="2:4" ht="12.75" customHeight="1" x14ac:dyDescent="0.25">
      <c r="B7" s="98" t="s">
        <v>1673</v>
      </c>
      <c r="C7" s="99">
        <f>SUM(DatosViolenciaDoméstica!C60:C62)</f>
        <v>73</v>
      </c>
      <c r="D7" s="99">
        <f>SUM(DatosViolenciaDoméstica!D60:D62)</f>
        <v>8</v>
      </c>
    </row>
    <row r="8" spans="2:4" ht="12.75" customHeight="1" x14ac:dyDescent="0.25">
      <c r="B8" s="98" t="s">
        <v>1674</v>
      </c>
      <c r="C8" s="99">
        <f>DatosViolenciaDoméstica!C66</f>
        <v>10</v>
      </c>
      <c r="D8" s="99">
        <f>DatosViolenciaDoméstica!D66</f>
        <v>1</v>
      </c>
    </row>
    <row r="9" spans="2:4" ht="12.75" customHeight="1" x14ac:dyDescent="0.25">
      <c r="B9" s="98" t="s">
        <v>1675</v>
      </c>
      <c r="C9" s="99">
        <f>DatosViolenciaDoméstica!C63</f>
        <v>14</v>
      </c>
      <c r="D9" s="99">
        <f>DatosViolenciaDoméstica!D63</f>
        <v>0</v>
      </c>
    </row>
    <row r="10" spans="2:4" ht="12.75" customHeight="1" x14ac:dyDescent="0.25">
      <c r="B10" s="98" t="s">
        <v>1676</v>
      </c>
      <c r="C10" s="99">
        <f>SUM(DatosViolenciaDoméstica!C64:C65)</f>
        <v>405</v>
      </c>
      <c r="D10" s="99">
        <f>SUM(DatosViolenciaDoméstica!D64:D65)</f>
        <v>111</v>
      </c>
    </row>
    <row r="14" spans="2:4" ht="12.9" customHeight="1" thickTop="1" thickBot="1" x14ac:dyDescent="0.3">
      <c r="B14" s="219" t="s">
        <v>1677</v>
      </c>
      <c r="C14" s="219"/>
    </row>
    <row r="15" spans="2:4" ht="13.8" thickTop="1" x14ac:dyDescent="0.25">
      <c r="B15" s="100" t="s">
        <v>1678</v>
      </c>
      <c r="C15" s="101">
        <f>DatosViolenciaDoméstica!C33</f>
        <v>268</v>
      </c>
    </row>
    <row r="16" spans="2:4" ht="13.8" thickBot="1" x14ac:dyDescent="0.3">
      <c r="B16" s="102" t="s">
        <v>1679</v>
      </c>
      <c r="C16" s="103">
        <f>DatosViolenciaDoméstica!C34</f>
        <v>414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F581-70F2-4463-B7E9-49275960A4CD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1" customWidth="1"/>
    <col min="2" max="2" width="20.88671875" style="91" customWidth="1"/>
    <col min="3" max="3" width="44" style="91" customWidth="1"/>
    <col min="4" max="4" width="6.33203125" style="91" customWidth="1"/>
    <col min="5" max="16384" width="11.44140625" style="91"/>
  </cols>
  <sheetData>
    <row r="3" spans="2:3" ht="12.9" customHeight="1" x14ac:dyDescent="0.25">
      <c r="B3" s="220" t="s">
        <v>1661</v>
      </c>
      <c r="C3" s="220"/>
    </row>
    <row r="4" spans="2:3" x14ac:dyDescent="0.25">
      <c r="B4" s="92" t="s">
        <v>1662</v>
      </c>
      <c r="C4" s="93">
        <f>DatosMenores!C69</f>
        <v>1049</v>
      </c>
    </row>
    <row r="5" spans="2:3" x14ac:dyDescent="0.25">
      <c r="B5" s="92" t="s">
        <v>1663</v>
      </c>
      <c r="C5" s="94">
        <f>DatosMenores!C70</f>
        <v>12</v>
      </c>
    </row>
    <row r="6" spans="2:3" x14ac:dyDescent="0.25">
      <c r="B6" s="92" t="s">
        <v>1664</v>
      </c>
      <c r="C6" s="94">
        <f>DatosMenores!C71</f>
        <v>3727</v>
      </c>
    </row>
    <row r="7" spans="2:3" ht="26.4" x14ac:dyDescent="0.25">
      <c r="B7" s="92" t="s">
        <v>1665</v>
      </c>
      <c r="C7" s="94">
        <f>DatosMenores!C74</f>
        <v>0</v>
      </c>
    </row>
    <row r="8" spans="2:3" ht="26.4" x14ac:dyDescent="0.25">
      <c r="B8" s="92" t="s">
        <v>1016</v>
      </c>
      <c r="C8" s="94">
        <f>DatosMenores!C75</f>
        <v>50</v>
      </c>
    </row>
    <row r="9" spans="2:3" ht="26.4" x14ac:dyDescent="0.25">
      <c r="B9" s="92" t="s">
        <v>1666</v>
      </c>
      <c r="C9" s="94">
        <f>DatosMenores!C76</f>
        <v>0</v>
      </c>
    </row>
    <row r="10" spans="2:3" ht="26.4" x14ac:dyDescent="0.25">
      <c r="B10" s="92" t="s">
        <v>260</v>
      </c>
      <c r="C10" s="94">
        <f>DatosMenores!C78</f>
        <v>0</v>
      </c>
    </row>
    <row r="11" spans="2:3" x14ac:dyDescent="0.25">
      <c r="B11" s="92" t="s">
        <v>1667</v>
      </c>
      <c r="C11" s="94">
        <f>DatosMenores!C77</f>
        <v>0</v>
      </c>
    </row>
    <row r="12" spans="2:3" x14ac:dyDescent="0.25">
      <c r="B12" s="92" t="s">
        <v>1668</v>
      </c>
      <c r="C12" s="94">
        <f>DatosMenores!C79</f>
        <v>0</v>
      </c>
    </row>
    <row r="13" spans="2:3" ht="26.4" x14ac:dyDescent="0.25">
      <c r="B13" s="92" t="s">
        <v>1669</v>
      </c>
      <c r="C13" s="94">
        <f>DatosMenores!C72</f>
        <v>0</v>
      </c>
    </row>
    <row r="14" spans="2:3" ht="26.4" x14ac:dyDescent="0.25">
      <c r="B14" s="92" t="s">
        <v>1670</v>
      </c>
      <c r="C14" s="94">
        <f>DatosMenores!C73</f>
        <v>244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37FF-D4C0-453D-93A0-6DB7F8311E5B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3" customWidth="1"/>
    <col min="2" max="4" width="13.88671875" style="63" customWidth="1"/>
    <col min="5" max="6" width="15" style="63" customWidth="1"/>
    <col min="7" max="13" width="13.88671875" style="63" customWidth="1"/>
    <col min="14" max="16384" width="11.44140625" style="63"/>
  </cols>
  <sheetData>
    <row r="2" spans="2:13" s="59" customFormat="1" ht="15.6" x14ac:dyDescent="0.3">
      <c r="B2" s="59" t="s">
        <v>1613</v>
      </c>
    </row>
    <row r="4" spans="2:13" ht="40.200000000000003" thickBot="1" x14ac:dyDescent="0.3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5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6" x14ac:dyDescent="0.3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40.200000000000003" thickBot="1" x14ac:dyDescent="0.3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2" customHeight="1" x14ac:dyDescent="0.25">
      <c r="B11" s="221" t="s">
        <v>1624</v>
      </c>
      <c r="C11" s="221"/>
      <c r="D11" s="76">
        <f>DatosDelitos!C5+DatosDelitos!C13-DatosDelitos!C17</f>
        <v>66027</v>
      </c>
      <c r="E11" s="77">
        <f>DatosDelitos!H5+DatosDelitos!H13-DatosDelitos!H17</f>
        <v>1484</v>
      </c>
      <c r="F11" s="77">
        <f>DatosDelitos!I5+DatosDelitos!I13-DatosDelitos!I17</f>
        <v>2148</v>
      </c>
      <c r="G11" s="77">
        <f>DatosDelitos!J5+DatosDelitos!J13-DatosDelitos!J17</f>
        <v>86</v>
      </c>
      <c r="H11" s="78">
        <f>DatosDelitos!K5+DatosDelitos!K13-DatosDelitos!K17</f>
        <v>87</v>
      </c>
      <c r="I11" s="78">
        <f>DatosDelitos!L5+DatosDelitos!L13-DatosDelitos!L17</f>
        <v>30</v>
      </c>
      <c r="J11" s="78">
        <f>DatosDelitos!M5+DatosDelitos!M13-DatosDelitos!M17</f>
        <v>32</v>
      </c>
      <c r="K11" s="78">
        <f>DatosDelitos!O5+DatosDelitos!O13-DatosDelitos!O17</f>
        <v>375</v>
      </c>
      <c r="L11" s="79">
        <f>DatosDelitos!P5+DatosDelitos!P13-DatosDelitos!P17</f>
        <v>2948</v>
      </c>
    </row>
    <row r="12" spans="2:13" ht="13.2" customHeight="1" x14ac:dyDescent="0.25">
      <c r="B12" s="222" t="s">
        <v>324</v>
      </c>
      <c r="C12" s="222"/>
      <c r="D12" s="80">
        <f>DatosDelitos!C10</f>
        <v>4</v>
      </c>
      <c r="E12" s="81">
        <f>DatosDelitos!H10</f>
        <v>0</v>
      </c>
      <c r="F12" s="81">
        <f>DatosDelitos!I10</f>
        <v>1</v>
      </c>
      <c r="G12" s="81">
        <f>DatosDelitos!J10</f>
        <v>1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1</v>
      </c>
      <c r="L12" s="82">
        <f>DatosDelitos!P10</f>
        <v>0</v>
      </c>
    </row>
    <row r="13" spans="2:13" ht="13.2" customHeight="1" x14ac:dyDescent="0.25">
      <c r="B13" s="222" t="s">
        <v>342</v>
      </c>
      <c r="C13" s="222"/>
      <c r="D13" s="80">
        <f>DatosDelitos!C20</f>
        <v>14</v>
      </c>
      <c r="E13" s="81">
        <f>DatosDelitos!H20</f>
        <v>1</v>
      </c>
      <c r="F13" s="81">
        <f>DatosDelitos!I20</f>
        <v>1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4</v>
      </c>
    </row>
    <row r="14" spans="2:13" ht="13.2" customHeight="1" x14ac:dyDescent="0.25">
      <c r="B14" s="222" t="s">
        <v>347</v>
      </c>
      <c r="C14" s="222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2" customHeight="1" x14ac:dyDescent="0.25">
      <c r="B15" s="222" t="s">
        <v>1625</v>
      </c>
      <c r="C15" s="222"/>
      <c r="D15" s="80">
        <f>DatosDelitos!C17+DatosDelitos!C44</f>
        <v>9683</v>
      </c>
      <c r="E15" s="81">
        <f>DatosDelitos!H17+DatosDelitos!H44</f>
        <v>1848</v>
      </c>
      <c r="F15" s="81">
        <f>DatosDelitos!I16+DatosDelitos!I44</f>
        <v>365</v>
      </c>
      <c r="G15" s="81">
        <f>DatosDelitos!J17+DatosDelitos!J44</f>
        <v>116</v>
      </c>
      <c r="H15" s="81">
        <f>DatosDelitos!K17+DatosDelitos!K44</f>
        <v>54</v>
      </c>
      <c r="I15" s="81">
        <f>DatosDelitos!L17+DatosDelitos!L44</f>
        <v>6</v>
      </c>
      <c r="J15" s="81">
        <f>DatosDelitos!M17+DatosDelitos!M44</f>
        <v>7</v>
      </c>
      <c r="K15" s="81">
        <f>DatosDelitos!O17+DatosDelitos!O44</f>
        <v>139</v>
      </c>
      <c r="L15" s="82">
        <f>DatosDelitos!P17+DatosDelitos!P44</f>
        <v>1671</v>
      </c>
    </row>
    <row r="16" spans="2:13" ht="13.2" customHeight="1" x14ac:dyDescent="0.25">
      <c r="B16" s="222" t="s">
        <v>1626</v>
      </c>
      <c r="C16" s="222"/>
      <c r="D16" s="80">
        <f>DatosDelitos!C30</f>
        <v>4147</v>
      </c>
      <c r="E16" s="81">
        <f>DatosDelitos!H30</f>
        <v>1393</v>
      </c>
      <c r="F16" s="81">
        <f>DatosDelitos!I30</f>
        <v>819</v>
      </c>
      <c r="G16" s="81">
        <f>DatosDelitos!J30</f>
        <v>23</v>
      </c>
      <c r="H16" s="81">
        <f>DatosDelitos!K30</f>
        <v>45</v>
      </c>
      <c r="I16" s="81">
        <f>DatosDelitos!L30</f>
        <v>7</v>
      </c>
      <c r="J16" s="81">
        <f>DatosDelitos!M30</f>
        <v>8</v>
      </c>
      <c r="K16" s="81">
        <f>DatosDelitos!O30</f>
        <v>87</v>
      </c>
      <c r="L16" s="82">
        <f>DatosDelitos!P30</f>
        <v>995</v>
      </c>
    </row>
    <row r="17" spans="2:12" ht="13.2" customHeight="1" x14ac:dyDescent="0.25">
      <c r="B17" s="223" t="s">
        <v>1627</v>
      </c>
      <c r="C17" s="223"/>
      <c r="D17" s="80">
        <f>DatosDelitos!C42-DatosDelitos!C44</f>
        <v>28</v>
      </c>
      <c r="E17" s="81">
        <f>DatosDelitos!H42-DatosDelitos!H44</f>
        <v>6</v>
      </c>
      <c r="F17" s="81">
        <f>DatosDelitos!I42-DatosDelitos!I44</f>
        <v>12</v>
      </c>
      <c r="G17" s="81">
        <f>DatosDelitos!J42-DatosDelitos!J44</f>
        <v>3</v>
      </c>
      <c r="H17" s="81">
        <f>DatosDelitos!K42-DatosDelitos!K44</f>
        <v>8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1</v>
      </c>
      <c r="L17" s="82">
        <f>DatosDelitos!P42-DatosDelitos!P44</f>
        <v>17</v>
      </c>
    </row>
    <row r="18" spans="2:12" ht="13.2" customHeight="1" x14ac:dyDescent="0.25">
      <c r="B18" s="222" t="s">
        <v>1628</v>
      </c>
      <c r="C18" s="222"/>
      <c r="D18" s="80">
        <f>DatosDelitos!C50</f>
        <v>3403</v>
      </c>
      <c r="E18" s="81">
        <f>DatosDelitos!H50</f>
        <v>441</v>
      </c>
      <c r="F18" s="81">
        <f>DatosDelitos!I50</f>
        <v>506</v>
      </c>
      <c r="G18" s="81">
        <f>DatosDelitos!J50</f>
        <v>428</v>
      </c>
      <c r="H18" s="81">
        <f>DatosDelitos!K50</f>
        <v>236</v>
      </c>
      <c r="I18" s="81">
        <f>DatosDelitos!L50</f>
        <v>0</v>
      </c>
      <c r="J18" s="81">
        <f>DatosDelitos!M50</f>
        <v>1</v>
      </c>
      <c r="K18" s="81">
        <f>DatosDelitos!O50</f>
        <v>156</v>
      </c>
      <c r="L18" s="82">
        <f>DatosDelitos!P50</f>
        <v>410</v>
      </c>
    </row>
    <row r="19" spans="2:12" ht="13.2" customHeight="1" x14ac:dyDescent="0.25">
      <c r="B19" s="222" t="s">
        <v>1629</v>
      </c>
      <c r="C19" s="222"/>
      <c r="D19" s="80">
        <f>DatosDelitos!C72</f>
        <v>37</v>
      </c>
      <c r="E19" s="81">
        <f>DatosDelitos!H72</f>
        <v>7</v>
      </c>
      <c r="F19" s="81">
        <f>DatosDelitos!I72</f>
        <v>9</v>
      </c>
      <c r="G19" s="81">
        <f>DatosDelitos!J72</f>
        <v>1</v>
      </c>
      <c r="H19" s="81">
        <f>DatosDelitos!K72</f>
        <v>0</v>
      </c>
      <c r="I19" s="81">
        <f>DatosDelitos!L72</f>
        <v>4</v>
      </c>
      <c r="J19" s="81">
        <f>DatosDelitos!M72</f>
        <v>0</v>
      </c>
      <c r="K19" s="81">
        <f>DatosDelitos!O72</f>
        <v>0</v>
      </c>
      <c r="L19" s="82">
        <f>DatosDelitos!P72</f>
        <v>8</v>
      </c>
    </row>
    <row r="20" spans="2:12" ht="27" customHeight="1" x14ac:dyDescent="0.25">
      <c r="B20" s="222" t="s">
        <v>1630</v>
      </c>
      <c r="C20" s="222"/>
      <c r="D20" s="80">
        <f>DatosDelitos!C74</f>
        <v>590</v>
      </c>
      <c r="E20" s="81">
        <f>DatosDelitos!H74</f>
        <v>76</v>
      </c>
      <c r="F20" s="81">
        <f>DatosDelitos!I74</f>
        <v>79</v>
      </c>
      <c r="G20" s="81">
        <f>DatosDelitos!J74</f>
        <v>11</v>
      </c>
      <c r="H20" s="81">
        <f>DatosDelitos!K74</f>
        <v>3</v>
      </c>
      <c r="I20" s="81">
        <f>DatosDelitos!L74</f>
        <v>99</v>
      </c>
      <c r="J20" s="81">
        <f>DatosDelitos!M74</f>
        <v>52</v>
      </c>
      <c r="K20" s="81">
        <f>DatosDelitos!O74</f>
        <v>6</v>
      </c>
      <c r="L20" s="82">
        <f>DatosDelitos!P74</f>
        <v>113</v>
      </c>
    </row>
    <row r="21" spans="2:12" ht="13.2" customHeight="1" x14ac:dyDescent="0.25">
      <c r="B21" s="223" t="s">
        <v>1631</v>
      </c>
      <c r="C21" s="223"/>
      <c r="D21" s="80">
        <f>DatosDelitos!C82</f>
        <v>241</v>
      </c>
      <c r="E21" s="81">
        <f>DatosDelitos!H82</f>
        <v>42</v>
      </c>
      <c r="F21" s="81">
        <f>DatosDelitos!I82</f>
        <v>64</v>
      </c>
      <c r="G21" s="81">
        <f>DatosDelitos!J82</f>
        <v>0</v>
      </c>
      <c r="H21" s="81">
        <f>DatosDelitos!K82</f>
        <v>1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25</v>
      </c>
    </row>
    <row r="22" spans="2:12" ht="13.2" customHeight="1" x14ac:dyDescent="0.25">
      <c r="B22" s="222" t="s">
        <v>1632</v>
      </c>
      <c r="C22" s="222"/>
      <c r="D22" s="80">
        <f>DatosDelitos!C85</f>
        <v>1074</v>
      </c>
      <c r="E22" s="81">
        <f>DatosDelitos!H85</f>
        <v>325</v>
      </c>
      <c r="F22" s="81">
        <f>DatosDelitos!I85</f>
        <v>336</v>
      </c>
      <c r="G22" s="81">
        <f>DatosDelitos!J85</f>
        <v>0</v>
      </c>
      <c r="H22" s="81">
        <f>DatosDelitos!K85</f>
        <v>1</v>
      </c>
      <c r="I22" s="81">
        <f>DatosDelitos!L85</f>
        <v>0</v>
      </c>
      <c r="J22" s="81">
        <f>DatosDelitos!M85</f>
        <v>0</v>
      </c>
      <c r="K22" s="81">
        <f>DatosDelitos!O85</f>
        <v>1</v>
      </c>
      <c r="L22" s="82">
        <f>DatosDelitos!P85</f>
        <v>221</v>
      </c>
    </row>
    <row r="23" spans="2:12" ht="13.2" customHeight="1" x14ac:dyDescent="0.25">
      <c r="B23" s="222" t="s">
        <v>970</v>
      </c>
      <c r="C23" s="222"/>
      <c r="D23" s="80">
        <f>DatosDelitos!C97</f>
        <v>34899</v>
      </c>
      <c r="E23" s="81">
        <f>DatosDelitos!H97</f>
        <v>7613</v>
      </c>
      <c r="F23" s="81">
        <f>DatosDelitos!I97</f>
        <v>6014</v>
      </c>
      <c r="G23" s="81">
        <f>DatosDelitos!J97</f>
        <v>20</v>
      </c>
      <c r="H23" s="81">
        <f>DatosDelitos!K97</f>
        <v>27</v>
      </c>
      <c r="I23" s="81">
        <f>DatosDelitos!L97</f>
        <v>7</v>
      </c>
      <c r="J23" s="81">
        <f>DatosDelitos!M97</f>
        <v>3</v>
      </c>
      <c r="K23" s="81">
        <f>DatosDelitos!O97</f>
        <v>1168</v>
      </c>
      <c r="L23" s="82">
        <f>DatosDelitos!P97</f>
        <v>7817</v>
      </c>
    </row>
    <row r="24" spans="2:12" ht="27" customHeight="1" x14ac:dyDescent="0.25">
      <c r="B24" s="222" t="s">
        <v>1633</v>
      </c>
      <c r="C24" s="222"/>
      <c r="D24" s="80">
        <f>DatosDelitos!C131</f>
        <v>48</v>
      </c>
      <c r="E24" s="81">
        <f>DatosDelitos!H131</f>
        <v>33</v>
      </c>
      <c r="F24" s="81">
        <f>DatosDelitos!I131</f>
        <v>65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66</v>
      </c>
    </row>
    <row r="25" spans="2:12" ht="13.2" customHeight="1" x14ac:dyDescent="0.25">
      <c r="B25" s="222" t="s">
        <v>1634</v>
      </c>
      <c r="C25" s="222"/>
      <c r="D25" s="80">
        <f>DatosDelitos!C137</f>
        <v>172</v>
      </c>
      <c r="E25" s="81">
        <f>DatosDelitos!H137</f>
        <v>20</v>
      </c>
      <c r="F25" s="81">
        <f>DatosDelitos!I137</f>
        <v>25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1</v>
      </c>
      <c r="L25" s="82">
        <f>DatosDelitos!P137</f>
        <v>9</v>
      </c>
    </row>
    <row r="26" spans="2:12" ht="13.2" customHeight="1" x14ac:dyDescent="0.25">
      <c r="B26" s="223" t="s">
        <v>1635</v>
      </c>
      <c r="C26" s="223"/>
      <c r="D26" s="80">
        <f>DatosDelitos!C144</f>
        <v>57</v>
      </c>
      <c r="E26" s="81">
        <f>DatosDelitos!H144</f>
        <v>7</v>
      </c>
      <c r="F26" s="81">
        <f>DatosDelitos!I144</f>
        <v>13</v>
      </c>
      <c r="G26" s="81">
        <f>DatosDelitos!J144</f>
        <v>0</v>
      </c>
      <c r="H26" s="81">
        <f>DatosDelitos!K144</f>
        <v>1</v>
      </c>
      <c r="I26" s="81">
        <f>DatosDelitos!L144</f>
        <v>0</v>
      </c>
      <c r="J26" s="81">
        <f>DatosDelitos!M144</f>
        <v>0</v>
      </c>
      <c r="K26" s="81">
        <f>DatosDelitos!O144</f>
        <v>1</v>
      </c>
      <c r="L26" s="82">
        <f>DatosDelitos!P144</f>
        <v>7</v>
      </c>
    </row>
    <row r="27" spans="2:12" ht="38.25" customHeight="1" x14ac:dyDescent="0.25">
      <c r="B27" s="222" t="s">
        <v>1636</v>
      </c>
      <c r="C27" s="222"/>
      <c r="D27" s="80">
        <f>DatosDelitos!C147</f>
        <v>149</v>
      </c>
      <c r="E27" s="81">
        <f>DatosDelitos!H147</f>
        <v>44</v>
      </c>
      <c r="F27" s="81">
        <f>DatosDelitos!I147</f>
        <v>37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39</v>
      </c>
    </row>
    <row r="28" spans="2:12" ht="13.2" customHeight="1" x14ac:dyDescent="0.25">
      <c r="B28" s="222" t="s">
        <v>1637</v>
      </c>
      <c r="C28" s="222"/>
      <c r="D28" s="80">
        <f>DatosDelitos!C156+SUM(DatosDelitos!C167:C172)</f>
        <v>199</v>
      </c>
      <c r="E28" s="81">
        <f>DatosDelitos!H156+SUM(DatosDelitos!H167:H172)</f>
        <v>26</v>
      </c>
      <c r="F28" s="81">
        <f>DatosDelitos!I156+SUM(DatosDelitos!I167:I172)</f>
        <v>21</v>
      </c>
      <c r="G28" s="81">
        <f>DatosDelitos!J156+SUM(DatosDelitos!J167:J172)</f>
        <v>4</v>
      </c>
      <c r="H28" s="81">
        <f>DatosDelitos!K156+SUM(DatosDelitos!K167:K172)</f>
        <v>8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14</v>
      </c>
      <c r="L28" s="81">
        <f>DatosDelitos!P156+SUM(DatosDelitos!P167:Q172)</f>
        <v>25</v>
      </c>
    </row>
    <row r="29" spans="2:12" ht="13.2" customHeight="1" x14ac:dyDescent="0.25">
      <c r="B29" s="222" t="s">
        <v>1638</v>
      </c>
      <c r="C29" s="222"/>
      <c r="D29" s="80">
        <f>SUM(DatosDelitos!C173:C177)</f>
        <v>3335</v>
      </c>
      <c r="E29" s="81">
        <f>SUM(DatosDelitos!H173:H177)</f>
        <v>1031</v>
      </c>
      <c r="F29" s="81">
        <f>SUM(DatosDelitos!I173:I177)</f>
        <v>1373</v>
      </c>
      <c r="G29" s="81">
        <f>SUM(DatosDelitos!J173:J177)</f>
        <v>0</v>
      </c>
      <c r="H29" s="81">
        <f>SUM(DatosDelitos!K173:K177)</f>
        <v>12</v>
      </c>
      <c r="I29" s="81">
        <f>SUM(DatosDelitos!L173:L177)</f>
        <v>0</v>
      </c>
      <c r="J29" s="81">
        <f>SUM(DatosDelitos!M173:M177)</f>
        <v>2</v>
      </c>
      <c r="K29" s="81">
        <f>SUM(DatosDelitos!O173:O177)</f>
        <v>217</v>
      </c>
      <c r="L29" s="81">
        <f>SUM(DatosDelitos!P173:P177)</f>
        <v>1199</v>
      </c>
    </row>
    <row r="30" spans="2:12" ht="13.2" customHeight="1" x14ac:dyDescent="0.25">
      <c r="B30" s="222" t="s">
        <v>1639</v>
      </c>
      <c r="C30" s="222"/>
      <c r="D30" s="80">
        <f>DatosDelitos!C178</f>
        <v>5331</v>
      </c>
      <c r="E30" s="81">
        <f>DatosDelitos!H178</f>
        <v>3056</v>
      </c>
      <c r="F30" s="81">
        <f>DatosDelitos!I178</f>
        <v>3553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3</v>
      </c>
      <c r="K30" s="81">
        <f>DatosDelitos!O178</f>
        <v>15</v>
      </c>
      <c r="L30" s="81">
        <f>DatosDelitos!P178</f>
        <v>10561</v>
      </c>
    </row>
    <row r="31" spans="2:12" ht="13.2" customHeight="1" x14ac:dyDescent="0.25">
      <c r="B31" s="222" t="s">
        <v>1640</v>
      </c>
      <c r="C31" s="222"/>
      <c r="D31" s="80">
        <f>DatosDelitos!C186</f>
        <v>2500</v>
      </c>
      <c r="E31" s="81">
        <f>DatosDelitos!H186</f>
        <v>1225</v>
      </c>
      <c r="F31" s="81">
        <f>DatosDelitos!I186</f>
        <v>1513</v>
      </c>
      <c r="G31" s="81">
        <f>DatosDelitos!J186</f>
        <v>0</v>
      </c>
      <c r="H31" s="81">
        <f>DatosDelitos!K186</f>
        <v>7</v>
      </c>
      <c r="I31" s="81">
        <f>DatosDelitos!L186</f>
        <v>10</v>
      </c>
      <c r="J31" s="81">
        <f>DatosDelitos!M186</f>
        <v>0</v>
      </c>
      <c r="K31" s="81">
        <f>DatosDelitos!O186</f>
        <v>13</v>
      </c>
      <c r="L31" s="81">
        <f>DatosDelitos!P186</f>
        <v>613</v>
      </c>
    </row>
    <row r="32" spans="2:12" ht="13.2" customHeight="1" x14ac:dyDescent="0.25">
      <c r="B32" s="222" t="s">
        <v>1641</v>
      </c>
      <c r="C32" s="222"/>
      <c r="D32" s="80">
        <f>DatosDelitos!C201</f>
        <v>263</v>
      </c>
      <c r="E32" s="81">
        <f>DatosDelitos!H201</f>
        <v>90</v>
      </c>
      <c r="F32" s="81">
        <f>DatosDelitos!I201</f>
        <v>77</v>
      </c>
      <c r="G32" s="81">
        <f>DatosDelitos!J201</f>
        <v>1</v>
      </c>
      <c r="H32" s="81">
        <f>DatosDelitos!K201</f>
        <v>0</v>
      </c>
      <c r="I32" s="81">
        <f>DatosDelitos!L201</f>
        <v>9</v>
      </c>
      <c r="J32" s="81">
        <f>DatosDelitos!M201</f>
        <v>11</v>
      </c>
      <c r="K32" s="81">
        <f>DatosDelitos!O201</f>
        <v>3</v>
      </c>
      <c r="L32" s="81">
        <f>DatosDelitos!P201</f>
        <v>69</v>
      </c>
    </row>
    <row r="33" spans="2:13" ht="13.2" customHeight="1" x14ac:dyDescent="0.25">
      <c r="B33" s="222" t="s">
        <v>1642</v>
      </c>
      <c r="C33" s="222"/>
      <c r="D33" s="80">
        <f>DatosDelitos!C223</f>
        <v>3415</v>
      </c>
      <c r="E33" s="81">
        <f>DatosDelitos!H223</f>
        <v>1147</v>
      </c>
      <c r="F33" s="81">
        <f>DatosDelitos!I223</f>
        <v>1138</v>
      </c>
      <c r="G33" s="81">
        <f>DatosDelitos!J223</f>
        <v>7</v>
      </c>
      <c r="H33" s="81">
        <f>DatosDelitos!K223</f>
        <v>5</v>
      </c>
      <c r="I33" s="81">
        <f>DatosDelitos!L223</f>
        <v>4</v>
      </c>
      <c r="J33" s="81">
        <f>DatosDelitos!M223</f>
        <v>6</v>
      </c>
      <c r="K33" s="81">
        <f>DatosDelitos!O223</f>
        <v>159</v>
      </c>
      <c r="L33" s="81">
        <f>DatosDelitos!P223</f>
        <v>1874</v>
      </c>
    </row>
    <row r="34" spans="2:13" ht="13.2" customHeight="1" x14ac:dyDescent="0.25">
      <c r="B34" s="222" t="s">
        <v>1643</v>
      </c>
      <c r="C34" s="222"/>
      <c r="D34" s="80">
        <f>DatosDelitos!C244</f>
        <v>107</v>
      </c>
      <c r="E34" s="81">
        <f>DatosDelitos!H244</f>
        <v>27</v>
      </c>
      <c r="F34" s="81">
        <f>DatosDelitos!I244</f>
        <v>34</v>
      </c>
      <c r="G34" s="81">
        <f>DatosDelitos!J244</f>
        <v>0</v>
      </c>
      <c r="H34" s="81">
        <f>DatosDelitos!K244</f>
        <v>1</v>
      </c>
      <c r="I34" s="81">
        <f>DatosDelitos!L244</f>
        <v>0</v>
      </c>
      <c r="J34" s="81">
        <f>DatosDelitos!M244</f>
        <v>0</v>
      </c>
      <c r="K34" s="81">
        <f>DatosDelitos!O244</f>
        <v>3</v>
      </c>
      <c r="L34" s="81">
        <f>DatosDelitos!P244</f>
        <v>17</v>
      </c>
    </row>
    <row r="35" spans="2:13" ht="13.2" customHeight="1" x14ac:dyDescent="0.25">
      <c r="B35" s="222" t="s">
        <v>1644</v>
      </c>
      <c r="C35" s="222"/>
      <c r="D35" s="80">
        <f>DatosDelitos!C271</f>
        <v>2304</v>
      </c>
      <c r="E35" s="81">
        <f>DatosDelitos!H271</f>
        <v>1109</v>
      </c>
      <c r="F35" s="81">
        <f>DatosDelitos!I271</f>
        <v>1295</v>
      </c>
      <c r="G35" s="81">
        <f>DatosDelitos!J271</f>
        <v>6</v>
      </c>
      <c r="H35" s="81">
        <f>DatosDelitos!K271</f>
        <v>12</v>
      </c>
      <c r="I35" s="81">
        <f>DatosDelitos!L271</f>
        <v>0</v>
      </c>
      <c r="J35" s="81">
        <f>DatosDelitos!M271</f>
        <v>1</v>
      </c>
      <c r="K35" s="81">
        <f>DatosDelitos!O271</f>
        <v>56</v>
      </c>
      <c r="L35" s="81">
        <f>DatosDelitos!P271</f>
        <v>1319</v>
      </c>
    </row>
    <row r="36" spans="2:13" ht="38.25" customHeight="1" x14ac:dyDescent="0.25">
      <c r="B36" s="222" t="s">
        <v>1645</v>
      </c>
      <c r="C36" s="222"/>
      <c r="D36" s="80">
        <f>DatosDelitos!C301</f>
        <v>2</v>
      </c>
      <c r="E36" s="81">
        <f>DatosDelitos!H301</f>
        <v>2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2" customHeight="1" x14ac:dyDescent="0.25">
      <c r="B37" s="222" t="s">
        <v>1646</v>
      </c>
      <c r="C37" s="222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3</v>
      </c>
    </row>
    <row r="38" spans="2:13" ht="13.2" customHeight="1" x14ac:dyDescent="0.25">
      <c r="B38" s="222" t="s">
        <v>1647</v>
      </c>
      <c r="C38" s="222"/>
      <c r="D38" s="80">
        <f>DatosDelitos!C312+DatosDelitos!C318+DatosDelitos!C320</f>
        <v>57</v>
      </c>
      <c r="E38" s="81">
        <f>DatosDelitos!H312+DatosDelitos!H318+DatosDelitos!H320</f>
        <v>14</v>
      </c>
      <c r="F38" s="81">
        <f>DatosDelitos!I312+DatosDelitos!I318+DatosDelitos!I320</f>
        <v>15</v>
      </c>
      <c r="G38" s="81">
        <f>DatosDelitos!J312+DatosDelitos!J318+DatosDelitos!J320</f>
        <v>1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1</v>
      </c>
      <c r="L38" s="81">
        <f>DatosDelitos!P312+DatosDelitos!P318+DatosDelitos!P320</f>
        <v>103</v>
      </c>
    </row>
    <row r="39" spans="2:13" ht="13.2" customHeight="1" x14ac:dyDescent="0.25">
      <c r="B39" s="222" t="s">
        <v>1648</v>
      </c>
      <c r="C39" s="222"/>
      <c r="D39" s="80">
        <f>DatosDelitos!C323</f>
        <v>24117</v>
      </c>
      <c r="E39" s="81">
        <f>DatosDelitos!H323</f>
        <v>84</v>
      </c>
      <c r="F39" s="81">
        <f>DatosDelitos!I323</f>
        <v>8</v>
      </c>
      <c r="G39" s="81">
        <f>DatosDelitos!J323</f>
        <v>0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0</v>
      </c>
      <c r="L39" s="81">
        <f>DatosDelitos!P323</f>
        <v>9</v>
      </c>
    </row>
    <row r="40" spans="2:13" ht="13.2" customHeight="1" x14ac:dyDescent="0.25">
      <c r="B40" s="222" t="s">
        <v>1649</v>
      </c>
      <c r="C40" s="222"/>
      <c r="D40" s="80">
        <f>DatosDelitos!C325</f>
        <v>12</v>
      </c>
      <c r="E40" s="80">
        <f>DatosDelitos!H325</f>
        <v>0</v>
      </c>
      <c r="F40" s="80">
        <f>DatosDelitos!I325</f>
        <v>2</v>
      </c>
      <c r="G40" s="80">
        <f>DatosDelitos!J325</f>
        <v>0</v>
      </c>
      <c r="H40" s="80">
        <f>DatosDelitos!K325</f>
        <v>2</v>
      </c>
      <c r="I40" s="80">
        <f>DatosDelitos!L325</f>
        <v>0</v>
      </c>
      <c r="J40" s="80">
        <f>DatosDelitos!M325</f>
        <v>0</v>
      </c>
      <c r="K40" s="80">
        <f>DatosDelitos!O325</f>
        <v>1</v>
      </c>
      <c r="L40" s="80">
        <f>DatosDelitos!P325</f>
        <v>4</v>
      </c>
    </row>
    <row r="41" spans="2:13" ht="13.2" customHeight="1" x14ac:dyDescent="0.25">
      <c r="B41" s="222" t="s">
        <v>947</v>
      </c>
      <c r="C41" s="222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2" customHeight="1" x14ac:dyDescent="0.25">
      <c r="B42" s="222" t="s">
        <v>1650</v>
      </c>
      <c r="C42" s="222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5" customHeight="1" thickBot="1" x14ac:dyDescent="0.3">
      <c r="B43" s="225" t="s">
        <v>951</v>
      </c>
      <c r="C43" s="225"/>
      <c r="D43" s="83">
        <f>SUM(D11:D42)</f>
        <v>162215</v>
      </c>
      <c r="E43" s="83">
        <f t="shared" ref="E43:L43" si="0">SUM(E11:E42)</f>
        <v>21151</v>
      </c>
      <c r="F43" s="83">
        <f t="shared" si="0"/>
        <v>19523</v>
      </c>
      <c r="G43" s="83">
        <f t="shared" si="0"/>
        <v>708</v>
      </c>
      <c r="H43" s="83">
        <f t="shared" si="0"/>
        <v>510</v>
      </c>
      <c r="I43" s="83">
        <f t="shared" si="0"/>
        <v>176</v>
      </c>
      <c r="J43" s="83">
        <f t="shared" si="0"/>
        <v>126</v>
      </c>
      <c r="K43" s="83">
        <f t="shared" si="0"/>
        <v>2418</v>
      </c>
      <c r="L43" s="83">
        <f t="shared" si="0"/>
        <v>30146</v>
      </c>
    </row>
    <row r="46" spans="2:13" ht="15.6" x14ac:dyDescent="0.3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40.200000000000003" thickBot="1" x14ac:dyDescent="0.3">
      <c r="D48" s="60" t="s">
        <v>1614</v>
      </c>
      <c r="E48" s="62" t="s">
        <v>1615</v>
      </c>
    </row>
    <row r="49" spans="2:5" ht="13.2" customHeight="1" x14ac:dyDescent="0.3">
      <c r="B49" s="224" t="s">
        <v>1652</v>
      </c>
      <c r="C49" s="224"/>
      <c r="D49" s="86">
        <f>DatosDelitos!F5</f>
        <v>0</v>
      </c>
      <c r="E49" s="86">
        <f>DatosDelitos!G5</f>
        <v>1</v>
      </c>
    </row>
    <row r="50" spans="2:5" ht="13.2" customHeight="1" x14ac:dyDescent="0.3">
      <c r="B50" s="224" t="s">
        <v>1653</v>
      </c>
      <c r="C50" s="224"/>
      <c r="D50" s="86">
        <f>DatosDelitos!F13-DatosDelitos!F17</f>
        <v>976</v>
      </c>
      <c r="E50" s="86">
        <f>DatosDelitos!G13-DatosDelitos!G17</f>
        <v>605</v>
      </c>
    </row>
    <row r="51" spans="2:5" ht="13.2" customHeight="1" x14ac:dyDescent="0.3">
      <c r="B51" s="224" t="s">
        <v>324</v>
      </c>
      <c r="C51" s="224"/>
      <c r="D51" s="86">
        <f>DatosDelitos!F10</f>
        <v>0</v>
      </c>
      <c r="E51" s="86">
        <f>DatosDelitos!G10</f>
        <v>0</v>
      </c>
    </row>
    <row r="52" spans="2:5" ht="13.2" customHeight="1" x14ac:dyDescent="0.3">
      <c r="B52" s="224" t="s">
        <v>342</v>
      </c>
      <c r="C52" s="224"/>
      <c r="D52" s="86">
        <f>DatosDelitos!F20</f>
        <v>0</v>
      </c>
      <c r="E52" s="86">
        <f>DatosDelitos!G20</f>
        <v>1</v>
      </c>
    </row>
    <row r="53" spans="2:5" ht="13.2" customHeight="1" x14ac:dyDescent="0.3">
      <c r="B53" s="224" t="s">
        <v>347</v>
      </c>
      <c r="C53" s="224"/>
      <c r="D53" s="86">
        <f>DatosDelitos!F23</f>
        <v>0</v>
      </c>
      <c r="E53" s="86">
        <f>DatosDelitos!G23</f>
        <v>0</v>
      </c>
    </row>
    <row r="54" spans="2:5" ht="13.2" customHeight="1" x14ac:dyDescent="0.3">
      <c r="B54" s="224" t="s">
        <v>1625</v>
      </c>
      <c r="C54" s="224"/>
      <c r="D54" s="86">
        <f>DatosDelitos!F17+DatosDelitos!F44</f>
        <v>7827</v>
      </c>
      <c r="E54" s="86">
        <f>DatosDelitos!G17+DatosDelitos!G44</f>
        <v>2696</v>
      </c>
    </row>
    <row r="55" spans="2:5" ht="13.2" customHeight="1" x14ac:dyDescent="0.3">
      <c r="B55" s="224" t="s">
        <v>1626</v>
      </c>
      <c r="C55" s="224"/>
      <c r="D55" s="86">
        <f>DatosDelitos!F30</f>
        <v>2348</v>
      </c>
      <c r="E55" s="86">
        <f>DatosDelitos!G30</f>
        <v>940</v>
      </c>
    </row>
    <row r="56" spans="2:5" ht="13.2" customHeight="1" x14ac:dyDescent="0.3">
      <c r="B56" s="224" t="s">
        <v>1627</v>
      </c>
      <c r="C56" s="224"/>
      <c r="D56" s="86">
        <f>DatosDelitos!F42-DatosDelitos!F44</f>
        <v>1</v>
      </c>
      <c r="E56" s="86">
        <f>DatosDelitos!G42-DatosDelitos!G44</f>
        <v>-9</v>
      </c>
    </row>
    <row r="57" spans="2:5" ht="13.2" customHeight="1" x14ac:dyDescent="0.3">
      <c r="B57" s="224" t="s">
        <v>1628</v>
      </c>
      <c r="C57" s="224"/>
      <c r="D57" s="86">
        <f>DatosDelitos!F50</f>
        <v>119</v>
      </c>
      <c r="E57" s="86">
        <f>DatosDelitos!G50</f>
        <v>19</v>
      </c>
    </row>
    <row r="58" spans="2:5" ht="13.2" customHeight="1" x14ac:dyDescent="0.3">
      <c r="B58" s="224" t="s">
        <v>1629</v>
      </c>
      <c r="C58" s="224"/>
      <c r="D58" s="86">
        <f>DatosDelitos!F72</f>
        <v>1</v>
      </c>
      <c r="E58" s="86">
        <f>DatosDelitos!G72</f>
        <v>0</v>
      </c>
    </row>
    <row r="59" spans="2:5" ht="27" customHeight="1" x14ac:dyDescent="0.3">
      <c r="B59" s="224" t="s">
        <v>1654</v>
      </c>
      <c r="C59" s="224"/>
      <c r="D59" s="86">
        <f>DatosDelitos!F74</f>
        <v>102</v>
      </c>
      <c r="E59" s="86">
        <f>DatosDelitos!G74</f>
        <v>13</v>
      </c>
    </row>
    <row r="60" spans="2:5" ht="13.2" customHeight="1" x14ac:dyDescent="0.3">
      <c r="B60" s="224" t="s">
        <v>1631</v>
      </c>
      <c r="C60" s="224"/>
      <c r="D60" s="86">
        <f>DatosDelitos!F82</f>
        <v>103</v>
      </c>
      <c r="E60" s="86">
        <f>DatosDelitos!G82</f>
        <v>58</v>
      </c>
    </row>
    <row r="61" spans="2:5" ht="13.2" customHeight="1" x14ac:dyDescent="0.3">
      <c r="B61" s="224" t="s">
        <v>1632</v>
      </c>
      <c r="C61" s="224"/>
      <c r="D61" s="86">
        <f>DatosDelitos!F85</f>
        <v>13</v>
      </c>
      <c r="E61" s="86">
        <f>DatosDelitos!G85</f>
        <v>0</v>
      </c>
    </row>
    <row r="62" spans="2:5" ht="13.2" customHeight="1" x14ac:dyDescent="0.3">
      <c r="B62" s="224" t="s">
        <v>970</v>
      </c>
      <c r="C62" s="224"/>
      <c r="D62" s="86">
        <f>DatosDelitos!F97</f>
        <v>4565</v>
      </c>
      <c r="E62" s="86">
        <f>DatosDelitos!G97</f>
        <v>3805</v>
      </c>
    </row>
    <row r="63" spans="2:5" ht="27" customHeight="1" x14ac:dyDescent="0.3">
      <c r="B63" s="224" t="s">
        <v>1655</v>
      </c>
      <c r="C63" s="224"/>
      <c r="D63" s="86">
        <f>DatosDelitos!F131</f>
        <v>0</v>
      </c>
      <c r="E63" s="86">
        <f>DatosDelitos!G131</f>
        <v>0</v>
      </c>
    </row>
    <row r="64" spans="2:5" ht="13.2" customHeight="1" x14ac:dyDescent="0.3">
      <c r="B64" s="224" t="s">
        <v>1634</v>
      </c>
      <c r="C64" s="224"/>
      <c r="D64" s="86">
        <f>DatosDelitos!F137</f>
        <v>4</v>
      </c>
      <c r="E64" s="86">
        <f>DatosDelitos!G137</f>
        <v>0</v>
      </c>
    </row>
    <row r="65" spans="2:5" ht="13.2" customHeight="1" x14ac:dyDescent="0.3">
      <c r="B65" s="224" t="s">
        <v>1635</v>
      </c>
      <c r="C65" s="224"/>
      <c r="D65" s="86">
        <f>DatosDelitos!F144</f>
        <v>0</v>
      </c>
      <c r="E65" s="86">
        <f>DatosDelitos!G144</f>
        <v>0</v>
      </c>
    </row>
    <row r="66" spans="2:5" ht="40.5" customHeight="1" x14ac:dyDescent="0.3">
      <c r="B66" s="224" t="s">
        <v>1636</v>
      </c>
      <c r="C66" s="224"/>
      <c r="D66" s="86">
        <f>DatosDelitos!F147</f>
        <v>8</v>
      </c>
      <c r="E66" s="86">
        <f>DatosDelitos!G147</f>
        <v>9</v>
      </c>
    </row>
    <row r="67" spans="2:5" ht="13.2" customHeight="1" x14ac:dyDescent="0.3">
      <c r="B67" s="224" t="s">
        <v>1637</v>
      </c>
      <c r="C67" s="224"/>
      <c r="D67" s="86">
        <f>DatosDelitos!F156+SUM(DatosDelitos!F167:G172)</f>
        <v>8</v>
      </c>
      <c r="E67" s="86">
        <f>DatosDelitos!G156+SUM(DatosDelitos!G167:H172)</f>
        <v>17</v>
      </c>
    </row>
    <row r="68" spans="2:5" ht="13.2" customHeight="1" x14ac:dyDescent="0.3">
      <c r="B68" s="224" t="s">
        <v>1638</v>
      </c>
      <c r="C68" s="224"/>
      <c r="D68" s="86">
        <f>SUM(DatosDelitos!F173:G177)</f>
        <v>604</v>
      </c>
      <c r="E68" s="86">
        <f>SUM(DatosDelitos!G173:H177)</f>
        <v>1317</v>
      </c>
    </row>
    <row r="69" spans="2:5" ht="13.2" customHeight="1" x14ac:dyDescent="0.3">
      <c r="B69" s="224" t="s">
        <v>1639</v>
      </c>
      <c r="C69" s="224"/>
      <c r="D69" s="86">
        <f>DatosDelitos!F178</f>
        <v>12909</v>
      </c>
      <c r="E69" s="86">
        <f>DatosDelitos!G178</f>
        <v>10005</v>
      </c>
    </row>
    <row r="70" spans="2:5" ht="13.2" customHeight="1" x14ac:dyDescent="0.3">
      <c r="B70" s="224" t="s">
        <v>1640</v>
      </c>
      <c r="C70" s="224"/>
      <c r="D70" s="86">
        <f>DatosDelitos!F186</f>
        <v>62</v>
      </c>
      <c r="E70" s="86">
        <f>DatosDelitos!G186</f>
        <v>41</v>
      </c>
    </row>
    <row r="71" spans="2:5" ht="13.2" customHeight="1" x14ac:dyDescent="0.3">
      <c r="B71" s="224" t="s">
        <v>1641</v>
      </c>
      <c r="C71" s="224"/>
      <c r="D71" s="86">
        <f>DatosDelitos!F201</f>
        <v>32</v>
      </c>
      <c r="E71" s="86">
        <f>DatosDelitos!G201</f>
        <v>15</v>
      </c>
    </row>
    <row r="72" spans="2:5" ht="13.2" customHeight="1" x14ac:dyDescent="0.3">
      <c r="B72" s="224" t="s">
        <v>1642</v>
      </c>
      <c r="C72" s="224"/>
      <c r="D72" s="86">
        <f>DatosDelitos!F223</f>
        <v>1993</v>
      </c>
      <c r="E72" s="86">
        <f>DatosDelitos!G223</f>
        <v>1301</v>
      </c>
    </row>
    <row r="73" spans="2:5" ht="13.2" customHeight="1" x14ac:dyDescent="0.3">
      <c r="B73" s="224" t="s">
        <v>1643</v>
      </c>
      <c r="C73" s="224"/>
      <c r="D73" s="86">
        <f>DatosDelitos!F244</f>
        <v>2</v>
      </c>
      <c r="E73" s="86">
        <f>DatosDelitos!G244</f>
        <v>1</v>
      </c>
    </row>
    <row r="74" spans="2:5" ht="13.2" customHeight="1" x14ac:dyDescent="0.3">
      <c r="B74" s="224" t="s">
        <v>1644</v>
      </c>
      <c r="C74" s="224"/>
      <c r="D74" s="86">
        <f>DatosDelitos!F271</f>
        <v>751</v>
      </c>
      <c r="E74" s="86">
        <f>DatosDelitos!G271</f>
        <v>528</v>
      </c>
    </row>
    <row r="75" spans="2:5" ht="38.25" customHeight="1" x14ac:dyDescent="0.3">
      <c r="B75" s="224" t="s">
        <v>1645</v>
      </c>
      <c r="C75" s="224"/>
      <c r="D75" s="86">
        <f>DatosDelitos!F301</f>
        <v>0</v>
      </c>
      <c r="E75" s="86">
        <f>DatosDelitos!G301</f>
        <v>0</v>
      </c>
    </row>
    <row r="76" spans="2:5" ht="13.2" customHeight="1" x14ac:dyDescent="0.3">
      <c r="B76" s="224" t="s">
        <v>1646</v>
      </c>
      <c r="C76" s="224"/>
      <c r="D76" s="86">
        <f>DatosDelitos!F305</f>
        <v>1</v>
      </c>
      <c r="E76" s="86">
        <f>DatosDelitos!G305</f>
        <v>0</v>
      </c>
    </row>
    <row r="77" spans="2:5" ht="13.2" customHeight="1" x14ac:dyDescent="0.3">
      <c r="B77" s="224" t="s">
        <v>1647</v>
      </c>
      <c r="C77" s="224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5" customHeight="1" x14ac:dyDescent="0.3">
      <c r="B78" s="224" t="s">
        <v>1648</v>
      </c>
      <c r="C78" s="224"/>
      <c r="D78" s="86">
        <f>DatosDelitos!F323</f>
        <v>12</v>
      </c>
      <c r="E78" s="86">
        <f>DatosDelitos!G323</f>
        <v>1</v>
      </c>
    </row>
    <row r="79" spans="2:5" ht="15" customHeight="1" x14ac:dyDescent="0.3">
      <c r="B79" s="226" t="s">
        <v>1649</v>
      </c>
      <c r="C79" s="226"/>
      <c r="D79" s="86">
        <f>DatosDelitos!F325</f>
        <v>0</v>
      </c>
      <c r="E79" s="86">
        <f>DatosDelitos!G325</f>
        <v>0</v>
      </c>
    </row>
    <row r="80" spans="2:5" ht="15" customHeight="1" x14ac:dyDescent="0.3">
      <c r="B80" s="226" t="s">
        <v>947</v>
      </c>
      <c r="C80" s="226"/>
      <c r="D80" s="86">
        <f>DatosDelitos!F337</f>
        <v>0</v>
      </c>
      <c r="E80" s="86">
        <f>DatosDelitos!G337</f>
        <v>0</v>
      </c>
    </row>
    <row r="81" spans="2:13" ht="15" customHeight="1" x14ac:dyDescent="0.3">
      <c r="B81" s="226" t="s">
        <v>1650</v>
      </c>
      <c r="C81" s="226"/>
      <c r="D81" s="86">
        <f>DatosDelitos!F339</f>
        <v>0</v>
      </c>
      <c r="E81" s="86">
        <f>DatosDelitos!G339</f>
        <v>0</v>
      </c>
    </row>
    <row r="82" spans="2:13" ht="15" customHeight="1" x14ac:dyDescent="0.3">
      <c r="B82" s="226" t="s">
        <v>1656</v>
      </c>
      <c r="C82" s="226"/>
      <c r="D82" s="86">
        <f>SUM(D49:D81)</f>
        <v>32441</v>
      </c>
      <c r="E82" s="86">
        <f>SUM(E49:E81)</f>
        <v>21364</v>
      </c>
    </row>
    <row r="84" spans="2:13" s="89" customFormat="1" ht="15.6" x14ac:dyDescent="0.3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6.4" x14ac:dyDescent="0.25">
      <c r="D86" s="90" t="s">
        <v>310</v>
      </c>
    </row>
    <row r="87" spans="2:13" ht="13.2" customHeight="1" x14ac:dyDescent="0.3">
      <c r="B87" s="224" t="s">
        <v>1624</v>
      </c>
      <c r="C87" s="224"/>
      <c r="D87" s="86">
        <f>DatosDelitos!N5+DatosDelitos!N13-DatosDelitos!N17</f>
        <v>13</v>
      </c>
    </row>
    <row r="88" spans="2:13" ht="13.2" customHeight="1" x14ac:dyDescent="0.3">
      <c r="B88" s="224" t="s">
        <v>324</v>
      </c>
      <c r="C88" s="224"/>
      <c r="D88" s="86">
        <f>DatosDelitos!N10</f>
        <v>2</v>
      </c>
    </row>
    <row r="89" spans="2:13" ht="13.2" customHeight="1" x14ac:dyDescent="0.3">
      <c r="B89" s="224" t="s">
        <v>342</v>
      </c>
      <c r="C89" s="224"/>
      <c r="D89" s="86">
        <f>DatosDelitos!N20</f>
        <v>0</v>
      </c>
    </row>
    <row r="90" spans="2:13" ht="13.2" customHeight="1" x14ac:dyDescent="0.3">
      <c r="B90" s="224" t="s">
        <v>347</v>
      </c>
      <c r="C90" s="224"/>
      <c r="D90" s="86">
        <f>DatosDelitos!N23</f>
        <v>0</v>
      </c>
    </row>
    <row r="91" spans="2:13" ht="13.2" customHeight="1" x14ac:dyDescent="0.3">
      <c r="B91" s="224" t="s">
        <v>1658</v>
      </c>
      <c r="C91" s="224"/>
      <c r="D91" s="86">
        <f>SUM(DatosDelitos!N17,DatosDelitos!N44)</f>
        <v>42</v>
      </c>
    </row>
    <row r="92" spans="2:13" ht="13.2" customHeight="1" x14ac:dyDescent="0.3">
      <c r="B92" s="224" t="s">
        <v>1626</v>
      </c>
      <c r="C92" s="224"/>
      <c r="D92" s="86">
        <f>DatosDelitos!N30</f>
        <v>23</v>
      </c>
    </row>
    <row r="93" spans="2:13" ht="13.2" customHeight="1" x14ac:dyDescent="0.3">
      <c r="B93" s="224" t="s">
        <v>1627</v>
      </c>
      <c r="C93" s="224"/>
      <c r="D93" s="86">
        <f>DatosDelitos!N42-DatosDelitos!N44</f>
        <v>3</v>
      </c>
    </row>
    <row r="94" spans="2:13" ht="13.2" customHeight="1" x14ac:dyDescent="0.3">
      <c r="B94" s="224" t="s">
        <v>1628</v>
      </c>
      <c r="C94" s="224"/>
      <c r="D94" s="86">
        <f>DatosDelitos!N50</f>
        <v>33</v>
      </c>
    </row>
    <row r="95" spans="2:13" ht="13.2" customHeight="1" x14ac:dyDescent="0.3">
      <c r="B95" s="224" t="s">
        <v>1629</v>
      </c>
      <c r="C95" s="224"/>
      <c r="D95" s="86">
        <f>DatosDelitos!N72</f>
        <v>2</v>
      </c>
    </row>
    <row r="96" spans="2:13" ht="27" customHeight="1" x14ac:dyDescent="0.3">
      <c r="B96" s="224" t="s">
        <v>1654</v>
      </c>
      <c r="C96" s="224"/>
      <c r="D96" s="86">
        <f>DatosDelitos!N74</f>
        <v>4</v>
      </c>
    </row>
    <row r="97" spans="2:4" ht="13.2" customHeight="1" x14ac:dyDescent="0.3">
      <c r="B97" s="224" t="s">
        <v>1631</v>
      </c>
      <c r="C97" s="224"/>
      <c r="D97" s="86">
        <f>DatosDelitos!N82</f>
        <v>7</v>
      </c>
    </row>
    <row r="98" spans="2:4" ht="13.2" customHeight="1" x14ac:dyDescent="0.3">
      <c r="B98" s="224" t="s">
        <v>1632</v>
      </c>
      <c r="C98" s="224"/>
      <c r="D98" s="86">
        <f>DatosDelitos!N85</f>
        <v>21</v>
      </c>
    </row>
    <row r="99" spans="2:4" ht="13.2" customHeight="1" x14ac:dyDescent="0.3">
      <c r="B99" s="224" t="s">
        <v>970</v>
      </c>
      <c r="C99" s="224"/>
      <c r="D99" s="86">
        <f>DatosDelitos!N97</f>
        <v>111</v>
      </c>
    </row>
    <row r="100" spans="2:4" ht="27" customHeight="1" x14ac:dyDescent="0.3">
      <c r="B100" s="224" t="s">
        <v>1655</v>
      </c>
      <c r="C100" s="224"/>
      <c r="D100" s="86">
        <f>DatosDelitos!N131</f>
        <v>96</v>
      </c>
    </row>
    <row r="101" spans="2:4" ht="13.2" customHeight="1" x14ac:dyDescent="0.3">
      <c r="B101" s="224" t="s">
        <v>1634</v>
      </c>
      <c r="C101" s="224"/>
      <c r="D101" s="86">
        <f>DatosDelitos!N137</f>
        <v>1</v>
      </c>
    </row>
    <row r="102" spans="2:4" ht="13.2" customHeight="1" x14ac:dyDescent="0.3">
      <c r="B102" s="224" t="s">
        <v>1635</v>
      </c>
      <c r="C102" s="224"/>
      <c r="D102" s="86">
        <f>DatosDelitos!N144</f>
        <v>2</v>
      </c>
    </row>
    <row r="103" spans="2:4" ht="13.2" customHeight="1" x14ac:dyDescent="0.3">
      <c r="B103" s="224" t="s">
        <v>1659</v>
      </c>
      <c r="C103" s="224"/>
      <c r="D103" s="86">
        <f>DatosDelitos!N148</f>
        <v>31</v>
      </c>
    </row>
    <row r="104" spans="2:4" ht="13.2" customHeight="1" x14ac:dyDescent="0.3">
      <c r="B104" s="224" t="s">
        <v>1181</v>
      </c>
      <c r="C104" s="224"/>
      <c r="D104" s="86">
        <f>SUM(DatosDelitos!N149,DatosDelitos!N150)</f>
        <v>1</v>
      </c>
    </row>
    <row r="105" spans="2:4" ht="13.2" customHeight="1" x14ac:dyDescent="0.3">
      <c r="B105" s="224" t="s">
        <v>1179</v>
      </c>
      <c r="C105" s="224"/>
      <c r="D105" s="86">
        <f>SUM(DatosDelitos!N151:N155)</f>
        <v>93</v>
      </c>
    </row>
    <row r="106" spans="2:4" ht="13.2" customHeight="1" x14ac:dyDescent="0.3">
      <c r="B106" s="224" t="s">
        <v>1637</v>
      </c>
      <c r="C106" s="224"/>
      <c r="D106" s="86">
        <f>SUM(SUM(DatosDelitos!N157:N160),SUM(DatosDelitos!N167:N172))</f>
        <v>2</v>
      </c>
    </row>
    <row r="107" spans="2:4" ht="13.2" customHeight="1" x14ac:dyDescent="0.3">
      <c r="B107" s="224" t="s">
        <v>1660</v>
      </c>
      <c r="C107" s="224"/>
      <c r="D107" s="86">
        <f>SUM(DatosDelitos!N161:N165)</f>
        <v>5</v>
      </c>
    </row>
    <row r="108" spans="2:4" ht="13.2" customHeight="1" x14ac:dyDescent="0.3">
      <c r="B108" s="224" t="s">
        <v>1638</v>
      </c>
      <c r="C108" s="224"/>
      <c r="D108" s="86">
        <f>SUM(DatosDelitos!N173:N177)</f>
        <v>6</v>
      </c>
    </row>
    <row r="109" spans="2:4" ht="13.2" customHeight="1" x14ac:dyDescent="0.3">
      <c r="B109" s="224" t="s">
        <v>1639</v>
      </c>
      <c r="C109" s="224"/>
      <c r="D109" s="86">
        <f>DatosDelitos!N178</f>
        <v>3</v>
      </c>
    </row>
    <row r="110" spans="2:4" ht="13.2" customHeight="1" x14ac:dyDescent="0.3">
      <c r="B110" s="224" t="s">
        <v>1640</v>
      </c>
      <c r="C110" s="224"/>
      <c r="D110" s="86">
        <f>DatosDelitos!N186</f>
        <v>104</v>
      </c>
    </row>
    <row r="111" spans="2:4" ht="13.2" customHeight="1" x14ac:dyDescent="0.3">
      <c r="B111" s="224" t="s">
        <v>1641</v>
      </c>
      <c r="C111" s="224"/>
      <c r="D111" s="86">
        <f>DatosDelitos!N201</f>
        <v>42</v>
      </c>
    </row>
    <row r="112" spans="2:4" ht="13.2" customHeight="1" x14ac:dyDescent="0.3">
      <c r="B112" s="224" t="s">
        <v>1642</v>
      </c>
      <c r="C112" s="224"/>
      <c r="D112" s="86">
        <f>DatosDelitos!N223</f>
        <v>22</v>
      </c>
    </row>
    <row r="113" spans="2:4" ht="13.2" customHeight="1" x14ac:dyDescent="0.3">
      <c r="B113" s="224" t="s">
        <v>1643</v>
      </c>
      <c r="C113" s="224"/>
      <c r="D113" s="86">
        <f>DatosDelitos!N244</f>
        <v>12</v>
      </c>
    </row>
    <row r="114" spans="2:4" ht="13.2" customHeight="1" x14ac:dyDescent="0.3">
      <c r="B114" s="224" t="s">
        <v>1644</v>
      </c>
      <c r="C114" s="224"/>
      <c r="D114" s="86">
        <f>DatosDelitos!N271</f>
        <v>5</v>
      </c>
    </row>
    <row r="115" spans="2:4" ht="38.25" customHeight="1" x14ac:dyDescent="0.3">
      <c r="B115" s="224" t="s">
        <v>1645</v>
      </c>
      <c r="C115" s="224"/>
      <c r="D115" s="86">
        <f>DatosDelitos!N301</f>
        <v>0</v>
      </c>
    </row>
    <row r="116" spans="2:4" ht="13.2" customHeight="1" x14ac:dyDescent="0.3">
      <c r="B116" s="224" t="s">
        <v>1646</v>
      </c>
      <c r="C116" s="224"/>
      <c r="D116" s="86">
        <f>DatosDelitos!N305</f>
        <v>0</v>
      </c>
    </row>
    <row r="117" spans="2:4" ht="13.2" customHeight="1" x14ac:dyDescent="0.3">
      <c r="B117" s="224" t="s">
        <v>1647</v>
      </c>
      <c r="C117" s="224"/>
      <c r="D117" s="86">
        <f>DatosDelitos!N312+DatosDelitos!N320</f>
        <v>2</v>
      </c>
    </row>
    <row r="118" spans="2:4" ht="13.2" customHeight="1" x14ac:dyDescent="0.3">
      <c r="B118" s="224" t="s">
        <v>913</v>
      </c>
      <c r="C118" s="224"/>
      <c r="D118" s="86">
        <f>DatosDelitos!N318</f>
        <v>0</v>
      </c>
    </row>
    <row r="119" spans="2:4" ht="13.95" customHeight="1" x14ac:dyDescent="0.3">
      <c r="B119" s="224" t="s">
        <v>1648</v>
      </c>
      <c r="C119" s="224"/>
      <c r="D119" s="86">
        <f>DatosDelitos!N323</f>
        <v>6</v>
      </c>
    </row>
    <row r="120" spans="2:4" ht="12.75" customHeight="1" x14ac:dyDescent="0.3">
      <c r="B120" s="226" t="s">
        <v>1649</v>
      </c>
      <c r="C120" s="226"/>
      <c r="D120" s="86">
        <f>DatosDelitos!N325</f>
        <v>1</v>
      </c>
    </row>
    <row r="121" spans="2:4" ht="15" customHeight="1" x14ac:dyDescent="0.3">
      <c r="B121" s="226" t="s">
        <v>947</v>
      </c>
      <c r="C121" s="226"/>
      <c r="D121" s="86">
        <f>DatosDelitos!N337</f>
        <v>0</v>
      </c>
    </row>
    <row r="122" spans="2:4" ht="15" customHeight="1" x14ac:dyDescent="0.3">
      <c r="B122" s="226" t="s">
        <v>1650</v>
      </c>
      <c r="C122" s="226"/>
      <c r="D122" s="86">
        <f>DatosDelitos!N339</f>
        <v>0</v>
      </c>
    </row>
    <row r="123" spans="2:4" ht="15" customHeight="1" x14ac:dyDescent="0.3">
      <c r="B123" s="224" t="s">
        <v>1656</v>
      </c>
      <c r="C123" s="224"/>
      <c r="D123" s="86">
        <f>SUM(D87:D122)</f>
        <v>695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3"/>
    </row>
    <row r="4" spans="1:16" ht="30.6" x14ac:dyDescent="0.3">
      <c r="A4" s="9" t="s">
        <v>298</v>
      </c>
      <c r="B4" s="9" t="s">
        <v>10</v>
      </c>
      <c r="C4" s="24" t="s">
        <v>299</v>
      </c>
      <c r="D4" s="24" t="s">
        <v>300</v>
      </c>
      <c r="E4" s="24" t="s">
        <v>301</v>
      </c>
      <c r="F4" s="24" t="s">
        <v>302</v>
      </c>
      <c r="G4" s="24" t="s">
        <v>303</v>
      </c>
      <c r="H4" s="24" t="s">
        <v>304</v>
      </c>
      <c r="I4" s="24" t="s">
        <v>305</v>
      </c>
      <c r="J4" s="24" t="s">
        <v>306</v>
      </c>
      <c r="K4" s="24" t="s">
        <v>307</v>
      </c>
      <c r="L4" s="24" t="s">
        <v>308</v>
      </c>
      <c r="M4" s="24" t="s">
        <v>309</v>
      </c>
      <c r="N4" s="24" t="s">
        <v>310</v>
      </c>
      <c r="O4" s="24" t="s">
        <v>311</v>
      </c>
      <c r="P4" s="24" t="s">
        <v>312</v>
      </c>
    </row>
    <row r="5" spans="1:16" x14ac:dyDescent="0.3">
      <c r="A5" s="188" t="s">
        <v>313</v>
      </c>
      <c r="B5" s="189"/>
      <c r="C5" s="25">
        <v>206</v>
      </c>
      <c r="D5" s="25">
        <v>343</v>
      </c>
      <c r="E5" s="26">
        <v>-0.39941690962099102</v>
      </c>
      <c r="F5" s="25">
        <v>0</v>
      </c>
      <c r="G5" s="25">
        <v>1</v>
      </c>
      <c r="H5" s="25">
        <v>25</v>
      </c>
      <c r="I5" s="25">
        <v>20</v>
      </c>
      <c r="J5" s="25">
        <v>40</v>
      </c>
      <c r="K5" s="25">
        <v>38</v>
      </c>
      <c r="L5" s="25">
        <v>29</v>
      </c>
      <c r="M5" s="25">
        <v>31</v>
      </c>
      <c r="N5" s="25">
        <v>4</v>
      </c>
      <c r="O5" s="25">
        <v>118</v>
      </c>
      <c r="P5" s="27">
        <v>56</v>
      </c>
    </row>
    <row r="6" spans="1:16" x14ac:dyDescent="0.3">
      <c r="A6" s="28" t="s">
        <v>314</v>
      </c>
      <c r="B6" s="28" t="s">
        <v>315</v>
      </c>
      <c r="C6" s="14">
        <v>175</v>
      </c>
      <c r="D6" s="14">
        <v>320</v>
      </c>
      <c r="E6" s="29">
        <v>-0.453125</v>
      </c>
      <c r="F6" s="14">
        <v>0</v>
      </c>
      <c r="G6" s="14">
        <v>1</v>
      </c>
      <c r="H6" s="14">
        <v>17</v>
      </c>
      <c r="I6" s="14">
        <v>11</v>
      </c>
      <c r="J6" s="14">
        <v>40</v>
      </c>
      <c r="K6" s="14">
        <v>38</v>
      </c>
      <c r="L6" s="14">
        <v>29</v>
      </c>
      <c r="M6" s="14">
        <v>28</v>
      </c>
      <c r="N6" s="14">
        <v>0</v>
      </c>
      <c r="O6" s="14">
        <v>115</v>
      </c>
      <c r="P6" s="22">
        <v>52</v>
      </c>
    </row>
    <row r="7" spans="1:16" x14ac:dyDescent="0.3">
      <c r="A7" s="28" t="s">
        <v>316</v>
      </c>
      <c r="B7" s="28" t="s">
        <v>317</v>
      </c>
      <c r="C7" s="14">
        <v>1</v>
      </c>
      <c r="D7" s="14">
        <v>1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2</v>
      </c>
      <c r="N7" s="14">
        <v>2</v>
      </c>
      <c r="O7" s="14">
        <v>1</v>
      </c>
      <c r="P7" s="22">
        <v>0</v>
      </c>
    </row>
    <row r="8" spans="1:16" x14ac:dyDescent="0.3">
      <c r="A8" s="28" t="s">
        <v>318</v>
      </c>
      <c r="B8" s="28" t="s">
        <v>319</v>
      </c>
      <c r="C8" s="14">
        <v>30</v>
      </c>
      <c r="D8" s="14">
        <v>22</v>
      </c>
      <c r="E8" s="29">
        <v>0.36363636363636398</v>
      </c>
      <c r="F8" s="14">
        <v>0</v>
      </c>
      <c r="G8" s="14">
        <v>0</v>
      </c>
      <c r="H8" s="14">
        <v>8</v>
      </c>
      <c r="I8" s="14">
        <v>9</v>
      </c>
      <c r="J8" s="14">
        <v>0</v>
      </c>
      <c r="K8" s="14">
        <v>0</v>
      </c>
      <c r="L8" s="14">
        <v>0</v>
      </c>
      <c r="M8" s="14">
        <v>1</v>
      </c>
      <c r="N8" s="14">
        <v>2</v>
      </c>
      <c r="O8" s="14">
        <v>2</v>
      </c>
      <c r="P8" s="22">
        <v>4</v>
      </c>
    </row>
    <row r="9" spans="1:16" x14ac:dyDescent="0.3">
      <c r="A9" s="28" t="s">
        <v>320</v>
      </c>
      <c r="B9" s="28" t="s">
        <v>321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88" t="s">
        <v>322</v>
      </c>
      <c r="B10" s="189"/>
      <c r="C10" s="25">
        <v>4</v>
      </c>
      <c r="D10" s="25">
        <v>2</v>
      </c>
      <c r="E10" s="26">
        <v>1</v>
      </c>
      <c r="F10" s="25">
        <v>0</v>
      </c>
      <c r="G10" s="25">
        <v>0</v>
      </c>
      <c r="H10" s="25">
        <v>0</v>
      </c>
      <c r="I10" s="25">
        <v>1</v>
      </c>
      <c r="J10" s="25">
        <v>1</v>
      </c>
      <c r="K10" s="25">
        <v>0</v>
      </c>
      <c r="L10" s="25">
        <v>0</v>
      </c>
      <c r="M10" s="25">
        <v>0</v>
      </c>
      <c r="N10" s="25">
        <v>2</v>
      </c>
      <c r="O10" s="25">
        <v>1</v>
      </c>
      <c r="P10" s="27">
        <v>0</v>
      </c>
    </row>
    <row r="11" spans="1:16" x14ac:dyDescent="0.3">
      <c r="A11" s="28" t="s">
        <v>323</v>
      </c>
      <c r="B11" s="28" t="s">
        <v>324</v>
      </c>
      <c r="C11" s="14">
        <v>3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1</v>
      </c>
      <c r="J11" s="14">
        <v>1</v>
      </c>
      <c r="K11" s="14">
        <v>0</v>
      </c>
      <c r="L11" s="14">
        <v>0</v>
      </c>
      <c r="M11" s="14">
        <v>0</v>
      </c>
      <c r="N11" s="14">
        <v>2</v>
      </c>
      <c r="O11" s="14">
        <v>1</v>
      </c>
      <c r="P11" s="22">
        <v>0</v>
      </c>
    </row>
    <row r="12" spans="1:16" x14ac:dyDescent="0.3">
      <c r="A12" s="28" t="s">
        <v>325</v>
      </c>
      <c r="B12" s="28" t="s">
        <v>326</v>
      </c>
      <c r="C12" s="14">
        <v>1</v>
      </c>
      <c r="D12" s="14">
        <v>2</v>
      </c>
      <c r="E12" s="29">
        <v>-0.5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88" t="s">
        <v>327</v>
      </c>
      <c r="B13" s="189"/>
      <c r="C13" s="25">
        <v>73337</v>
      </c>
      <c r="D13" s="25">
        <v>61837</v>
      </c>
      <c r="E13" s="26">
        <v>0.185972799456636</v>
      </c>
      <c r="F13" s="25">
        <v>7664</v>
      </c>
      <c r="G13" s="25">
        <v>2808</v>
      </c>
      <c r="H13" s="25">
        <v>3117</v>
      </c>
      <c r="I13" s="25">
        <v>3958</v>
      </c>
      <c r="J13" s="25">
        <v>67</v>
      </c>
      <c r="K13" s="25">
        <v>73</v>
      </c>
      <c r="L13" s="25">
        <v>5</v>
      </c>
      <c r="M13" s="25">
        <v>6</v>
      </c>
      <c r="N13" s="25">
        <v>37</v>
      </c>
      <c r="O13" s="25">
        <v>383</v>
      </c>
      <c r="P13" s="27">
        <v>3954</v>
      </c>
    </row>
    <row r="14" spans="1:16" x14ac:dyDescent="0.3">
      <c r="A14" s="28" t="s">
        <v>328</v>
      </c>
      <c r="B14" s="28" t="s">
        <v>329</v>
      </c>
      <c r="C14" s="14">
        <v>59510</v>
      </c>
      <c r="D14" s="14">
        <v>51532</v>
      </c>
      <c r="E14" s="29">
        <v>0.15481642474578899</v>
      </c>
      <c r="F14" s="14">
        <v>957</v>
      </c>
      <c r="G14" s="14">
        <v>592</v>
      </c>
      <c r="H14" s="14">
        <v>1392</v>
      </c>
      <c r="I14" s="14">
        <v>2044</v>
      </c>
      <c r="J14" s="14">
        <v>45</v>
      </c>
      <c r="K14" s="14">
        <v>45</v>
      </c>
      <c r="L14" s="14">
        <v>1</v>
      </c>
      <c r="M14" s="14">
        <v>1</v>
      </c>
      <c r="N14" s="14">
        <v>7</v>
      </c>
      <c r="O14" s="14">
        <v>243</v>
      </c>
      <c r="P14" s="22">
        <v>2830</v>
      </c>
    </row>
    <row r="15" spans="1:16" x14ac:dyDescent="0.3">
      <c r="A15" s="28" t="s">
        <v>330</v>
      </c>
      <c r="B15" s="28" t="s">
        <v>331</v>
      </c>
      <c r="C15" s="14">
        <v>184</v>
      </c>
      <c r="D15" s="14">
        <v>144</v>
      </c>
      <c r="E15" s="29">
        <v>0.27777777777777801</v>
      </c>
      <c r="F15" s="14">
        <v>2</v>
      </c>
      <c r="G15" s="14">
        <v>0</v>
      </c>
      <c r="H15" s="14">
        <v>7</v>
      </c>
      <c r="I15" s="14">
        <v>11</v>
      </c>
      <c r="J15" s="14">
        <v>1</v>
      </c>
      <c r="K15" s="14">
        <v>4</v>
      </c>
      <c r="L15" s="14">
        <v>0</v>
      </c>
      <c r="M15" s="14">
        <v>0</v>
      </c>
      <c r="N15" s="14">
        <v>0</v>
      </c>
      <c r="O15" s="14">
        <v>4</v>
      </c>
      <c r="P15" s="22">
        <v>12</v>
      </c>
    </row>
    <row r="16" spans="1:16" x14ac:dyDescent="0.3">
      <c r="A16" s="28" t="s">
        <v>332</v>
      </c>
      <c r="B16" s="28" t="s">
        <v>333</v>
      </c>
      <c r="C16" s="14">
        <v>6126</v>
      </c>
      <c r="D16" s="14">
        <v>2518</v>
      </c>
      <c r="E16" s="29">
        <v>1.4328832406672001</v>
      </c>
      <c r="F16" s="14">
        <v>17</v>
      </c>
      <c r="G16" s="14">
        <v>13</v>
      </c>
      <c r="H16" s="14">
        <v>60</v>
      </c>
      <c r="I16" s="14">
        <v>73</v>
      </c>
      <c r="J16" s="14">
        <v>0</v>
      </c>
      <c r="K16" s="14">
        <v>0</v>
      </c>
      <c r="L16" s="14">
        <v>0</v>
      </c>
      <c r="M16" s="14">
        <v>0</v>
      </c>
      <c r="N16" s="14">
        <v>2</v>
      </c>
      <c r="O16" s="14">
        <v>10</v>
      </c>
      <c r="P16" s="22">
        <v>48</v>
      </c>
    </row>
    <row r="17" spans="1:16" ht="20.399999999999999" x14ac:dyDescent="0.3">
      <c r="A17" s="28" t="s">
        <v>334</v>
      </c>
      <c r="B17" s="28" t="s">
        <v>335</v>
      </c>
      <c r="C17" s="14">
        <v>7516</v>
      </c>
      <c r="D17" s="14">
        <v>7641</v>
      </c>
      <c r="E17" s="29">
        <v>-1.6359115299044599E-2</v>
      </c>
      <c r="F17" s="14">
        <v>6688</v>
      </c>
      <c r="G17" s="14">
        <v>2203</v>
      </c>
      <c r="H17" s="14">
        <v>1658</v>
      </c>
      <c r="I17" s="14">
        <v>1830</v>
      </c>
      <c r="J17" s="14">
        <v>21</v>
      </c>
      <c r="K17" s="14">
        <v>24</v>
      </c>
      <c r="L17" s="14">
        <v>4</v>
      </c>
      <c r="M17" s="14">
        <v>5</v>
      </c>
      <c r="N17" s="14">
        <v>28</v>
      </c>
      <c r="O17" s="14">
        <v>126</v>
      </c>
      <c r="P17" s="22">
        <v>1062</v>
      </c>
    </row>
    <row r="18" spans="1:16" x14ac:dyDescent="0.3">
      <c r="A18" s="28" t="s">
        <v>336</v>
      </c>
      <c r="B18" s="28" t="s">
        <v>337</v>
      </c>
      <c r="C18" s="14">
        <v>1</v>
      </c>
      <c r="D18" s="14">
        <v>1</v>
      </c>
      <c r="E18" s="29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1</v>
      </c>
    </row>
    <row r="19" spans="1:16" x14ac:dyDescent="0.3">
      <c r="A19" s="28" t="s">
        <v>338</v>
      </c>
      <c r="B19" s="28" t="s">
        <v>339</v>
      </c>
      <c r="C19" s="14">
        <v>0</v>
      </c>
      <c r="D19" s="14">
        <v>1</v>
      </c>
      <c r="E19" s="29">
        <v>-1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1</v>
      </c>
    </row>
    <row r="20" spans="1:16" x14ac:dyDescent="0.3">
      <c r="A20" s="188" t="s">
        <v>340</v>
      </c>
      <c r="B20" s="189"/>
      <c r="C20" s="25">
        <v>14</v>
      </c>
      <c r="D20" s="25">
        <v>25</v>
      </c>
      <c r="E20" s="26">
        <v>-0.44</v>
      </c>
      <c r="F20" s="25">
        <v>0</v>
      </c>
      <c r="G20" s="25">
        <v>1</v>
      </c>
      <c r="H20" s="25">
        <v>1</v>
      </c>
      <c r="I20" s="25">
        <v>1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4</v>
      </c>
    </row>
    <row r="21" spans="1:16" x14ac:dyDescent="0.3">
      <c r="A21" s="28" t="s">
        <v>341</v>
      </c>
      <c r="B21" s="28" t="s">
        <v>342</v>
      </c>
      <c r="C21" s="14">
        <v>10</v>
      </c>
      <c r="D21" s="14">
        <v>16</v>
      </c>
      <c r="E21" s="29">
        <v>-0.375</v>
      </c>
      <c r="F21" s="14">
        <v>0</v>
      </c>
      <c r="G21" s="14">
        <v>1</v>
      </c>
      <c r="H21" s="14">
        <v>1</v>
      </c>
      <c r="I21" s="14">
        <v>1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4</v>
      </c>
    </row>
    <row r="22" spans="1:16" x14ac:dyDescent="0.3">
      <c r="A22" s="28" t="s">
        <v>343</v>
      </c>
      <c r="B22" s="28" t="s">
        <v>344</v>
      </c>
      <c r="C22" s="14">
        <v>4</v>
      </c>
      <c r="D22" s="14">
        <v>9</v>
      </c>
      <c r="E22" s="29">
        <v>-0.55555555555555503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3">
      <c r="A23" s="188" t="s">
        <v>345</v>
      </c>
      <c r="B23" s="189"/>
      <c r="C23" s="25">
        <v>0</v>
      </c>
      <c r="D23" s="25">
        <v>1</v>
      </c>
      <c r="E23" s="26">
        <v>-1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346</v>
      </c>
      <c r="B24" s="28" t="s">
        <v>347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8" t="s">
        <v>348</v>
      </c>
      <c r="B25" s="28" t="s">
        <v>349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0.399999999999999" x14ac:dyDescent="0.3">
      <c r="A26" s="28" t="s">
        <v>350</v>
      </c>
      <c r="B26" s="28" t="s">
        <v>351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8" t="s">
        <v>352</v>
      </c>
      <c r="B27" s="28" t="s">
        <v>353</v>
      </c>
      <c r="C27" s="14">
        <v>0</v>
      </c>
      <c r="D27" s="14">
        <v>1</v>
      </c>
      <c r="E27" s="29">
        <v>-1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8" t="s">
        <v>354</v>
      </c>
      <c r="B28" s="28" t="s">
        <v>355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8" t="s">
        <v>356</v>
      </c>
      <c r="B29" s="28" t="s">
        <v>357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88" t="s">
        <v>358</v>
      </c>
      <c r="B30" s="189"/>
      <c r="C30" s="25">
        <v>4147</v>
      </c>
      <c r="D30" s="25">
        <v>4091</v>
      </c>
      <c r="E30" s="26">
        <v>1.36885846981178E-2</v>
      </c>
      <c r="F30" s="25">
        <v>2348</v>
      </c>
      <c r="G30" s="25">
        <v>940</v>
      </c>
      <c r="H30" s="25">
        <v>1393</v>
      </c>
      <c r="I30" s="25">
        <v>819</v>
      </c>
      <c r="J30" s="25">
        <v>23</v>
      </c>
      <c r="K30" s="25">
        <v>45</v>
      </c>
      <c r="L30" s="25">
        <v>7</v>
      </c>
      <c r="M30" s="25">
        <v>8</v>
      </c>
      <c r="N30" s="25">
        <v>23</v>
      </c>
      <c r="O30" s="25">
        <v>87</v>
      </c>
      <c r="P30" s="27">
        <v>995</v>
      </c>
    </row>
    <row r="31" spans="1:16" x14ac:dyDescent="0.3">
      <c r="A31" s="28" t="s">
        <v>359</v>
      </c>
      <c r="B31" s="28" t="s">
        <v>360</v>
      </c>
      <c r="C31" s="14">
        <v>96</v>
      </c>
      <c r="D31" s="14">
        <v>105</v>
      </c>
      <c r="E31" s="29">
        <v>-8.5714285714285701E-2</v>
      </c>
      <c r="F31" s="14">
        <v>19</v>
      </c>
      <c r="G31" s="14">
        <v>2</v>
      </c>
      <c r="H31" s="14">
        <v>16</v>
      </c>
      <c r="I31" s="14">
        <v>8</v>
      </c>
      <c r="J31" s="14">
        <v>1</v>
      </c>
      <c r="K31" s="14">
        <v>3</v>
      </c>
      <c r="L31" s="14">
        <v>1</v>
      </c>
      <c r="M31" s="14">
        <v>0</v>
      </c>
      <c r="N31" s="14">
        <v>0</v>
      </c>
      <c r="O31" s="14">
        <v>13</v>
      </c>
      <c r="P31" s="22">
        <v>14</v>
      </c>
    </row>
    <row r="32" spans="1:16" x14ac:dyDescent="0.3">
      <c r="A32" s="28" t="s">
        <v>361</v>
      </c>
      <c r="B32" s="28" t="s">
        <v>362</v>
      </c>
      <c r="C32" s="14">
        <v>8</v>
      </c>
      <c r="D32" s="14">
        <v>8</v>
      </c>
      <c r="E32" s="29">
        <v>0</v>
      </c>
      <c r="F32" s="14">
        <v>1</v>
      </c>
      <c r="G32" s="14">
        <v>0</v>
      </c>
      <c r="H32" s="14">
        <v>0</v>
      </c>
      <c r="I32" s="14">
        <v>0</v>
      </c>
      <c r="J32" s="14">
        <v>2</v>
      </c>
      <c r="K32" s="14">
        <v>2</v>
      </c>
      <c r="L32" s="14">
        <v>0</v>
      </c>
      <c r="M32" s="14">
        <v>0</v>
      </c>
      <c r="N32" s="14">
        <v>0</v>
      </c>
      <c r="O32" s="14">
        <v>1</v>
      </c>
      <c r="P32" s="22">
        <v>0</v>
      </c>
    </row>
    <row r="33" spans="1:16" ht="20.399999999999999" x14ac:dyDescent="0.3">
      <c r="A33" s="28" t="s">
        <v>363</v>
      </c>
      <c r="B33" s="28" t="s">
        <v>364</v>
      </c>
      <c r="C33" s="14">
        <v>962</v>
      </c>
      <c r="D33" s="14">
        <v>867</v>
      </c>
      <c r="E33" s="29">
        <v>0.10957324106113001</v>
      </c>
      <c r="F33" s="14">
        <v>486</v>
      </c>
      <c r="G33" s="14">
        <v>323</v>
      </c>
      <c r="H33" s="14">
        <v>208</v>
      </c>
      <c r="I33" s="14">
        <v>175</v>
      </c>
      <c r="J33" s="14">
        <v>3</v>
      </c>
      <c r="K33" s="14">
        <v>23</v>
      </c>
      <c r="L33" s="14">
        <v>3</v>
      </c>
      <c r="M33" s="14">
        <v>2</v>
      </c>
      <c r="N33" s="14">
        <v>6</v>
      </c>
      <c r="O33" s="14">
        <v>23</v>
      </c>
      <c r="P33" s="22">
        <v>200</v>
      </c>
    </row>
    <row r="34" spans="1:16" x14ac:dyDescent="0.3">
      <c r="A34" s="28" t="s">
        <v>365</v>
      </c>
      <c r="B34" s="28" t="s">
        <v>366</v>
      </c>
      <c r="C34" s="14">
        <v>835</v>
      </c>
      <c r="D34" s="14">
        <v>946</v>
      </c>
      <c r="E34" s="29">
        <v>-0.11733615221987299</v>
      </c>
      <c r="F34" s="14">
        <v>257</v>
      </c>
      <c r="G34" s="14">
        <v>214</v>
      </c>
      <c r="H34" s="14">
        <v>155</v>
      </c>
      <c r="I34" s="14">
        <v>148</v>
      </c>
      <c r="J34" s="14">
        <v>2</v>
      </c>
      <c r="K34" s="14">
        <v>12</v>
      </c>
      <c r="L34" s="14">
        <v>1</v>
      </c>
      <c r="M34" s="14">
        <v>3</v>
      </c>
      <c r="N34" s="14">
        <v>3</v>
      </c>
      <c r="O34" s="14">
        <v>13</v>
      </c>
      <c r="P34" s="22">
        <v>161</v>
      </c>
    </row>
    <row r="35" spans="1:16" x14ac:dyDescent="0.3">
      <c r="A35" s="28" t="s">
        <v>367</v>
      </c>
      <c r="B35" s="28" t="s">
        <v>368</v>
      </c>
      <c r="C35" s="14">
        <v>678</v>
      </c>
      <c r="D35" s="14">
        <v>667</v>
      </c>
      <c r="E35" s="29">
        <v>1.64917541229385E-2</v>
      </c>
      <c r="F35" s="14">
        <v>271</v>
      </c>
      <c r="G35" s="14">
        <v>95</v>
      </c>
      <c r="H35" s="14">
        <v>113</v>
      </c>
      <c r="I35" s="14">
        <v>143</v>
      </c>
      <c r="J35" s="14">
        <v>4</v>
      </c>
      <c r="K35" s="14">
        <v>2</v>
      </c>
      <c r="L35" s="14">
        <v>1</v>
      </c>
      <c r="M35" s="14">
        <v>2</v>
      </c>
      <c r="N35" s="14">
        <v>5</v>
      </c>
      <c r="O35" s="14">
        <v>3</v>
      </c>
      <c r="P35" s="22">
        <v>142</v>
      </c>
    </row>
    <row r="36" spans="1:16" ht="20.399999999999999" x14ac:dyDescent="0.3">
      <c r="A36" s="28" t="s">
        <v>369</v>
      </c>
      <c r="B36" s="28" t="s">
        <v>370</v>
      </c>
      <c r="C36" s="14">
        <v>368</v>
      </c>
      <c r="D36" s="14">
        <v>406</v>
      </c>
      <c r="E36" s="29">
        <v>-9.3596059113300503E-2</v>
      </c>
      <c r="F36" s="14">
        <v>221</v>
      </c>
      <c r="G36" s="14">
        <v>120</v>
      </c>
      <c r="H36" s="14">
        <v>397</v>
      </c>
      <c r="I36" s="14">
        <v>92</v>
      </c>
      <c r="J36" s="14">
        <v>3</v>
      </c>
      <c r="K36" s="14">
        <v>1</v>
      </c>
      <c r="L36" s="14">
        <v>1</v>
      </c>
      <c r="M36" s="14">
        <v>1</v>
      </c>
      <c r="N36" s="14">
        <v>3</v>
      </c>
      <c r="O36" s="14">
        <v>7</v>
      </c>
      <c r="P36" s="22">
        <v>176</v>
      </c>
    </row>
    <row r="37" spans="1:16" ht="20.399999999999999" x14ac:dyDescent="0.3">
      <c r="A37" s="28" t="s">
        <v>371</v>
      </c>
      <c r="B37" s="28" t="s">
        <v>372</v>
      </c>
      <c r="C37" s="14">
        <v>330</v>
      </c>
      <c r="D37" s="14">
        <v>329</v>
      </c>
      <c r="E37" s="29">
        <v>3.0395136778115501E-3</v>
      </c>
      <c r="F37" s="14">
        <v>757</v>
      </c>
      <c r="G37" s="14">
        <v>118</v>
      </c>
      <c r="H37" s="14">
        <v>63</v>
      </c>
      <c r="I37" s="14">
        <v>147</v>
      </c>
      <c r="J37" s="14">
        <v>3</v>
      </c>
      <c r="K37" s="14">
        <v>2</v>
      </c>
      <c r="L37" s="14">
        <v>0</v>
      </c>
      <c r="M37" s="14">
        <v>0</v>
      </c>
      <c r="N37" s="14">
        <v>1</v>
      </c>
      <c r="O37" s="14">
        <v>3</v>
      </c>
      <c r="P37" s="22">
        <v>86</v>
      </c>
    </row>
    <row r="38" spans="1:16" ht="20.399999999999999" x14ac:dyDescent="0.3">
      <c r="A38" s="28" t="s">
        <v>373</v>
      </c>
      <c r="B38" s="28" t="s">
        <v>374</v>
      </c>
      <c r="C38" s="14">
        <v>266</v>
      </c>
      <c r="D38" s="14">
        <v>249</v>
      </c>
      <c r="E38" s="29">
        <v>6.82730923694779E-2</v>
      </c>
      <c r="F38" s="14">
        <v>50</v>
      </c>
      <c r="G38" s="14">
        <v>9</v>
      </c>
      <c r="H38" s="14">
        <v>24</v>
      </c>
      <c r="I38" s="14">
        <v>20</v>
      </c>
      <c r="J38" s="14">
        <v>2</v>
      </c>
      <c r="K38" s="14">
        <v>0</v>
      </c>
      <c r="L38" s="14">
        <v>0</v>
      </c>
      <c r="M38" s="14">
        <v>0</v>
      </c>
      <c r="N38" s="14">
        <v>0</v>
      </c>
      <c r="O38" s="14">
        <v>4</v>
      </c>
      <c r="P38" s="22">
        <v>110</v>
      </c>
    </row>
    <row r="39" spans="1:16" ht="30.6" x14ac:dyDescent="0.3">
      <c r="A39" s="28" t="s">
        <v>375</v>
      </c>
      <c r="B39" s="28" t="s">
        <v>376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8" t="s">
        <v>377</v>
      </c>
      <c r="B40" s="28" t="s">
        <v>378</v>
      </c>
      <c r="C40" s="14">
        <v>0</v>
      </c>
      <c r="D40" s="14">
        <v>1</v>
      </c>
      <c r="E40" s="29">
        <v>-1</v>
      </c>
      <c r="F40" s="14">
        <v>0</v>
      </c>
      <c r="G40" s="14">
        <v>1</v>
      </c>
      <c r="H40" s="14">
        <v>0</v>
      </c>
      <c r="I40" s="14">
        <v>1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1</v>
      </c>
    </row>
    <row r="41" spans="1:16" x14ac:dyDescent="0.3">
      <c r="A41" s="28" t="s">
        <v>379</v>
      </c>
      <c r="B41" s="28" t="s">
        <v>380</v>
      </c>
      <c r="C41" s="14">
        <v>604</v>
      </c>
      <c r="D41" s="14">
        <v>513</v>
      </c>
      <c r="E41" s="29">
        <v>0.17738791423001901</v>
      </c>
      <c r="F41" s="14">
        <v>286</v>
      </c>
      <c r="G41" s="14">
        <v>58</v>
      </c>
      <c r="H41" s="14">
        <v>417</v>
      </c>
      <c r="I41" s="14">
        <v>85</v>
      </c>
      <c r="J41" s="14">
        <v>3</v>
      </c>
      <c r="K41" s="14">
        <v>0</v>
      </c>
      <c r="L41" s="14">
        <v>0</v>
      </c>
      <c r="M41" s="14">
        <v>0</v>
      </c>
      <c r="N41" s="14">
        <v>5</v>
      </c>
      <c r="O41" s="14">
        <v>20</v>
      </c>
      <c r="P41" s="22">
        <v>105</v>
      </c>
    </row>
    <row r="42" spans="1:16" x14ac:dyDescent="0.3">
      <c r="A42" s="188" t="s">
        <v>381</v>
      </c>
      <c r="B42" s="189"/>
      <c r="C42" s="25">
        <v>2195</v>
      </c>
      <c r="D42" s="25">
        <v>1799</v>
      </c>
      <c r="E42" s="26">
        <v>0.220122290161201</v>
      </c>
      <c r="F42" s="25">
        <v>1140</v>
      </c>
      <c r="G42" s="25">
        <v>484</v>
      </c>
      <c r="H42" s="25">
        <v>196</v>
      </c>
      <c r="I42" s="25">
        <v>304</v>
      </c>
      <c r="J42" s="25">
        <v>98</v>
      </c>
      <c r="K42" s="25">
        <v>38</v>
      </c>
      <c r="L42" s="25">
        <v>2</v>
      </c>
      <c r="M42" s="25">
        <v>2</v>
      </c>
      <c r="N42" s="25">
        <v>17</v>
      </c>
      <c r="O42" s="25">
        <v>14</v>
      </c>
      <c r="P42" s="27">
        <v>626</v>
      </c>
    </row>
    <row r="43" spans="1:16" x14ac:dyDescent="0.3">
      <c r="A43" s="28" t="s">
        <v>382</v>
      </c>
      <c r="B43" s="28" t="s">
        <v>383</v>
      </c>
      <c r="C43" s="14">
        <v>13</v>
      </c>
      <c r="D43" s="14">
        <v>24</v>
      </c>
      <c r="E43" s="29">
        <v>-0.45833333333333298</v>
      </c>
      <c r="F43" s="14">
        <v>1</v>
      </c>
      <c r="G43" s="14">
        <v>0</v>
      </c>
      <c r="H43" s="14">
        <v>3</v>
      </c>
      <c r="I43" s="14">
        <v>11</v>
      </c>
      <c r="J43" s="14">
        <v>3</v>
      </c>
      <c r="K43" s="14">
        <v>7</v>
      </c>
      <c r="L43" s="14">
        <v>0</v>
      </c>
      <c r="M43" s="14">
        <v>0</v>
      </c>
      <c r="N43" s="14">
        <v>1</v>
      </c>
      <c r="O43" s="14">
        <v>0</v>
      </c>
      <c r="P43" s="22">
        <v>14</v>
      </c>
    </row>
    <row r="44" spans="1:16" ht="20.399999999999999" x14ac:dyDescent="0.3">
      <c r="A44" s="28" t="s">
        <v>384</v>
      </c>
      <c r="B44" s="28" t="s">
        <v>385</v>
      </c>
      <c r="C44" s="14">
        <v>2167</v>
      </c>
      <c r="D44" s="14">
        <v>1760</v>
      </c>
      <c r="E44" s="29">
        <v>0.23125000000000001</v>
      </c>
      <c r="F44" s="14">
        <v>1139</v>
      </c>
      <c r="G44" s="14">
        <v>493</v>
      </c>
      <c r="H44" s="14">
        <v>190</v>
      </c>
      <c r="I44" s="14">
        <v>292</v>
      </c>
      <c r="J44" s="14">
        <v>95</v>
      </c>
      <c r="K44" s="14">
        <v>30</v>
      </c>
      <c r="L44" s="14">
        <v>2</v>
      </c>
      <c r="M44" s="14">
        <v>2</v>
      </c>
      <c r="N44" s="14">
        <v>14</v>
      </c>
      <c r="O44" s="14">
        <v>13</v>
      </c>
      <c r="P44" s="22">
        <v>609</v>
      </c>
    </row>
    <row r="45" spans="1:16" x14ac:dyDescent="0.3">
      <c r="A45" s="28" t="s">
        <v>386</v>
      </c>
      <c r="B45" s="28" t="s">
        <v>387</v>
      </c>
      <c r="C45" s="14">
        <v>0</v>
      </c>
      <c r="D45" s="14">
        <v>1</v>
      </c>
      <c r="E45" s="29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1</v>
      </c>
      <c r="P45" s="22">
        <v>0</v>
      </c>
    </row>
    <row r="46" spans="1:16" ht="20.399999999999999" x14ac:dyDescent="0.3">
      <c r="A46" s="28" t="s">
        <v>388</v>
      </c>
      <c r="B46" s="28" t="s">
        <v>389</v>
      </c>
      <c r="C46" s="14">
        <v>2</v>
      </c>
      <c r="D46" s="14">
        <v>1</v>
      </c>
      <c r="E46" s="29">
        <v>1</v>
      </c>
      <c r="F46" s="14">
        <v>0</v>
      </c>
      <c r="G46" s="14">
        <v>2</v>
      </c>
      <c r="H46" s="14">
        <v>1</v>
      </c>
      <c r="I46" s="14">
        <v>0</v>
      </c>
      <c r="J46" s="14">
        <v>0</v>
      </c>
      <c r="K46" s="14">
        <v>1</v>
      </c>
      <c r="L46" s="14">
        <v>0</v>
      </c>
      <c r="M46" s="14">
        <v>0</v>
      </c>
      <c r="N46" s="14">
        <v>0</v>
      </c>
      <c r="O46" s="14">
        <v>0</v>
      </c>
      <c r="P46" s="22">
        <v>2</v>
      </c>
    </row>
    <row r="47" spans="1:16" ht="20.399999999999999" x14ac:dyDescent="0.3">
      <c r="A47" s="28" t="s">
        <v>390</v>
      </c>
      <c r="B47" s="28" t="s">
        <v>391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8" t="s">
        <v>392</v>
      </c>
      <c r="B48" s="28" t="s">
        <v>393</v>
      </c>
      <c r="C48" s="14">
        <v>8</v>
      </c>
      <c r="D48" s="14">
        <v>10</v>
      </c>
      <c r="E48" s="29">
        <v>-0.2</v>
      </c>
      <c r="F48" s="14">
        <v>0</v>
      </c>
      <c r="G48" s="14">
        <v>0</v>
      </c>
      <c r="H48" s="14">
        <v>2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2">
        <v>0</v>
      </c>
    </row>
    <row r="49" spans="1:16" x14ac:dyDescent="0.3">
      <c r="A49" s="28" t="s">
        <v>394</v>
      </c>
      <c r="B49" s="28" t="s">
        <v>395</v>
      </c>
      <c r="C49" s="14">
        <v>5</v>
      </c>
      <c r="D49" s="14">
        <v>3</v>
      </c>
      <c r="E49" s="29">
        <v>0.66666666666666696</v>
      </c>
      <c r="F49" s="14">
        <v>0</v>
      </c>
      <c r="G49" s="14">
        <v>-11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1</v>
      </c>
      <c r="O49" s="14">
        <v>0</v>
      </c>
      <c r="P49" s="22">
        <v>1</v>
      </c>
    </row>
    <row r="50" spans="1:16" x14ac:dyDescent="0.3">
      <c r="A50" s="188" t="s">
        <v>396</v>
      </c>
      <c r="B50" s="189"/>
      <c r="C50" s="25">
        <v>3403</v>
      </c>
      <c r="D50" s="25">
        <v>3788</v>
      </c>
      <c r="E50" s="26">
        <v>-0.101636747624076</v>
      </c>
      <c r="F50" s="25">
        <v>119</v>
      </c>
      <c r="G50" s="25">
        <v>19</v>
      </c>
      <c r="H50" s="25">
        <v>441</v>
      </c>
      <c r="I50" s="25">
        <v>506</v>
      </c>
      <c r="J50" s="25">
        <v>428</v>
      </c>
      <c r="K50" s="25">
        <v>236</v>
      </c>
      <c r="L50" s="25">
        <v>0</v>
      </c>
      <c r="M50" s="25">
        <v>1</v>
      </c>
      <c r="N50" s="25">
        <v>33</v>
      </c>
      <c r="O50" s="25">
        <v>156</v>
      </c>
      <c r="P50" s="27">
        <v>410</v>
      </c>
    </row>
    <row r="51" spans="1:16" x14ac:dyDescent="0.3">
      <c r="A51" s="28" t="s">
        <v>397</v>
      </c>
      <c r="B51" s="28" t="s">
        <v>398</v>
      </c>
      <c r="C51" s="14">
        <v>1278</v>
      </c>
      <c r="D51" s="14">
        <v>1075</v>
      </c>
      <c r="E51" s="29">
        <v>0.188837209302326</v>
      </c>
      <c r="F51" s="14">
        <v>55</v>
      </c>
      <c r="G51" s="14">
        <v>3</v>
      </c>
      <c r="H51" s="14">
        <v>82</v>
      </c>
      <c r="I51" s="14">
        <v>64</v>
      </c>
      <c r="J51" s="14">
        <v>145</v>
      </c>
      <c r="K51" s="14">
        <v>98</v>
      </c>
      <c r="L51" s="14">
        <v>0</v>
      </c>
      <c r="M51" s="14">
        <v>1</v>
      </c>
      <c r="N51" s="14">
        <v>3</v>
      </c>
      <c r="O51" s="14">
        <v>75</v>
      </c>
      <c r="P51" s="22">
        <v>95</v>
      </c>
    </row>
    <row r="52" spans="1:16" x14ac:dyDescent="0.3">
      <c r="A52" s="28" t="s">
        <v>399</v>
      </c>
      <c r="B52" s="28" t="s">
        <v>400</v>
      </c>
      <c r="C52" s="14">
        <v>28</v>
      </c>
      <c r="D52" s="14">
        <v>22</v>
      </c>
      <c r="E52" s="29">
        <v>0.27272727272727298</v>
      </c>
      <c r="F52" s="14">
        <v>1</v>
      </c>
      <c r="G52" s="14">
        <v>0</v>
      </c>
      <c r="H52" s="14">
        <v>0</v>
      </c>
      <c r="I52" s="14">
        <v>0</v>
      </c>
      <c r="J52" s="14">
        <v>9</v>
      </c>
      <c r="K52" s="14">
        <v>8</v>
      </c>
      <c r="L52" s="14">
        <v>0</v>
      </c>
      <c r="M52" s="14">
        <v>0</v>
      </c>
      <c r="N52" s="14">
        <v>0</v>
      </c>
      <c r="O52" s="14">
        <v>8</v>
      </c>
      <c r="P52" s="22">
        <v>8</v>
      </c>
    </row>
    <row r="53" spans="1:16" x14ac:dyDescent="0.3">
      <c r="A53" s="28" t="s">
        <v>401</v>
      </c>
      <c r="B53" s="28" t="s">
        <v>402</v>
      </c>
      <c r="C53" s="14">
        <v>1098</v>
      </c>
      <c r="D53" s="14">
        <v>1776</v>
      </c>
      <c r="E53" s="29">
        <v>-0.38175675675675702</v>
      </c>
      <c r="F53" s="14">
        <v>52</v>
      </c>
      <c r="G53" s="14">
        <v>12</v>
      </c>
      <c r="H53" s="14">
        <v>199</v>
      </c>
      <c r="I53" s="14">
        <v>229</v>
      </c>
      <c r="J53" s="14">
        <v>166</v>
      </c>
      <c r="K53" s="14">
        <v>55</v>
      </c>
      <c r="L53" s="14">
        <v>0</v>
      </c>
      <c r="M53" s="14">
        <v>0</v>
      </c>
      <c r="N53" s="14">
        <v>12</v>
      </c>
      <c r="O53" s="14">
        <v>33</v>
      </c>
      <c r="P53" s="22">
        <v>146</v>
      </c>
    </row>
    <row r="54" spans="1:16" x14ac:dyDescent="0.3">
      <c r="A54" s="28" t="s">
        <v>403</v>
      </c>
      <c r="B54" s="28" t="s">
        <v>404</v>
      </c>
      <c r="C54" s="14">
        <v>27</v>
      </c>
      <c r="D54" s="14">
        <v>35</v>
      </c>
      <c r="E54" s="29">
        <v>-0.22857142857142901</v>
      </c>
      <c r="F54" s="14">
        <v>1</v>
      </c>
      <c r="G54" s="14">
        <v>0</v>
      </c>
      <c r="H54" s="14">
        <v>1</v>
      </c>
      <c r="I54" s="14">
        <v>1</v>
      </c>
      <c r="J54" s="14">
        <v>4</v>
      </c>
      <c r="K54" s="14">
        <v>1</v>
      </c>
      <c r="L54" s="14">
        <v>0</v>
      </c>
      <c r="M54" s="14">
        <v>0</v>
      </c>
      <c r="N54" s="14">
        <v>0</v>
      </c>
      <c r="O54" s="14">
        <v>3</v>
      </c>
      <c r="P54" s="22">
        <v>4</v>
      </c>
    </row>
    <row r="55" spans="1:16" x14ac:dyDescent="0.3">
      <c r="A55" s="28" t="s">
        <v>405</v>
      </c>
      <c r="B55" s="28" t="s">
        <v>406</v>
      </c>
      <c r="C55" s="14">
        <v>11</v>
      </c>
      <c r="D55" s="14">
        <v>12</v>
      </c>
      <c r="E55" s="29">
        <v>-8.3333333333333301E-2</v>
      </c>
      <c r="F55" s="14">
        <v>1</v>
      </c>
      <c r="G55" s="14">
        <v>1</v>
      </c>
      <c r="H55" s="14">
        <v>2</v>
      </c>
      <c r="I55" s="14">
        <v>1</v>
      </c>
      <c r="J55" s="14">
        <v>3</v>
      </c>
      <c r="K55" s="14">
        <v>0</v>
      </c>
      <c r="L55" s="14">
        <v>0</v>
      </c>
      <c r="M55" s="14">
        <v>0</v>
      </c>
      <c r="N55" s="14">
        <v>0</v>
      </c>
      <c r="O55" s="14">
        <v>1</v>
      </c>
      <c r="P55" s="22">
        <v>4</v>
      </c>
    </row>
    <row r="56" spans="1:16" x14ac:dyDescent="0.3">
      <c r="A56" s="28" t="s">
        <v>407</v>
      </c>
      <c r="B56" s="28" t="s">
        <v>408</v>
      </c>
      <c r="C56" s="14">
        <v>34</v>
      </c>
      <c r="D56" s="14">
        <v>51</v>
      </c>
      <c r="E56" s="29">
        <v>-0.33333333333333298</v>
      </c>
      <c r="F56" s="14">
        <v>2</v>
      </c>
      <c r="G56" s="14">
        <v>1</v>
      </c>
      <c r="H56" s="14">
        <v>8</v>
      </c>
      <c r="I56" s="14">
        <v>7</v>
      </c>
      <c r="J56" s="14">
        <v>1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2">
        <v>6</v>
      </c>
    </row>
    <row r="57" spans="1:16" ht="20.399999999999999" x14ac:dyDescent="0.3">
      <c r="A57" s="28" t="s">
        <v>409</v>
      </c>
      <c r="B57" s="28" t="s">
        <v>410</v>
      </c>
      <c r="C57" s="14">
        <v>35</v>
      </c>
      <c r="D57" s="14">
        <v>26</v>
      </c>
      <c r="E57" s="29">
        <v>0.34615384615384598</v>
      </c>
      <c r="F57" s="14">
        <v>2</v>
      </c>
      <c r="G57" s="14">
        <v>1</v>
      </c>
      <c r="H57" s="14">
        <v>18</v>
      </c>
      <c r="I57" s="14">
        <v>10</v>
      </c>
      <c r="J57" s="14">
        <v>1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2">
        <v>11</v>
      </c>
    </row>
    <row r="58" spans="1:16" ht="20.399999999999999" x14ac:dyDescent="0.3">
      <c r="A58" s="28" t="s">
        <v>411</v>
      </c>
      <c r="B58" s="28" t="s">
        <v>412</v>
      </c>
      <c r="C58" s="14">
        <v>25</v>
      </c>
      <c r="D58" s="14">
        <v>11</v>
      </c>
      <c r="E58" s="29">
        <v>1.27272727272727</v>
      </c>
      <c r="F58" s="14">
        <v>2</v>
      </c>
      <c r="G58" s="14">
        <v>0</v>
      </c>
      <c r="H58" s="14">
        <v>2</v>
      </c>
      <c r="I58" s="14">
        <v>5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2</v>
      </c>
      <c r="P58" s="22">
        <v>4</v>
      </c>
    </row>
    <row r="59" spans="1:16" ht="20.399999999999999" x14ac:dyDescent="0.3">
      <c r="A59" s="28" t="s">
        <v>413</v>
      </c>
      <c r="B59" s="28" t="s">
        <v>414</v>
      </c>
      <c r="C59" s="14">
        <v>5</v>
      </c>
      <c r="D59" s="14">
        <v>14</v>
      </c>
      <c r="E59" s="29">
        <v>-0.64285714285714302</v>
      </c>
      <c r="F59" s="14">
        <v>0</v>
      </c>
      <c r="G59" s="14">
        <v>0</v>
      </c>
      <c r="H59" s="14">
        <v>0</v>
      </c>
      <c r="I59" s="14">
        <v>2</v>
      </c>
      <c r="J59" s="14">
        <v>1</v>
      </c>
      <c r="K59" s="14">
        <v>0</v>
      </c>
      <c r="L59" s="14">
        <v>0</v>
      </c>
      <c r="M59" s="14">
        <v>0</v>
      </c>
      <c r="N59" s="14">
        <v>1</v>
      </c>
      <c r="O59" s="14">
        <v>2</v>
      </c>
      <c r="P59" s="22">
        <v>0</v>
      </c>
    </row>
    <row r="60" spans="1:16" ht="20.399999999999999" x14ac:dyDescent="0.3">
      <c r="A60" s="28" t="s">
        <v>415</v>
      </c>
      <c r="B60" s="28" t="s">
        <v>416</v>
      </c>
      <c r="C60" s="14">
        <v>48</v>
      </c>
      <c r="D60" s="14">
        <v>34</v>
      </c>
      <c r="E60" s="29">
        <v>0.41176470588235298</v>
      </c>
      <c r="F60" s="14">
        <v>0</v>
      </c>
      <c r="G60" s="14">
        <v>0</v>
      </c>
      <c r="H60" s="14">
        <v>8</v>
      </c>
      <c r="I60" s="14">
        <v>10</v>
      </c>
      <c r="J60" s="14">
        <v>3</v>
      </c>
      <c r="K60" s="14">
        <v>2</v>
      </c>
      <c r="L60" s="14">
        <v>0</v>
      </c>
      <c r="M60" s="14">
        <v>0</v>
      </c>
      <c r="N60" s="14">
        <v>0</v>
      </c>
      <c r="O60" s="14">
        <v>2</v>
      </c>
      <c r="P60" s="22">
        <v>13</v>
      </c>
    </row>
    <row r="61" spans="1:16" ht="20.399999999999999" x14ac:dyDescent="0.3">
      <c r="A61" s="28" t="s">
        <v>417</v>
      </c>
      <c r="B61" s="28" t="s">
        <v>418</v>
      </c>
      <c r="C61" s="14">
        <v>90</v>
      </c>
      <c r="D61" s="14">
        <v>43</v>
      </c>
      <c r="E61" s="29">
        <v>1.0930232558139501</v>
      </c>
      <c r="F61" s="14">
        <v>0</v>
      </c>
      <c r="G61" s="14">
        <v>0</v>
      </c>
      <c r="H61" s="14">
        <v>14</v>
      </c>
      <c r="I61" s="14">
        <v>25</v>
      </c>
      <c r="J61" s="14">
        <v>2</v>
      </c>
      <c r="K61" s="14">
        <v>1</v>
      </c>
      <c r="L61" s="14">
        <v>0</v>
      </c>
      <c r="M61" s="14">
        <v>0</v>
      </c>
      <c r="N61" s="14">
        <v>1</v>
      </c>
      <c r="O61" s="14">
        <v>1</v>
      </c>
      <c r="P61" s="22">
        <v>19</v>
      </c>
    </row>
    <row r="62" spans="1:16" x14ac:dyDescent="0.3">
      <c r="A62" s="28" t="s">
        <v>419</v>
      </c>
      <c r="B62" s="28" t="s">
        <v>420</v>
      </c>
      <c r="C62" s="14">
        <v>0</v>
      </c>
      <c r="D62" s="14">
        <v>0</v>
      </c>
      <c r="E62" s="29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1</v>
      </c>
      <c r="O62" s="14">
        <v>0</v>
      </c>
      <c r="P62" s="22">
        <v>0</v>
      </c>
    </row>
    <row r="63" spans="1:16" ht="20.399999999999999" x14ac:dyDescent="0.3">
      <c r="A63" s="28" t="s">
        <v>421</v>
      </c>
      <c r="B63" s="28" t="s">
        <v>422</v>
      </c>
      <c r="C63" s="14">
        <v>509</v>
      </c>
      <c r="D63" s="14">
        <v>487</v>
      </c>
      <c r="E63" s="29">
        <v>4.5174537987679703E-2</v>
      </c>
      <c r="F63" s="14">
        <v>1</v>
      </c>
      <c r="G63" s="14">
        <v>0</v>
      </c>
      <c r="H63" s="14">
        <v>88</v>
      </c>
      <c r="I63" s="14">
        <v>108</v>
      </c>
      <c r="J63" s="14">
        <v>53</v>
      </c>
      <c r="K63" s="14">
        <v>46</v>
      </c>
      <c r="L63" s="14">
        <v>0</v>
      </c>
      <c r="M63" s="14">
        <v>0</v>
      </c>
      <c r="N63" s="14">
        <v>13</v>
      </c>
      <c r="O63" s="14">
        <v>13</v>
      </c>
      <c r="P63" s="22">
        <v>66</v>
      </c>
    </row>
    <row r="64" spans="1:16" ht="20.399999999999999" x14ac:dyDescent="0.3">
      <c r="A64" s="28" t="s">
        <v>423</v>
      </c>
      <c r="B64" s="28" t="s">
        <v>424</v>
      </c>
      <c r="C64" s="14">
        <v>144</v>
      </c>
      <c r="D64" s="14">
        <v>148</v>
      </c>
      <c r="E64" s="29">
        <v>-2.7027027027027001E-2</v>
      </c>
      <c r="F64" s="14">
        <v>0</v>
      </c>
      <c r="G64" s="14">
        <v>0</v>
      </c>
      <c r="H64" s="14">
        <v>8</v>
      </c>
      <c r="I64" s="14">
        <v>6</v>
      </c>
      <c r="J64" s="14">
        <v>38</v>
      </c>
      <c r="K64" s="14">
        <v>21</v>
      </c>
      <c r="L64" s="14">
        <v>0</v>
      </c>
      <c r="M64" s="14">
        <v>0</v>
      </c>
      <c r="N64" s="14">
        <v>1</v>
      </c>
      <c r="O64" s="14">
        <v>14</v>
      </c>
      <c r="P64" s="22">
        <v>21</v>
      </c>
    </row>
    <row r="65" spans="1:16" ht="20.399999999999999" x14ac:dyDescent="0.3">
      <c r="A65" s="28" t="s">
        <v>425</v>
      </c>
      <c r="B65" s="28" t="s">
        <v>426</v>
      </c>
      <c r="C65" s="14">
        <v>40</v>
      </c>
      <c r="D65" s="14">
        <v>27</v>
      </c>
      <c r="E65" s="29">
        <v>0.48148148148148101</v>
      </c>
      <c r="F65" s="14">
        <v>0</v>
      </c>
      <c r="G65" s="14">
        <v>0</v>
      </c>
      <c r="H65" s="14">
        <v>4</v>
      </c>
      <c r="I65" s="14">
        <v>4</v>
      </c>
      <c r="J65" s="14">
        <v>2</v>
      </c>
      <c r="K65" s="14">
        <v>1</v>
      </c>
      <c r="L65" s="14">
        <v>0</v>
      </c>
      <c r="M65" s="14">
        <v>0</v>
      </c>
      <c r="N65" s="14">
        <v>0</v>
      </c>
      <c r="O65" s="14">
        <v>0</v>
      </c>
      <c r="P65" s="22">
        <v>6</v>
      </c>
    </row>
    <row r="66" spans="1:16" ht="30.6" x14ac:dyDescent="0.3">
      <c r="A66" s="28" t="s">
        <v>427</v>
      </c>
      <c r="B66" s="28" t="s">
        <v>428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0.6" x14ac:dyDescent="0.3">
      <c r="A67" s="28" t="s">
        <v>429</v>
      </c>
      <c r="B67" s="28" t="s">
        <v>430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0.6" x14ac:dyDescent="0.3">
      <c r="A68" s="28" t="s">
        <v>431</v>
      </c>
      <c r="B68" s="28" t="s">
        <v>432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20.399999999999999" x14ac:dyDescent="0.3">
      <c r="A69" s="28" t="s">
        <v>433</v>
      </c>
      <c r="B69" s="28" t="s">
        <v>434</v>
      </c>
      <c r="C69" s="14">
        <v>26</v>
      </c>
      <c r="D69" s="14">
        <v>25</v>
      </c>
      <c r="E69" s="29">
        <v>0.04</v>
      </c>
      <c r="F69" s="14">
        <v>2</v>
      </c>
      <c r="G69" s="14">
        <v>1</v>
      </c>
      <c r="H69" s="14">
        <v>7</v>
      </c>
      <c r="I69" s="14">
        <v>28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22">
        <v>7</v>
      </c>
    </row>
    <row r="70" spans="1:16" ht="20.399999999999999" x14ac:dyDescent="0.3">
      <c r="A70" s="28" t="s">
        <v>435</v>
      </c>
      <c r="B70" s="28" t="s">
        <v>436</v>
      </c>
      <c r="C70" s="14">
        <v>2</v>
      </c>
      <c r="D70" s="14">
        <v>2</v>
      </c>
      <c r="E70" s="29">
        <v>0</v>
      </c>
      <c r="F70" s="14">
        <v>0</v>
      </c>
      <c r="G70" s="14">
        <v>0</v>
      </c>
      <c r="H70" s="14">
        <v>0</v>
      </c>
      <c r="I70" s="14">
        <v>6</v>
      </c>
      <c r="J70" s="14">
        <v>0</v>
      </c>
      <c r="K70" s="14">
        <v>2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0.399999999999999" x14ac:dyDescent="0.3">
      <c r="A71" s="28" t="s">
        <v>437</v>
      </c>
      <c r="B71" s="28" t="s">
        <v>438</v>
      </c>
      <c r="C71" s="14">
        <v>3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3">
      <c r="A72" s="188" t="s">
        <v>439</v>
      </c>
      <c r="B72" s="189"/>
      <c r="C72" s="25">
        <v>37</v>
      </c>
      <c r="D72" s="25">
        <v>22</v>
      </c>
      <c r="E72" s="26">
        <v>0.68181818181818199</v>
      </c>
      <c r="F72" s="25">
        <v>1</v>
      </c>
      <c r="G72" s="25">
        <v>0</v>
      </c>
      <c r="H72" s="25">
        <v>7</v>
      </c>
      <c r="I72" s="25">
        <v>9</v>
      </c>
      <c r="J72" s="25">
        <v>1</v>
      </c>
      <c r="K72" s="25">
        <v>0</v>
      </c>
      <c r="L72" s="25">
        <v>4</v>
      </c>
      <c r="M72" s="25">
        <v>0</v>
      </c>
      <c r="N72" s="25">
        <v>2</v>
      </c>
      <c r="O72" s="25">
        <v>0</v>
      </c>
      <c r="P72" s="27">
        <v>8</v>
      </c>
    </row>
    <row r="73" spans="1:16" x14ac:dyDescent="0.3">
      <c r="A73" s="28" t="s">
        <v>440</v>
      </c>
      <c r="B73" s="28" t="s">
        <v>441</v>
      </c>
      <c r="C73" s="14">
        <v>37</v>
      </c>
      <c r="D73" s="14">
        <v>22</v>
      </c>
      <c r="E73" s="29">
        <v>0.68181818181818199</v>
      </c>
      <c r="F73" s="14">
        <v>1</v>
      </c>
      <c r="G73" s="14">
        <v>0</v>
      </c>
      <c r="H73" s="14">
        <v>7</v>
      </c>
      <c r="I73" s="14">
        <v>9</v>
      </c>
      <c r="J73" s="14">
        <v>1</v>
      </c>
      <c r="K73" s="14">
        <v>0</v>
      </c>
      <c r="L73" s="14">
        <v>4</v>
      </c>
      <c r="M73" s="14">
        <v>0</v>
      </c>
      <c r="N73" s="14">
        <v>2</v>
      </c>
      <c r="O73" s="14">
        <v>0</v>
      </c>
      <c r="P73" s="22">
        <v>8</v>
      </c>
    </row>
    <row r="74" spans="1:16" x14ac:dyDescent="0.3">
      <c r="A74" s="188" t="s">
        <v>442</v>
      </c>
      <c r="B74" s="189"/>
      <c r="C74" s="25">
        <v>590</v>
      </c>
      <c r="D74" s="25">
        <v>611</v>
      </c>
      <c r="E74" s="26">
        <v>-3.4369885433715198E-2</v>
      </c>
      <c r="F74" s="25">
        <v>102</v>
      </c>
      <c r="G74" s="25">
        <v>13</v>
      </c>
      <c r="H74" s="25">
        <v>76</v>
      </c>
      <c r="I74" s="25">
        <v>79</v>
      </c>
      <c r="J74" s="25">
        <v>11</v>
      </c>
      <c r="K74" s="25">
        <v>3</v>
      </c>
      <c r="L74" s="25">
        <v>99</v>
      </c>
      <c r="M74" s="25">
        <v>52</v>
      </c>
      <c r="N74" s="25">
        <v>4</v>
      </c>
      <c r="O74" s="25">
        <v>6</v>
      </c>
      <c r="P74" s="27">
        <v>113</v>
      </c>
    </row>
    <row r="75" spans="1:16" x14ac:dyDescent="0.3">
      <c r="A75" s="28" t="s">
        <v>443</v>
      </c>
      <c r="B75" s="28" t="s">
        <v>444</v>
      </c>
      <c r="C75" s="14">
        <v>234</v>
      </c>
      <c r="D75" s="14">
        <v>228</v>
      </c>
      <c r="E75" s="29">
        <v>2.6315789473684199E-2</v>
      </c>
      <c r="F75" s="14">
        <v>39</v>
      </c>
      <c r="G75" s="14">
        <v>5</v>
      </c>
      <c r="H75" s="14">
        <v>24</v>
      </c>
      <c r="I75" s="14">
        <v>32</v>
      </c>
      <c r="J75" s="14">
        <v>1</v>
      </c>
      <c r="K75" s="14">
        <v>3</v>
      </c>
      <c r="L75" s="14">
        <v>0</v>
      </c>
      <c r="M75" s="14">
        <v>0</v>
      </c>
      <c r="N75" s="14">
        <v>2</v>
      </c>
      <c r="O75" s="14">
        <v>1</v>
      </c>
      <c r="P75" s="22">
        <v>37</v>
      </c>
    </row>
    <row r="76" spans="1:16" ht="30.6" x14ac:dyDescent="0.3">
      <c r="A76" s="28" t="s">
        <v>445</v>
      </c>
      <c r="B76" s="28" t="s">
        <v>446</v>
      </c>
      <c r="C76" s="14">
        <v>43</v>
      </c>
      <c r="D76" s="14">
        <v>35</v>
      </c>
      <c r="E76" s="29">
        <v>0.22857142857142901</v>
      </c>
      <c r="F76" s="14">
        <v>1</v>
      </c>
      <c r="G76" s="14">
        <v>2</v>
      </c>
      <c r="H76" s="14">
        <v>2</v>
      </c>
      <c r="I76" s="14">
        <v>7</v>
      </c>
      <c r="J76" s="14">
        <v>0</v>
      </c>
      <c r="K76" s="14">
        <v>0</v>
      </c>
      <c r="L76" s="14">
        <v>1</v>
      </c>
      <c r="M76" s="14">
        <v>0</v>
      </c>
      <c r="N76" s="14">
        <v>2</v>
      </c>
      <c r="O76" s="14">
        <v>0</v>
      </c>
      <c r="P76" s="22">
        <v>5</v>
      </c>
    </row>
    <row r="77" spans="1:16" x14ac:dyDescent="0.3">
      <c r="A77" s="28" t="s">
        <v>447</v>
      </c>
      <c r="B77" s="28" t="s">
        <v>448</v>
      </c>
      <c r="C77" s="14">
        <v>173</v>
      </c>
      <c r="D77" s="14">
        <v>179</v>
      </c>
      <c r="E77" s="29">
        <v>-3.3519553072625698E-2</v>
      </c>
      <c r="F77" s="14">
        <v>29</v>
      </c>
      <c r="G77" s="14">
        <v>5</v>
      </c>
      <c r="H77" s="14">
        <v>25</v>
      </c>
      <c r="I77" s="14">
        <v>3</v>
      </c>
      <c r="J77" s="14">
        <v>10</v>
      </c>
      <c r="K77" s="14">
        <v>0</v>
      </c>
      <c r="L77" s="14">
        <v>98</v>
      </c>
      <c r="M77" s="14">
        <v>52</v>
      </c>
      <c r="N77" s="14">
        <v>0</v>
      </c>
      <c r="O77" s="14">
        <v>4</v>
      </c>
      <c r="P77" s="22">
        <v>47</v>
      </c>
    </row>
    <row r="78" spans="1:16" x14ac:dyDescent="0.3">
      <c r="A78" s="28" t="s">
        <v>449</v>
      </c>
      <c r="B78" s="28" t="s">
        <v>450</v>
      </c>
      <c r="C78" s="14">
        <v>12</v>
      </c>
      <c r="D78" s="14">
        <v>8</v>
      </c>
      <c r="E78" s="29">
        <v>0.5</v>
      </c>
      <c r="F78" s="14">
        <v>2</v>
      </c>
      <c r="G78" s="14">
        <v>0</v>
      </c>
      <c r="H78" s="14">
        <v>3</v>
      </c>
      <c r="I78" s="14">
        <v>2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2</v>
      </c>
    </row>
    <row r="79" spans="1:16" ht="20.399999999999999" x14ac:dyDescent="0.3">
      <c r="A79" s="28" t="s">
        <v>451</v>
      </c>
      <c r="B79" s="28" t="s">
        <v>452</v>
      </c>
      <c r="C79" s="14">
        <v>92</v>
      </c>
      <c r="D79" s="14">
        <v>107</v>
      </c>
      <c r="E79" s="29">
        <v>-0.14018691588785001</v>
      </c>
      <c r="F79" s="14">
        <v>16</v>
      </c>
      <c r="G79" s="14">
        <v>1</v>
      </c>
      <c r="H79" s="14">
        <v>17</v>
      </c>
      <c r="I79" s="14">
        <v>16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11</v>
      </c>
    </row>
    <row r="80" spans="1:16" ht="30.6" x14ac:dyDescent="0.3">
      <c r="A80" s="28" t="s">
        <v>453</v>
      </c>
      <c r="B80" s="28" t="s">
        <v>454</v>
      </c>
      <c r="C80" s="14">
        <v>9</v>
      </c>
      <c r="D80" s="14">
        <v>12</v>
      </c>
      <c r="E80" s="29">
        <v>-0.25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1</v>
      </c>
      <c r="P80" s="22">
        <v>2</v>
      </c>
    </row>
    <row r="81" spans="1:16" ht="20.399999999999999" x14ac:dyDescent="0.3">
      <c r="A81" s="28" t="s">
        <v>455</v>
      </c>
      <c r="B81" s="28" t="s">
        <v>456</v>
      </c>
      <c r="C81" s="14">
        <v>27</v>
      </c>
      <c r="D81" s="14">
        <v>42</v>
      </c>
      <c r="E81" s="29">
        <v>-0.35714285714285698</v>
      </c>
      <c r="F81" s="14">
        <v>15</v>
      </c>
      <c r="G81" s="14">
        <v>0</v>
      </c>
      <c r="H81" s="14">
        <v>5</v>
      </c>
      <c r="I81" s="14">
        <v>19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9</v>
      </c>
    </row>
    <row r="82" spans="1:16" x14ac:dyDescent="0.3">
      <c r="A82" s="188" t="s">
        <v>457</v>
      </c>
      <c r="B82" s="189"/>
      <c r="C82" s="25">
        <v>241</v>
      </c>
      <c r="D82" s="25">
        <v>245</v>
      </c>
      <c r="E82" s="26">
        <v>-1.6326530612244899E-2</v>
      </c>
      <c r="F82" s="25">
        <v>103</v>
      </c>
      <c r="G82" s="25">
        <v>58</v>
      </c>
      <c r="H82" s="25">
        <v>42</v>
      </c>
      <c r="I82" s="25">
        <v>64</v>
      </c>
      <c r="J82" s="25">
        <v>0</v>
      </c>
      <c r="K82" s="25">
        <v>1</v>
      </c>
      <c r="L82" s="25">
        <v>0</v>
      </c>
      <c r="M82" s="25">
        <v>0</v>
      </c>
      <c r="N82" s="25">
        <v>7</v>
      </c>
      <c r="O82" s="25">
        <v>0</v>
      </c>
      <c r="P82" s="27">
        <v>25</v>
      </c>
    </row>
    <row r="83" spans="1:16" x14ac:dyDescent="0.3">
      <c r="A83" s="28" t="s">
        <v>458</v>
      </c>
      <c r="B83" s="28" t="s">
        <v>459</v>
      </c>
      <c r="C83" s="14">
        <v>73</v>
      </c>
      <c r="D83" s="14">
        <v>72</v>
      </c>
      <c r="E83" s="29">
        <v>1.38888888888889E-2</v>
      </c>
      <c r="F83" s="14">
        <v>1</v>
      </c>
      <c r="G83" s="14">
        <v>0</v>
      </c>
      <c r="H83" s="14">
        <v>8</v>
      </c>
      <c r="I83" s="14">
        <v>1</v>
      </c>
      <c r="J83" s="14">
        <v>0</v>
      </c>
      <c r="K83" s="14">
        <v>1</v>
      </c>
      <c r="L83" s="14">
        <v>0</v>
      </c>
      <c r="M83" s="14">
        <v>0</v>
      </c>
      <c r="N83" s="14">
        <v>5</v>
      </c>
      <c r="O83" s="14">
        <v>0</v>
      </c>
      <c r="P83" s="22">
        <v>1</v>
      </c>
    </row>
    <row r="84" spans="1:16" x14ac:dyDescent="0.3">
      <c r="A84" s="28" t="s">
        <v>460</v>
      </c>
      <c r="B84" s="28" t="s">
        <v>461</v>
      </c>
      <c r="C84" s="14">
        <v>168</v>
      </c>
      <c r="D84" s="14">
        <v>173</v>
      </c>
      <c r="E84" s="29">
        <v>-2.8901734104046201E-2</v>
      </c>
      <c r="F84" s="14">
        <v>102</v>
      </c>
      <c r="G84" s="14">
        <v>58</v>
      </c>
      <c r="H84" s="14">
        <v>34</v>
      </c>
      <c r="I84" s="14">
        <v>63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2">
        <v>24</v>
      </c>
    </row>
    <row r="85" spans="1:16" x14ac:dyDescent="0.3">
      <c r="A85" s="188" t="s">
        <v>462</v>
      </c>
      <c r="B85" s="189"/>
      <c r="C85" s="25">
        <v>1074</v>
      </c>
      <c r="D85" s="25">
        <v>2119</v>
      </c>
      <c r="E85" s="26">
        <v>-0.49315714959886697</v>
      </c>
      <c r="F85" s="25">
        <v>13</v>
      </c>
      <c r="G85" s="25">
        <v>0</v>
      </c>
      <c r="H85" s="25">
        <v>325</v>
      </c>
      <c r="I85" s="25">
        <v>336</v>
      </c>
      <c r="J85" s="25">
        <v>0</v>
      </c>
      <c r="K85" s="25">
        <v>1</v>
      </c>
      <c r="L85" s="25">
        <v>0</v>
      </c>
      <c r="M85" s="25">
        <v>0</v>
      </c>
      <c r="N85" s="25">
        <v>21</v>
      </c>
      <c r="O85" s="25">
        <v>1</v>
      </c>
      <c r="P85" s="27">
        <v>221</v>
      </c>
    </row>
    <row r="86" spans="1:16" x14ac:dyDescent="0.3">
      <c r="A86" s="28" t="s">
        <v>463</v>
      </c>
      <c r="B86" s="28" t="s">
        <v>464</v>
      </c>
      <c r="C86" s="14">
        <v>4</v>
      </c>
      <c r="D86" s="14">
        <v>2</v>
      </c>
      <c r="E86" s="29">
        <v>1</v>
      </c>
      <c r="F86" s="14">
        <v>1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2">
        <v>0</v>
      </c>
    </row>
    <row r="87" spans="1:16" x14ac:dyDescent="0.3">
      <c r="A87" s="28" t="s">
        <v>465</v>
      </c>
      <c r="B87" s="28" t="s">
        <v>466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8" t="s">
        <v>467</v>
      </c>
      <c r="B88" s="28" t="s">
        <v>468</v>
      </c>
      <c r="C88" s="14">
        <v>1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8" t="s">
        <v>469</v>
      </c>
      <c r="B89" s="28" t="s">
        <v>470</v>
      </c>
      <c r="C89" s="14">
        <v>51</v>
      </c>
      <c r="D89" s="14">
        <v>61</v>
      </c>
      <c r="E89" s="29">
        <v>-0.16393442622950799</v>
      </c>
      <c r="F89" s="14">
        <v>1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1</v>
      </c>
      <c r="O89" s="14">
        <v>0</v>
      </c>
      <c r="P89" s="22">
        <v>2</v>
      </c>
    </row>
    <row r="90" spans="1:16" ht="20.399999999999999" x14ac:dyDescent="0.3">
      <c r="A90" s="28" t="s">
        <v>471</v>
      </c>
      <c r="B90" s="28" t="s">
        <v>472</v>
      </c>
      <c r="C90" s="14">
        <v>0</v>
      </c>
      <c r="D90" s="14">
        <v>3</v>
      </c>
      <c r="E90" s="29">
        <v>-1</v>
      </c>
      <c r="F90" s="14">
        <v>0</v>
      </c>
      <c r="G90" s="14">
        <v>0</v>
      </c>
      <c r="H90" s="14">
        <v>0</v>
      </c>
      <c r="I90" s="14">
        <v>1</v>
      </c>
      <c r="J90" s="14">
        <v>0</v>
      </c>
      <c r="K90" s="14">
        <v>1</v>
      </c>
      <c r="L90" s="14">
        <v>0</v>
      </c>
      <c r="M90" s="14">
        <v>0</v>
      </c>
      <c r="N90" s="14">
        <v>0</v>
      </c>
      <c r="O90" s="14">
        <v>0</v>
      </c>
      <c r="P90" s="22">
        <v>1</v>
      </c>
    </row>
    <row r="91" spans="1:16" x14ac:dyDescent="0.3">
      <c r="A91" s="28" t="s">
        <v>473</v>
      </c>
      <c r="B91" s="28" t="s">
        <v>474</v>
      </c>
      <c r="C91" s="14">
        <v>96</v>
      </c>
      <c r="D91" s="14">
        <v>114</v>
      </c>
      <c r="E91" s="29">
        <v>-0.157894736842105</v>
      </c>
      <c r="F91" s="14">
        <v>0</v>
      </c>
      <c r="G91" s="14">
        <v>0</v>
      </c>
      <c r="H91" s="14">
        <v>11</v>
      </c>
      <c r="I91" s="14">
        <v>11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1</v>
      </c>
      <c r="P91" s="22">
        <v>4</v>
      </c>
    </row>
    <row r="92" spans="1:16" x14ac:dyDescent="0.3">
      <c r="A92" s="28" t="s">
        <v>475</v>
      </c>
      <c r="B92" s="28" t="s">
        <v>476</v>
      </c>
      <c r="C92" s="14">
        <v>212</v>
      </c>
      <c r="D92" s="14">
        <v>247</v>
      </c>
      <c r="E92" s="29">
        <v>-0.14170040485829999</v>
      </c>
      <c r="F92" s="14">
        <v>5</v>
      </c>
      <c r="G92" s="14">
        <v>0</v>
      </c>
      <c r="H92" s="14">
        <v>47</v>
      </c>
      <c r="I92" s="14">
        <v>74</v>
      </c>
      <c r="J92" s="14">
        <v>0</v>
      </c>
      <c r="K92" s="14">
        <v>0</v>
      </c>
      <c r="L92" s="14">
        <v>0</v>
      </c>
      <c r="M92" s="14">
        <v>0</v>
      </c>
      <c r="N92" s="14">
        <v>18</v>
      </c>
      <c r="O92" s="14">
        <v>0</v>
      </c>
      <c r="P92" s="22">
        <v>49</v>
      </c>
    </row>
    <row r="93" spans="1:16" x14ac:dyDescent="0.3">
      <c r="A93" s="28" t="s">
        <v>477</v>
      </c>
      <c r="B93" s="28" t="s">
        <v>478</v>
      </c>
      <c r="C93" s="14">
        <v>83</v>
      </c>
      <c r="D93" s="14">
        <v>61</v>
      </c>
      <c r="E93" s="29">
        <v>0.36065573770491799</v>
      </c>
      <c r="F93" s="14">
        <v>1</v>
      </c>
      <c r="G93" s="14">
        <v>0</v>
      </c>
      <c r="H93" s="14">
        <v>6</v>
      </c>
      <c r="I93" s="14">
        <v>7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4</v>
      </c>
    </row>
    <row r="94" spans="1:16" x14ac:dyDescent="0.3">
      <c r="A94" s="28" t="s">
        <v>479</v>
      </c>
      <c r="B94" s="28" t="s">
        <v>480</v>
      </c>
      <c r="C94" s="14">
        <v>625</v>
      </c>
      <c r="D94" s="14">
        <v>1630</v>
      </c>
      <c r="E94" s="29">
        <v>-0.61656441717791399</v>
      </c>
      <c r="F94" s="14">
        <v>5</v>
      </c>
      <c r="G94" s="14">
        <v>0</v>
      </c>
      <c r="H94" s="14">
        <v>260</v>
      </c>
      <c r="I94" s="14">
        <v>243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2">
        <v>160</v>
      </c>
    </row>
    <row r="95" spans="1:16" ht="20.399999999999999" x14ac:dyDescent="0.3">
      <c r="A95" s="28" t="s">
        <v>481</v>
      </c>
      <c r="B95" s="28" t="s">
        <v>482</v>
      </c>
      <c r="C95" s="14">
        <v>2</v>
      </c>
      <c r="D95" s="14">
        <v>1</v>
      </c>
      <c r="E95" s="29">
        <v>1</v>
      </c>
      <c r="F95" s="14">
        <v>0</v>
      </c>
      <c r="G95" s="14">
        <v>0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1</v>
      </c>
    </row>
    <row r="96" spans="1:16" ht="20.399999999999999" x14ac:dyDescent="0.3">
      <c r="A96" s="28" t="s">
        <v>483</v>
      </c>
      <c r="B96" s="28" t="s">
        <v>484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88" t="s">
        <v>485</v>
      </c>
      <c r="B97" s="189"/>
      <c r="C97" s="25">
        <v>34899</v>
      </c>
      <c r="D97" s="25">
        <v>30815</v>
      </c>
      <c r="E97" s="26">
        <v>0.13253285737465501</v>
      </c>
      <c r="F97" s="25">
        <v>4565</v>
      </c>
      <c r="G97" s="25">
        <v>3805</v>
      </c>
      <c r="H97" s="25">
        <v>7613</v>
      </c>
      <c r="I97" s="25">
        <v>6014</v>
      </c>
      <c r="J97" s="25">
        <v>20</v>
      </c>
      <c r="K97" s="25">
        <v>27</v>
      </c>
      <c r="L97" s="25">
        <v>7</v>
      </c>
      <c r="M97" s="25">
        <v>3</v>
      </c>
      <c r="N97" s="25">
        <v>111</v>
      </c>
      <c r="O97" s="25">
        <v>1168</v>
      </c>
      <c r="P97" s="27">
        <v>7817</v>
      </c>
    </row>
    <row r="98" spans="1:16" x14ac:dyDescent="0.3">
      <c r="A98" s="28" t="s">
        <v>486</v>
      </c>
      <c r="B98" s="28" t="s">
        <v>487</v>
      </c>
      <c r="C98" s="14">
        <v>4897</v>
      </c>
      <c r="D98" s="14">
        <v>3915</v>
      </c>
      <c r="E98" s="29">
        <v>0.25083014048531299</v>
      </c>
      <c r="F98" s="14">
        <v>1750</v>
      </c>
      <c r="G98" s="14">
        <v>1561</v>
      </c>
      <c r="H98" s="14">
        <v>780</v>
      </c>
      <c r="I98" s="14">
        <v>820</v>
      </c>
      <c r="J98" s="14">
        <v>1</v>
      </c>
      <c r="K98" s="14">
        <v>3</v>
      </c>
      <c r="L98" s="14">
        <v>1</v>
      </c>
      <c r="M98" s="14">
        <v>1</v>
      </c>
      <c r="N98" s="14">
        <v>2</v>
      </c>
      <c r="O98" s="14">
        <v>18</v>
      </c>
      <c r="P98" s="22">
        <v>1330</v>
      </c>
    </row>
    <row r="99" spans="1:16" x14ac:dyDescent="0.3">
      <c r="A99" s="28" t="s">
        <v>488</v>
      </c>
      <c r="B99" s="28" t="s">
        <v>489</v>
      </c>
      <c r="C99" s="14">
        <v>5507</v>
      </c>
      <c r="D99" s="14">
        <v>5035</v>
      </c>
      <c r="E99" s="29">
        <v>9.3743793445878798E-2</v>
      </c>
      <c r="F99" s="14">
        <v>741</v>
      </c>
      <c r="G99" s="14">
        <v>575</v>
      </c>
      <c r="H99" s="14">
        <v>1287</v>
      </c>
      <c r="I99" s="14">
        <v>1069</v>
      </c>
      <c r="J99" s="14">
        <v>2</v>
      </c>
      <c r="K99" s="14">
        <v>3</v>
      </c>
      <c r="L99" s="14">
        <v>1</v>
      </c>
      <c r="M99" s="14">
        <v>0</v>
      </c>
      <c r="N99" s="14">
        <v>0</v>
      </c>
      <c r="O99" s="14">
        <v>211</v>
      </c>
      <c r="P99" s="22">
        <v>1189</v>
      </c>
    </row>
    <row r="100" spans="1:16" ht="30.6" x14ac:dyDescent="0.3">
      <c r="A100" s="28" t="s">
        <v>490</v>
      </c>
      <c r="B100" s="28" t="s">
        <v>491</v>
      </c>
      <c r="C100" s="14">
        <v>381</v>
      </c>
      <c r="D100" s="14">
        <v>302</v>
      </c>
      <c r="E100" s="29">
        <v>0.26158940397350999</v>
      </c>
      <c r="F100" s="14">
        <v>119</v>
      </c>
      <c r="G100" s="14">
        <v>114</v>
      </c>
      <c r="H100" s="14">
        <v>232</v>
      </c>
      <c r="I100" s="14">
        <v>577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92</v>
      </c>
      <c r="P100" s="22">
        <v>304</v>
      </c>
    </row>
    <row r="101" spans="1:16" ht="20.399999999999999" x14ac:dyDescent="0.3">
      <c r="A101" s="28" t="s">
        <v>492</v>
      </c>
      <c r="B101" s="28" t="s">
        <v>493</v>
      </c>
      <c r="C101" s="14">
        <v>10103</v>
      </c>
      <c r="D101" s="14">
        <v>7787</v>
      </c>
      <c r="E101" s="29">
        <v>0.29741877488121199</v>
      </c>
      <c r="F101" s="14">
        <v>1499</v>
      </c>
      <c r="G101" s="14">
        <v>1305</v>
      </c>
      <c r="H101" s="14">
        <v>2704</v>
      </c>
      <c r="I101" s="14">
        <v>969</v>
      </c>
      <c r="J101" s="14">
        <v>11</v>
      </c>
      <c r="K101" s="14">
        <v>13</v>
      </c>
      <c r="L101" s="14">
        <v>1</v>
      </c>
      <c r="M101" s="14">
        <v>0</v>
      </c>
      <c r="N101" s="14">
        <v>1</v>
      </c>
      <c r="O101" s="14">
        <v>756</v>
      </c>
      <c r="P101" s="22">
        <v>3274</v>
      </c>
    </row>
    <row r="102" spans="1:16" x14ac:dyDescent="0.3">
      <c r="A102" s="28" t="s">
        <v>494</v>
      </c>
      <c r="B102" s="28" t="s">
        <v>495</v>
      </c>
      <c r="C102" s="14">
        <v>94</v>
      </c>
      <c r="D102" s="14">
        <v>90</v>
      </c>
      <c r="E102" s="29">
        <v>4.4444444444444398E-2</v>
      </c>
      <c r="F102" s="14">
        <v>3</v>
      </c>
      <c r="G102" s="14">
        <v>1</v>
      </c>
      <c r="H102" s="14">
        <v>9</v>
      </c>
      <c r="I102" s="14">
        <v>17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2</v>
      </c>
      <c r="P102" s="22">
        <v>10</v>
      </c>
    </row>
    <row r="103" spans="1:16" x14ac:dyDescent="0.3">
      <c r="A103" s="28" t="s">
        <v>496</v>
      </c>
      <c r="B103" s="28" t="s">
        <v>497</v>
      </c>
      <c r="C103" s="14">
        <v>852</v>
      </c>
      <c r="D103" s="14">
        <v>664</v>
      </c>
      <c r="E103" s="29">
        <v>0.28313253012048201</v>
      </c>
      <c r="F103" s="14">
        <v>86</v>
      </c>
      <c r="G103" s="14">
        <v>48</v>
      </c>
      <c r="H103" s="14">
        <v>135</v>
      </c>
      <c r="I103" s="14">
        <v>127</v>
      </c>
      <c r="J103" s="14">
        <v>0</v>
      </c>
      <c r="K103" s="14">
        <v>0</v>
      </c>
      <c r="L103" s="14">
        <v>1</v>
      </c>
      <c r="M103" s="14">
        <v>0</v>
      </c>
      <c r="N103" s="14">
        <v>0</v>
      </c>
      <c r="O103" s="14">
        <v>13</v>
      </c>
      <c r="P103" s="22">
        <v>150</v>
      </c>
    </row>
    <row r="104" spans="1:16" x14ac:dyDescent="0.3">
      <c r="A104" s="28" t="s">
        <v>498</v>
      </c>
      <c r="B104" s="28" t="s">
        <v>499</v>
      </c>
      <c r="C104" s="14">
        <v>995</v>
      </c>
      <c r="D104" s="14">
        <v>1086</v>
      </c>
      <c r="E104" s="29">
        <v>-8.3793738489871095E-2</v>
      </c>
      <c r="F104" s="14">
        <v>6</v>
      </c>
      <c r="G104" s="14">
        <v>3</v>
      </c>
      <c r="H104" s="14">
        <v>37</v>
      </c>
      <c r="I104" s="14">
        <v>34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1</v>
      </c>
      <c r="P104" s="22">
        <v>22</v>
      </c>
    </row>
    <row r="105" spans="1:16" x14ac:dyDescent="0.3">
      <c r="A105" s="28" t="s">
        <v>500</v>
      </c>
      <c r="B105" s="28" t="s">
        <v>501</v>
      </c>
      <c r="C105" s="14">
        <v>5684</v>
      </c>
      <c r="D105" s="14">
        <v>5381</v>
      </c>
      <c r="E105" s="29">
        <v>5.6309236201449502E-2</v>
      </c>
      <c r="F105" s="14">
        <v>52</v>
      </c>
      <c r="G105" s="14">
        <v>43</v>
      </c>
      <c r="H105" s="14">
        <v>1260</v>
      </c>
      <c r="I105" s="14">
        <v>1004</v>
      </c>
      <c r="J105" s="14">
        <v>2</v>
      </c>
      <c r="K105" s="14">
        <v>2</v>
      </c>
      <c r="L105" s="14">
        <v>0</v>
      </c>
      <c r="M105" s="14">
        <v>0</v>
      </c>
      <c r="N105" s="14">
        <v>69</v>
      </c>
      <c r="O105" s="14">
        <v>30</v>
      </c>
      <c r="P105" s="22">
        <v>574</v>
      </c>
    </row>
    <row r="106" spans="1:16" ht="20.399999999999999" x14ac:dyDescent="0.3">
      <c r="A106" s="28" t="s">
        <v>502</v>
      </c>
      <c r="B106" s="28" t="s">
        <v>503</v>
      </c>
      <c r="C106" s="14">
        <v>2503</v>
      </c>
      <c r="D106" s="14">
        <v>2340</v>
      </c>
      <c r="E106" s="29">
        <v>6.9658119658119702E-2</v>
      </c>
      <c r="F106" s="14">
        <v>45</v>
      </c>
      <c r="G106" s="14">
        <v>23</v>
      </c>
      <c r="H106" s="14">
        <v>253</v>
      </c>
      <c r="I106" s="14">
        <v>289</v>
      </c>
      <c r="J106" s="14">
        <v>0</v>
      </c>
      <c r="K106" s="14">
        <v>1</v>
      </c>
      <c r="L106" s="14">
        <v>0</v>
      </c>
      <c r="M106" s="14">
        <v>1</v>
      </c>
      <c r="N106" s="14">
        <v>14</v>
      </c>
      <c r="O106" s="14">
        <v>4</v>
      </c>
      <c r="P106" s="22">
        <v>188</v>
      </c>
    </row>
    <row r="107" spans="1:16" ht="20.399999999999999" x14ac:dyDescent="0.3">
      <c r="A107" s="28" t="s">
        <v>504</v>
      </c>
      <c r="B107" s="28" t="s">
        <v>505</v>
      </c>
      <c r="C107" s="14">
        <v>199</v>
      </c>
      <c r="D107" s="14">
        <v>250</v>
      </c>
      <c r="E107" s="29">
        <v>-0.20399999999999999</v>
      </c>
      <c r="F107" s="14">
        <v>0</v>
      </c>
      <c r="G107" s="14">
        <v>0</v>
      </c>
      <c r="H107" s="14">
        <v>93</v>
      </c>
      <c r="I107" s="14">
        <v>171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19</v>
      </c>
      <c r="P107" s="22">
        <v>74</v>
      </c>
    </row>
    <row r="108" spans="1:16" x14ac:dyDescent="0.3">
      <c r="A108" s="28" t="s">
        <v>506</v>
      </c>
      <c r="B108" s="28" t="s">
        <v>507</v>
      </c>
      <c r="C108" s="14">
        <v>5</v>
      </c>
      <c r="D108" s="14">
        <v>1</v>
      </c>
      <c r="E108" s="29">
        <v>4</v>
      </c>
      <c r="F108" s="14">
        <v>0</v>
      </c>
      <c r="G108" s="14">
        <v>0</v>
      </c>
      <c r="H108" s="14">
        <v>3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8</v>
      </c>
      <c r="O108" s="14">
        <v>0</v>
      </c>
      <c r="P108" s="22">
        <v>2</v>
      </c>
    </row>
    <row r="109" spans="1:16" x14ac:dyDescent="0.3">
      <c r="A109" s="28" t="s">
        <v>508</v>
      </c>
      <c r="B109" s="28" t="s">
        <v>509</v>
      </c>
      <c r="C109" s="14">
        <v>28</v>
      </c>
      <c r="D109" s="14">
        <v>23</v>
      </c>
      <c r="E109" s="29">
        <v>0.217391304347826</v>
      </c>
      <c r="F109" s="14">
        <v>0</v>
      </c>
      <c r="G109" s="14">
        <v>0</v>
      </c>
      <c r="H109" s="14">
        <v>11</v>
      </c>
      <c r="I109" s="14">
        <v>18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2">
        <v>18</v>
      </c>
    </row>
    <row r="110" spans="1:16" ht="20.399999999999999" x14ac:dyDescent="0.3">
      <c r="A110" s="28" t="s">
        <v>510</v>
      </c>
      <c r="B110" s="28" t="s">
        <v>511</v>
      </c>
      <c r="C110" s="14">
        <v>2</v>
      </c>
      <c r="D110" s="14">
        <v>1</v>
      </c>
      <c r="E110" s="29">
        <v>1</v>
      </c>
      <c r="F110" s="14">
        <v>0</v>
      </c>
      <c r="G110" s="14">
        <v>0</v>
      </c>
      <c r="H110" s="14">
        <v>1</v>
      </c>
      <c r="I110" s="14">
        <v>1</v>
      </c>
      <c r="J110" s="14">
        <v>0</v>
      </c>
      <c r="K110" s="14">
        <v>0</v>
      </c>
      <c r="L110" s="14">
        <v>0</v>
      </c>
      <c r="M110" s="14">
        <v>0</v>
      </c>
      <c r="N110" s="14">
        <v>5</v>
      </c>
      <c r="O110" s="14">
        <v>0</v>
      </c>
      <c r="P110" s="22">
        <v>0</v>
      </c>
    </row>
    <row r="111" spans="1:16" x14ac:dyDescent="0.3">
      <c r="A111" s="28" t="s">
        <v>512</v>
      </c>
      <c r="B111" s="28" t="s">
        <v>513</v>
      </c>
      <c r="C111" s="14">
        <v>2991</v>
      </c>
      <c r="D111" s="14">
        <v>3218</v>
      </c>
      <c r="E111" s="29">
        <v>-7.0540708514605296E-2</v>
      </c>
      <c r="F111" s="14">
        <v>251</v>
      </c>
      <c r="G111" s="14">
        <v>125</v>
      </c>
      <c r="H111" s="14">
        <v>607</v>
      </c>
      <c r="I111" s="14">
        <v>640</v>
      </c>
      <c r="J111" s="14">
        <v>2</v>
      </c>
      <c r="K111" s="14">
        <v>3</v>
      </c>
      <c r="L111" s="14">
        <v>2</v>
      </c>
      <c r="M111" s="14">
        <v>1</v>
      </c>
      <c r="N111" s="14">
        <v>1</v>
      </c>
      <c r="O111" s="14">
        <v>14</v>
      </c>
      <c r="P111" s="22">
        <v>445</v>
      </c>
    </row>
    <row r="112" spans="1:16" ht="20.399999999999999" x14ac:dyDescent="0.3">
      <c r="A112" s="28" t="s">
        <v>514</v>
      </c>
      <c r="B112" s="28" t="s">
        <v>515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1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8" t="s">
        <v>516</v>
      </c>
      <c r="B113" s="28" t="s">
        <v>517</v>
      </c>
      <c r="C113" s="14">
        <v>6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4</v>
      </c>
      <c r="P113" s="22">
        <v>3</v>
      </c>
    </row>
    <row r="114" spans="1:16" x14ac:dyDescent="0.3">
      <c r="A114" s="28" t="s">
        <v>518</v>
      </c>
      <c r="B114" s="28" t="s">
        <v>519</v>
      </c>
      <c r="C114" s="14">
        <v>7</v>
      </c>
      <c r="D114" s="14">
        <v>10</v>
      </c>
      <c r="E114" s="29">
        <v>-0.3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1</v>
      </c>
    </row>
    <row r="115" spans="1:16" ht="20.399999999999999" x14ac:dyDescent="0.3">
      <c r="A115" s="28" t="s">
        <v>520</v>
      </c>
      <c r="B115" s="28" t="s">
        <v>521</v>
      </c>
      <c r="C115" s="14">
        <v>16</v>
      </c>
      <c r="D115" s="14">
        <v>18</v>
      </c>
      <c r="E115" s="29">
        <v>-0.11111111111111099</v>
      </c>
      <c r="F115" s="14">
        <v>0</v>
      </c>
      <c r="G115" s="14">
        <v>0</v>
      </c>
      <c r="H115" s="14">
        <v>3</v>
      </c>
      <c r="I115" s="14">
        <v>8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16</v>
      </c>
    </row>
    <row r="116" spans="1:16" ht="20.399999999999999" x14ac:dyDescent="0.3">
      <c r="A116" s="28" t="s">
        <v>522</v>
      </c>
      <c r="B116" s="28" t="s">
        <v>523</v>
      </c>
      <c r="C116" s="14">
        <v>50</v>
      </c>
      <c r="D116" s="14">
        <v>58</v>
      </c>
      <c r="E116" s="29">
        <v>-0.13793103448275901</v>
      </c>
      <c r="F116" s="14">
        <v>0</v>
      </c>
      <c r="G116" s="14">
        <v>0</v>
      </c>
      <c r="H116" s="14">
        <v>22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24</v>
      </c>
    </row>
    <row r="117" spans="1:16" ht="20.399999999999999" x14ac:dyDescent="0.3">
      <c r="A117" s="28" t="s">
        <v>524</v>
      </c>
      <c r="B117" s="28" t="s">
        <v>525</v>
      </c>
      <c r="C117" s="14">
        <v>1</v>
      </c>
      <c r="D117" s="14">
        <v>2</v>
      </c>
      <c r="E117" s="29">
        <v>-0.5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8" t="s">
        <v>526</v>
      </c>
      <c r="B118" s="28" t="s">
        <v>527</v>
      </c>
      <c r="C118" s="14">
        <v>1</v>
      </c>
      <c r="D118" s="14">
        <v>1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2</v>
      </c>
    </row>
    <row r="119" spans="1:16" ht="20.399999999999999" x14ac:dyDescent="0.3">
      <c r="A119" s="28" t="s">
        <v>528</v>
      </c>
      <c r="B119" s="28" t="s">
        <v>529</v>
      </c>
      <c r="C119" s="14">
        <v>1</v>
      </c>
      <c r="D119" s="14">
        <v>1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1</v>
      </c>
    </row>
    <row r="120" spans="1:16" x14ac:dyDescent="0.3">
      <c r="A120" s="28" t="s">
        <v>530</v>
      </c>
      <c r="B120" s="28" t="s">
        <v>531</v>
      </c>
      <c r="C120" s="14">
        <v>17</v>
      </c>
      <c r="D120" s="14">
        <v>18</v>
      </c>
      <c r="E120" s="29">
        <v>-5.5555555555555601E-2</v>
      </c>
      <c r="F120" s="14">
        <v>0</v>
      </c>
      <c r="G120" s="14">
        <v>0</v>
      </c>
      <c r="H120" s="14">
        <v>2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1</v>
      </c>
      <c r="O120" s="14">
        <v>0</v>
      </c>
      <c r="P120" s="22">
        <v>5</v>
      </c>
    </row>
    <row r="121" spans="1:16" x14ac:dyDescent="0.3">
      <c r="A121" s="28" t="s">
        <v>532</v>
      </c>
      <c r="B121" s="28" t="s">
        <v>533</v>
      </c>
      <c r="C121" s="14">
        <v>407</v>
      </c>
      <c r="D121" s="14">
        <v>452</v>
      </c>
      <c r="E121" s="29">
        <v>-9.9557522123893794E-2</v>
      </c>
      <c r="F121" s="14">
        <v>13</v>
      </c>
      <c r="G121" s="14">
        <v>7</v>
      </c>
      <c r="H121" s="14">
        <v>121</v>
      </c>
      <c r="I121" s="14">
        <v>162</v>
      </c>
      <c r="J121" s="14">
        <v>2</v>
      </c>
      <c r="K121" s="14">
        <v>0</v>
      </c>
      <c r="L121" s="14">
        <v>0</v>
      </c>
      <c r="M121" s="14">
        <v>0</v>
      </c>
      <c r="N121" s="14">
        <v>0</v>
      </c>
      <c r="O121" s="14">
        <v>3</v>
      </c>
      <c r="P121" s="22">
        <v>133</v>
      </c>
    </row>
    <row r="122" spans="1:16" x14ac:dyDescent="0.3">
      <c r="A122" s="28" t="s">
        <v>534</v>
      </c>
      <c r="B122" s="28" t="s">
        <v>535</v>
      </c>
      <c r="C122" s="14">
        <v>22</v>
      </c>
      <c r="D122" s="14">
        <v>28</v>
      </c>
      <c r="E122" s="29">
        <v>-0.214285714285714</v>
      </c>
      <c r="F122" s="14">
        <v>0</v>
      </c>
      <c r="G122" s="14">
        <v>0</v>
      </c>
      <c r="H122" s="14">
        <v>15</v>
      </c>
      <c r="I122" s="14">
        <v>48</v>
      </c>
      <c r="J122" s="14">
        <v>0</v>
      </c>
      <c r="K122" s="14">
        <v>2</v>
      </c>
      <c r="L122" s="14">
        <v>0</v>
      </c>
      <c r="M122" s="14">
        <v>0</v>
      </c>
      <c r="N122" s="14">
        <v>3</v>
      </c>
      <c r="O122" s="14">
        <v>1</v>
      </c>
      <c r="P122" s="22">
        <v>10</v>
      </c>
    </row>
    <row r="123" spans="1:16" x14ac:dyDescent="0.3">
      <c r="A123" s="28" t="s">
        <v>536</v>
      </c>
      <c r="B123" s="28" t="s">
        <v>537</v>
      </c>
      <c r="C123" s="14">
        <v>4</v>
      </c>
      <c r="D123" s="14">
        <v>13</v>
      </c>
      <c r="E123" s="29">
        <v>-0.69230769230769196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x14ac:dyDescent="0.3">
      <c r="A124" s="28" t="s">
        <v>538</v>
      </c>
      <c r="B124" s="28" t="s">
        <v>539</v>
      </c>
      <c r="C124" s="14">
        <v>0</v>
      </c>
      <c r="D124" s="14">
        <v>1</v>
      </c>
      <c r="E124" s="29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3">
      <c r="A125" s="28" t="s">
        <v>540</v>
      </c>
      <c r="B125" s="28" t="s">
        <v>541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8" t="s">
        <v>542</v>
      </c>
      <c r="B126" s="28" t="s">
        <v>543</v>
      </c>
      <c r="C126" s="14">
        <v>56</v>
      </c>
      <c r="D126" s="14">
        <v>39</v>
      </c>
      <c r="E126" s="29">
        <v>0.43589743589743601</v>
      </c>
      <c r="F126" s="14">
        <v>0</v>
      </c>
      <c r="G126" s="14">
        <v>0</v>
      </c>
      <c r="H126" s="14">
        <v>8</v>
      </c>
      <c r="I126" s="14">
        <v>14</v>
      </c>
      <c r="J126" s="14">
        <v>0</v>
      </c>
      <c r="K126" s="14">
        <v>0</v>
      </c>
      <c r="L126" s="14">
        <v>1</v>
      </c>
      <c r="M126" s="14">
        <v>0</v>
      </c>
      <c r="N126" s="14">
        <v>3</v>
      </c>
      <c r="O126" s="14">
        <v>0</v>
      </c>
      <c r="P126" s="22">
        <v>6</v>
      </c>
    </row>
    <row r="127" spans="1:16" ht="20.399999999999999" x14ac:dyDescent="0.3">
      <c r="A127" s="28" t="s">
        <v>544</v>
      </c>
      <c r="B127" s="28" t="s">
        <v>545</v>
      </c>
      <c r="C127" s="14">
        <v>0</v>
      </c>
      <c r="D127" s="14">
        <v>3</v>
      </c>
      <c r="E127" s="29">
        <v>-1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1</v>
      </c>
      <c r="O127" s="14">
        <v>0</v>
      </c>
      <c r="P127" s="22">
        <v>4</v>
      </c>
    </row>
    <row r="128" spans="1:16" ht="20.399999999999999" x14ac:dyDescent="0.3">
      <c r="A128" s="28" t="s">
        <v>546</v>
      </c>
      <c r="B128" s="28" t="s">
        <v>547</v>
      </c>
      <c r="C128" s="14">
        <v>31</v>
      </c>
      <c r="D128" s="14">
        <v>42</v>
      </c>
      <c r="E128" s="29">
        <v>-0.26190476190476197</v>
      </c>
      <c r="F128" s="14">
        <v>0</v>
      </c>
      <c r="G128" s="14">
        <v>0</v>
      </c>
      <c r="H128" s="14">
        <v>14</v>
      </c>
      <c r="I128" s="14">
        <v>16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20</v>
      </c>
    </row>
    <row r="129" spans="1:16" ht="20.399999999999999" x14ac:dyDescent="0.3">
      <c r="A129" s="28" t="s">
        <v>548</v>
      </c>
      <c r="B129" s="28" t="s">
        <v>549</v>
      </c>
      <c r="C129" s="14">
        <v>0</v>
      </c>
      <c r="D129" s="14">
        <v>1</v>
      </c>
      <c r="E129" s="29">
        <v>-1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0.399999999999999" x14ac:dyDescent="0.3">
      <c r="A130" s="28" t="s">
        <v>550</v>
      </c>
      <c r="B130" s="28" t="s">
        <v>551</v>
      </c>
      <c r="C130" s="14">
        <v>39</v>
      </c>
      <c r="D130" s="14">
        <v>35</v>
      </c>
      <c r="E130" s="29">
        <v>0.114285714285714</v>
      </c>
      <c r="F130" s="14">
        <v>0</v>
      </c>
      <c r="G130" s="14">
        <v>0</v>
      </c>
      <c r="H130" s="14">
        <v>16</v>
      </c>
      <c r="I130" s="14">
        <v>22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12</v>
      </c>
    </row>
    <row r="131" spans="1:16" x14ac:dyDescent="0.3">
      <c r="A131" s="188" t="s">
        <v>552</v>
      </c>
      <c r="B131" s="189"/>
      <c r="C131" s="25">
        <v>48</v>
      </c>
      <c r="D131" s="25">
        <v>44</v>
      </c>
      <c r="E131" s="26">
        <v>9.0909090909090898E-2</v>
      </c>
      <c r="F131" s="25">
        <v>0</v>
      </c>
      <c r="G131" s="25">
        <v>0</v>
      </c>
      <c r="H131" s="25">
        <v>33</v>
      </c>
      <c r="I131" s="25">
        <v>65</v>
      </c>
      <c r="J131" s="25">
        <v>0</v>
      </c>
      <c r="K131" s="25">
        <v>0</v>
      </c>
      <c r="L131" s="25">
        <v>0</v>
      </c>
      <c r="M131" s="25">
        <v>0</v>
      </c>
      <c r="N131" s="25">
        <v>96</v>
      </c>
      <c r="O131" s="25">
        <v>0</v>
      </c>
      <c r="P131" s="27">
        <v>66</v>
      </c>
    </row>
    <row r="132" spans="1:16" x14ac:dyDescent="0.3">
      <c r="A132" s="28" t="s">
        <v>553</v>
      </c>
      <c r="B132" s="28" t="s">
        <v>554</v>
      </c>
      <c r="C132" s="14">
        <v>40</v>
      </c>
      <c r="D132" s="14">
        <v>39</v>
      </c>
      <c r="E132" s="29">
        <v>2.5641025641025599E-2</v>
      </c>
      <c r="F132" s="14">
        <v>0</v>
      </c>
      <c r="G132" s="14">
        <v>0</v>
      </c>
      <c r="H132" s="14">
        <v>30</v>
      </c>
      <c r="I132" s="14">
        <v>56</v>
      </c>
      <c r="J132" s="14">
        <v>0</v>
      </c>
      <c r="K132" s="14">
        <v>0</v>
      </c>
      <c r="L132" s="14">
        <v>0</v>
      </c>
      <c r="M132" s="14">
        <v>0</v>
      </c>
      <c r="N132" s="14">
        <v>39</v>
      </c>
      <c r="O132" s="14">
        <v>0</v>
      </c>
      <c r="P132" s="22">
        <v>61</v>
      </c>
    </row>
    <row r="133" spans="1:16" x14ac:dyDescent="0.3">
      <c r="A133" s="28" t="s">
        <v>555</v>
      </c>
      <c r="B133" s="28" t="s">
        <v>556</v>
      </c>
      <c r="C133" s="14">
        <v>1</v>
      </c>
      <c r="D133" s="14">
        <v>1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1</v>
      </c>
      <c r="O133" s="14">
        <v>0</v>
      </c>
      <c r="P133" s="22">
        <v>0</v>
      </c>
    </row>
    <row r="134" spans="1:16" x14ac:dyDescent="0.3">
      <c r="A134" s="28" t="s">
        <v>557</v>
      </c>
      <c r="B134" s="28" t="s">
        <v>558</v>
      </c>
      <c r="C134" s="14">
        <v>6</v>
      </c>
      <c r="D134" s="14">
        <v>3</v>
      </c>
      <c r="E134" s="29">
        <v>1</v>
      </c>
      <c r="F134" s="14">
        <v>0</v>
      </c>
      <c r="G134" s="14">
        <v>0</v>
      </c>
      <c r="H134" s="14">
        <v>2</v>
      </c>
      <c r="I134" s="14">
        <v>7</v>
      </c>
      <c r="J134" s="14">
        <v>0</v>
      </c>
      <c r="K134" s="14">
        <v>0</v>
      </c>
      <c r="L134" s="14">
        <v>0</v>
      </c>
      <c r="M134" s="14">
        <v>0</v>
      </c>
      <c r="N134" s="14">
        <v>56</v>
      </c>
      <c r="O134" s="14">
        <v>0</v>
      </c>
      <c r="P134" s="22">
        <v>5</v>
      </c>
    </row>
    <row r="135" spans="1:16" x14ac:dyDescent="0.3">
      <c r="A135" s="28" t="s">
        <v>559</v>
      </c>
      <c r="B135" s="28" t="s">
        <v>560</v>
      </c>
      <c r="C135" s="14">
        <v>1</v>
      </c>
      <c r="D135" s="14">
        <v>1</v>
      </c>
      <c r="E135" s="29">
        <v>0</v>
      </c>
      <c r="F135" s="14">
        <v>0</v>
      </c>
      <c r="G135" s="14">
        <v>0</v>
      </c>
      <c r="H135" s="14">
        <v>1</v>
      </c>
      <c r="I135" s="14">
        <v>2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3">
      <c r="A136" s="28" t="s">
        <v>561</v>
      </c>
      <c r="B136" s="28" t="s">
        <v>562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88" t="s">
        <v>563</v>
      </c>
      <c r="B137" s="189"/>
      <c r="C137" s="25">
        <v>172</v>
      </c>
      <c r="D137" s="25">
        <v>151</v>
      </c>
      <c r="E137" s="26">
        <v>0.139072847682119</v>
      </c>
      <c r="F137" s="25">
        <v>4</v>
      </c>
      <c r="G137" s="25">
        <v>0</v>
      </c>
      <c r="H137" s="25">
        <v>20</v>
      </c>
      <c r="I137" s="25">
        <v>25</v>
      </c>
      <c r="J137" s="25">
        <v>0</v>
      </c>
      <c r="K137" s="25">
        <v>0</v>
      </c>
      <c r="L137" s="25">
        <v>0</v>
      </c>
      <c r="M137" s="25">
        <v>0</v>
      </c>
      <c r="N137" s="25">
        <v>1</v>
      </c>
      <c r="O137" s="25">
        <v>1</v>
      </c>
      <c r="P137" s="27">
        <v>9</v>
      </c>
    </row>
    <row r="138" spans="1:16" ht="20.399999999999999" x14ac:dyDescent="0.3">
      <c r="A138" s="28" t="s">
        <v>564</v>
      </c>
      <c r="B138" s="28" t="s">
        <v>565</v>
      </c>
      <c r="C138" s="14">
        <v>10</v>
      </c>
      <c r="D138" s="14">
        <v>3</v>
      </c>
      <c r="E138" s="29">
        <v>2.3333333333333299</v>
      </c>
      <c r="F138" s="14">
        <v>0</v>
      </c>
      <c r="G138" s="14">
        <v>0</v>
      </c>
      <c r="H138" s="14">
        <v>2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3">
      <c r="A139" s="28" t="s">
        <v>566</v>
      </c>
      <c r="B139" s="28" t="s">
        <v>567</v>
      </c>
      <c r="C139" s="14">
        <v>3</v>
      </c>
      <c r="D139" s="14">
        <v>2</v>
      </c>
      <c r="E139" s="29">
        <v>0.5</v>
      </c>
      <c r="F139" s="14">
        <v>0</v>
      </c>
      <c r="G139" s="14">
        <v>0</v>
      </c>
      <c r="H139" s="14">
        <v>0</v>
      </c>
      <c r="I139" s="14">
        <v>6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1</v>
      </c>
      <c r="P139" s="22">
        <v>0</v>
      </c>
    </row>
    <row r="140" spans="1:16" x14ac:dyDescent="0.3">
      <c r="A140" s="28" t="s">
        <v>568</v>
      </c>
      <c r="B140" s="28" t="s">
        <v>569</v>
      </c>
      <c r="C140" s="14">
        <v>1</v>
      </c>
      <c r="D140" s="14">
        <v>0</v>
      </c>
      <c r="E140" s="29">
        <v>0</v>
      </c>
      <c r="F140" s="14">
        <v>4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0.399999999999999" x14ac:dyDescent="0.3">
      <c r="A141" s="28" t="s">
        <v>570</v>
      </c>
      <c r="B141" s="28" t="s">
        <v>571</v>
      </c>
      <c r="C141" s="14">
        <v>1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0.399999999999999" x14ac:dyDescent="0.3">
      <c r="A142" s="28" t="s">
        <v>572</v>
      </c>
      <c r="B142" s="28" t="s">
        <v>573</v>
      </c>
      <c r="C142" s="14">
        <v>77</v>
      </c>
      <c r="D142" s="14">
        <v>37</v>
      </c>
      <c r="E142" s="29">
        <v>1.08108108108108</v>
      </c>
      <c r="F142" s="14">
        <v>0</v>
      </c>
      <c r="G142" s="14">
        <v>0</v>
      </c>
      <c r="H142" s="14">
        <v>11</v>
      </c>
      <c r="I142" s="14">
        <v>15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2">
        <v>6</v>
      </c>
    </row>
    <row r="143" spans="1:16" ht="20.399999999999999" x14ac:dyDescent="0.3">
      <c r="A143" s="28" t="s">
        <v>574</v>
      </c>
      <c r="B143" s="28" t="s">
        <v>575</v>
      </c>
      <c r="C143" s="14">
        <v>80</v>
      </c>
      <c r="D143" s="14">
        <v>109</v>
      </c>
      <c r="E143" s="29">
        <v>-0.26605504587155998</v>
      </c>
      <c r="F143" s="14">
        <v>0</v>
      </c>
      <c r="G143" s="14">
        <v>0</v>
      </c>
      <c r="H143" s="14">
        <v>7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3</v>
      </c>
    </row>
    <row r="144" spans="1:16" x14ac:dyDescent="0.3">
      <c r="A144" s="188" t="s">
        <v>576</v>
      </c>
      <c r="B144" s="189"/>
      <c r="C144" s="25">
        <v>57</v>
      </c>
      <c r="D144" s="25">
        <v>83</v>
      </c>
      <c r="E144" s="26">
        <v>-0.313253012048193</v>
      </c>
      <c r="F144" s="25">
        <v>0</v>
      </c>
      <c r="G144" s="25">
        <v>0</v>
      </c>
      <c r="H144" s="25">
        <v>7</v>
      </c>
      <c r="I144" s="25">
        <v>13</v>
      </c>
      <c r="J144" s="25">
        <v>0</v>
      </c>
      <c r="K144" s="25">
        <v>1</v>
      </c>
      <c r="L144" s="25">
        <v>0</v>
      </c>
      <c r="M144" s="25">
        <v>0</v>
      </c>
      <c r="N144" s="25">
        <v>2</v>
      </c>
      <c r="O144" s="25">
        <v>1</v>
      </c>
      <c r="P144" s="27">
        <v>7</v>
      </c>
    </row>
    <row r="145" spans="1:16" ht="20.399999999999999" x14ac:dyDescent="0.3">
      <c r="A145" s="28" t="s">
        <v>577</v>
      </c>
      <c r="B145" s="28" t="s">
        <v>578</v>
      </c>
      <c r="C145" s="14">
        <v>39</v>
      </c>
      <c r="D145" s="14">
        <v>64</v>
      </c>
      <c r="E145" s="29">
        <v>-0.390625</v>
      </c>
      <c r="F145" s="14">
        <v>0</v>
      </c>
      <c r="G145" s="14">
        <v>0</v>
      </c>
      <c r="H145" s="14">
        <v>4</v>
      </c>
      <c r="I145" s="14">
        <v>13</v>
      </c>
      <c r="J145" s="14">
        <v>0</v>
      </c>
      <c r="K145" s="14">
        <v>1</v>
      </c>
      <c r="L145" s="14">
        <v>0</v>
      </c>
      <c r="M145" s="14">
        <v>0</v>
      </c>
      <c r="N145" s="14">
        <v>2</v>
      </c>
      <c r="O145" s="14">
        <v>1</v>
      </c>
      <c r="P145" s="22">
        <v>5</v>
      </c>
    </row>
    <row r="146" spans="1:16" ht="20.399999999999999" x14ac:dyDescent="0.3">
      <c r="A146" s="28" t="s">
        <v>579</v>
      </c>
      <c r="B146" s="28" t="s">
        <v>580</v>
      </c>
      <c r="C146" s="14">
        <v>18</v>
      </c>
      <c r="D146" s="14">
        <v>19</v>
      </c>
      <c r="E146" s="29">
        <v>-5.2631578947368397E-2</v>
      </c>
      <c r="F146" s="14">
        <v>0</v>
      </c>
      <c r="G146" s="14">
        <v>0</v>
      </c>
      <c r="H146" s="14">
        <v>3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2</v>
      </c>
    </row>
    <row r="147" spans="1:16" x14ac:dyDescent="0.3">
      <c r="A147" s="188" t="s">
        <v>581</v>
      </c>
      <c r="B147" s="189"/>
      <c r="C147" s="25">
        <v>149</v>
      </c>
      <c r="D147" s="25">
        <v>124</v>
      </c>
      <c r="E147" s="26">
        <v>0.20161290322580599</v>
      </c>
      <c r="F147" s="25">
        <v>8</v>
      </c>
      <c r="G147" s="25">
        <v>9</v>
      </c>
      <c r="H147" s="25">
        <v>44</v>
      </c>
      <c r="I147" s="25">
        <v>37</v>
      </c>
      <c r="J147" s="25">
        <v>0</v>
      </c>
      <c r="K147" s="25">
        <v>0</v>
      </c>
      <c r="L147" s="25">
        <v>0</v>
      </c>
      <c r="M147" s="25">
        <v>0</v>
      </c>
      <c r="N147" s="25">
        <v>125</v>
      </c>
      <c r="O147" s="25">
        <v>0</v>
      </c>
      <c r="P147" s="27">
        <v>39</v>
      </c>
    </row>
    <row r="148" spans="1:16" ht="20.399999999999999" x14ac:dyDescent="0.3">
      <c r="A148" s="28" t="s">
        <v>582</v>
      </c>
      <c r="B148" s="28" t="s">
        <v>583</v>
      </c>
      <c r="C148" s="14">
        <v>18</v>
      </c>
      <c r="D148" s="14">
        <v>8</v>
      </c>
      <c r="E148" s="29">
        <v>1.25</v>
      </c>
      <c r="F148" s="14">
        <v>0</v>
      </c>
      <c r="G148" s="14">
        <v>0</v>
      </c>
      <c r="H148" s="14">
        <v>6</v>
      </c>
      <c r="I148" s="14">
        <v>5</v>
      </c>
      <c r="J148" s="14">
        <v>0</v>
      </c>
      <c r="K148" s="14">
        <v>0</v>
      </c>
      <c r="L148" s="14">
        <v>0</v>
      </c>
      <c r="M148" s="14">
        <v>0</v>
      </c>
      <c r="N148" s="14">
        <v>31</v>
      </c>
      <c r="O148" s="14">
        <v>0</v>
      </c>
      <c r="P148" s="22">
        <v>3</v>
      </c>
    </row>
    <row r="149" spans="1:16" x14ac:dyDescent="0.3">
      <c r="A149" s="28" t="s">
        <v>584</v>
      </c>
      <c r="B149" s="28" t="s">
        <v>585</v>
      </c>
      <c r="C149" s="14">
        <v>9</v>
      </c>
      <c r="D149" s="14">
        <v>13</v>
      </c>
      <c r="E149" s="29">
        <v>-0.30769230769230799</v>
      </c>
      <c r="F149" s="14">
        <v>0</v>
      </c>
      <c r="G149" s="14">
        <v>0</v>
      </c>
      <c r="H149" s="14">
        <v>2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2">
        <v>1</v>
      </c>
    </row>
    <row r="150" spans="1:16" ht="20.399999999999999" x14ac:dyDescent="0.3">
      <c r="A150" s="28" t="s">
        <v>586</v>
      </c>
      <c r="B150" s="28" t="s">
        <v>587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8" t="s">
        <v>588</v>
      </c>
      <c r="B151" s="28" t="s">
        <v>589</v>
      </c>
      <c r="C151" s="14">
        <v>16</v>
      </c>
      <c r="D151" s="14">
        <v>4</v>
      </c>
      <c r="E151" s="29">
        <v>3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56</v>
      </c>
      <c r="O151" s="14">
        <v>0</v>
      </c>
      <c r="P151" s="22">
        <v>0</v>
      </c>
    </row>
    <row r="152" spans="1:16" ht="30.6" x14ac:dyDescent="0.3">
      <c r="A152" s="28" t="s">
        <v>590</v>
      </c>
      <c r="B152" s="28" t="s">
        <v>591</v>
      </c>
      <c r="C152" s="14">
        <v>4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3">
      <c r="A153" s="28" t="s">
        <v>592</v>
      </c>
      <c r="B153" s="28" t="s">
        <v>593</v>
      </c>
      <c r="C153" s="14">
        <v>5</v>
      </c>
      <c r="D153" s="14">
        <v>5</v>
      </c>
      <c r="E153" s="29">
        <v>0</v>
      </c>
      <c r="F153" s="14">
        <v>0</v>
      </c>
      <c r="G153" s="14">
        <v>1</v>
      </c>
      <c r="H153" s="14">
        <v>0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2">
        <v>2</v>
      </c>
    </row>
    <row r="154" spans="1:16" x14ac:dyDescent="0.3">
      <c r="A154" s="28" t="s">
        <v>594</v>
      </c>
      <c r="B154" s="28" t="s">
        <v>595</v>
      </c>
      <c r="C154" s="14">
        <v>32</v>
      </c>
      <c r="D154" s="14">
        <v>39</v>
      </c>
      <c r="E154" s="29">
        <v>-0.17948717948717899</v>
      </c>
      <c r="F154" s="14">
        <v>4</v>
      </c>
      <c r="G154" s="14">
        <v>2</v>
      </c>
      <c r="H154" s="14">
        <v>16</v>
      </c>
      <c r="I154" s="14">
        <v>17</v>
      </c>
      <c r="J154" s="14">
        <v>0</v>
      </c>
      <c r="K154" s="14">
        <v>0</v>
      </c>
      <c r="L154" s="14">
        <v>0</v>
      </c>
      <c r="M154" s="14">
        <v>0</v>
      </c>
      <c r="N154" s="14">
        <v>35</v>
      </c>
      <c r="O154" s="14">
        <v>0</v>
      </c>
      <c r="P154" s="22">
        <v>20</v>
      </c>
    </row>
    <row r="155" spans="1:16" ht="20.399999999999999" x14ac:dyDescent="0.3">
      <c r="A155" s="28" t="s">
        <v>596</v>
      </c>
      <c r="B155" s="28" t="s">
        <v>597</v>
      </c>
      <c r="C155" s="14">
        <v>65</v>
      </c>
      <c r="D155" s="14">
        <v>55</v>
      </c>
      <c r="E155" s="29">
        <v>0.18181818181818199</v>
      </c>
      <c r="F155" s="14">
        <v>4</v>
      </c>
      <c r="G155" s="14">
        <v>6</v>
      </c>
      <c r="H155" s="14">
        <v>20</v>
      </c>
      <c r="I155" s="14">
        <v>13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2">
        <v>13</v>
      </c>
    </row>
    <row r="156" spans="1:16" x14ac:dyDescent="0.3">
      <c r="A156" s="188" t="s">
        <v>598</v>
      </c>
      <c r="B156" s="189"/>
      <c r="C156" s="25">
        <v>105</v>
      </c>
      <c r="D156" s="25">
        <v>97</v>
      </c>
      <c r="E156" s="26">
        <v>8.2474226804123696E-2</v>
      </c>
      <c r="F156" s="25">
        <v>3</v>
      </c>
      <c r="G156" s="25">
        <v>1</v>
      </c>
      <c r="H156" s="25">
        <v>12</v>
      </c>
      <c r="I156" s="25">
        <v>8</v>
      </c>
      <c r="J156" s="25">
        <v>4</v>
      </c>
      <c r="K156" s="25">
        <v>8</v>
      </c>
      <c r="L156" s="25">
        <v>0</v>
      </c>
      <c r="M156" s="25">
        <v>0</v>
      </c>
      <c r="N156" s="25">
        <v>6</v>
      </c>
      <c r="O156" s="25">
        <v>11</v>
      </c>
      <c r="P156" s="27">
        <v>6</v>
      </c>
    </row>
    <row r="157" spans="1:16" ht="20.399999999999999" x14ac:dyDescent="0.3">
      <c r="A157" s="28" t="s">
        <v>599</v>
      </c>
      <c r="B157" s="28" t="s">
        <v>600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8" t="s">
        <v>601</v>
      </c>
      <c r="B158" s="28" t="s">
        <v>602</v>
      </c>
      <c r="C158" s="14">
        <v>4</v>
      </c>
      <c r="D158" s="14">
        <v>2</v>
      </c>
      <c r="E158" s="29">
        <v>1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8" t="s">
        <v>603</v>
      </c>
      <c r="B159" s="28" t="s">
        <v>604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8" t="s">
        <v>605</v>
      </c>
      <c r="B160" s="28" t="s">
        <v>606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1</v>
      </c>
      <c r="O160" s="14">
        <v>0</v>
      </c>
      <c r="P160" s="22">
        <v>0</v>
      </c>
    </row>
    <row r="161" spans="1:16" ht="20.399999999999999" x14ac:dyDescent="0.3">
      <c r="A161" s="28" t="s">
        <v>607</v>
      </c>
      <c r="B161" s="28" t="s">
        <v>608</v>
      </c>
      <c r="C161" s="14">
        <v>28</v>
      </c>
      <c r="D161" s="14">
        <v>24</v>
      </c>
      <c r="E161" s="29">
        <v>0.16666666666666699</v>
      </c>
      <c r="F161" s="14">
        <v>2</v>
      </c>
      <c r="G161" s="14">
        <v>1</v>
      </c>
      <c r="H161" s="14">
        <v>1</v>
      </c>
      <c r="I161" s="14">
        <v>2</v>
      </c>
      <c r="J161" s="14">
        <v>4</v>
      </c>
      <c r="K161" s="14">
        <v>7</v>
      </c>
      <c r="L161" s="14">
        <v>0</v>
      </c>
      <c r="M161" s="14">
        <v>0</v>
      </c>
      <c r="N161" s="14">
        <v>0</v>
      </c>
      <c r="O161" s="14">
        <v>10</v>
      </c>
      <c r="P161" s="22">
        <v>1</v>
      </c>
    </row>
    <row r="162" spans="1:16" x14ac:dyDescent="0.3">
      <c r="A162" s="28" t="s">
        <v>609</v>
      </c>
      <c r="B162" s="28" t="s">
        <v>610</v>
      </c>
      <c r="C162" s="14">
        <v>26</v>
      </c>
      <c r="D162" s="14">
        <v>23</v>
      </c>
      <c r="E162" s="29">
        <v>0.13043478260869601</v>
      </c>
      <c r="F162" s="14">
        <v>0</v>
      </c>
      <c r="G162" s="14">
        <v>0</v>
      </c>
      <c r="H162" s="14">
        <v>7</v>
      </c>
      <c r="I162" s="14">
        <v>5</v>
      </c>
      <c r="J162" s="14">
        <v>0</v>
      </c>
      <c r="K162" s="14">
        <v>0</v>
      </c>
      <c r="L162" s="14">
        <v>0</v>
      </c>
      <c r="M162" s="14">
        <v>0</v>
      </c>
      <c r="N162" s="14">
        <v>4</v>
      </c>
      <c r="O162" s="14">
        <v>0</v>
      </c>
      <c r="P162" s="22">
        <v>4</v>
      </c>
    </row>
    <row r="163" spans="1:16" ht="20.399999999999999" x14ac:dyDescent="0.3">
      <c r="A163" s="28" t="s">
        <v>611</v>
      </c>
      <c r="B163" s="28" t="s">
        <v>612</v>
      </c>
      <c r="C163" s="14">
        <v>5</v>
      </c>
      <c r="D163" s="14">
        <v>9</v>
      </c>
      <c r="E163" s="29">
        <v>-0.44444444444444398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3">
      <c r="A164" s="28" t="s">
        <v>613</v>
      </c>
      <c r="B164" s="28" t="s">
        <v>614</v>
      </c>
      <c r="C164" s="14">
        <v>16</v>
      </c>
      <c r="D164" s="14">
        <v>12</v>
      </c>
      <c r="E164" s="29">
        <v>0.33333333333333298</v>
      </c>
      <c r="F164" s="14">
        <v>1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1</v>
      </c>
      <c r="P164" s="22">
        <v>0</v>
      </c>
    </row>
    <row r="165" spans="1:16" x14ac:dyDescent="0.3">
      <c r="A165" s="28" t="s">
        <v>615</v>
      </c>
      <c r="B165" s="28" t="s">
        <v>616</v>
      </c>
      <c r="C165" s="14">
        <v>26</v>
      </c>
      <c r="D165" s="14">
        <v>27</v>
      </c>
      <c r="E165" s="29">
        <v>-3.7037037037037E-2</v>
      </c>
      <c r="F165" s="14">
        <v>0</v>
      </c>
      <c r="G165" s="14">
        <v>0</v>
      </c>
      <c r="H165" s="14">
        <v>3</v>
      </c>
      <c r="I165" s="14">
        <v>1</v>
      </c>
      <c r="J165" s="14">
        <v>0</v>
      </c>
      <c r="K165" s="14">
        <v>1</v>
      </c>
      <c r="L165" s="14">
        <v>0</v>
      </c>
      <c r="M165" s="14">
        <v>0</v>
      </c>
      <c r="N165" s="14">
        <v>1</v>
      </c>
      <c r="O165" s="14">
        <v>0</v>
      </c>
      <c r="P165" s="22">
        <v>1</v>
      </c>
    </row>
    <row r="166" spans="1:16" x14ac:dyDescent="0.3">
      <c r="A166" s="188" t="s">
        <v>617</v>
      </c>
      <c r="B166" s="189"/>
      <c r="C166" s="25">
        <v>3429</v>
      </c>
      <c r="D166" s="25">
        <v>3216</v>
      </c>
      <c r="E166" s="26">
        <v>6.62313432835821E-2</v>
      </c>
      <c r="F166" s="25">
        <v>321</v>
      </c>
      <c r="G166" s="25">
        <v>288</v>
      </c>
      <c r="H166" s="25">
        <v>1045</v>
      </c>
      <c r="I166" s="25">
        <v>1386</v>
      </c>
      <c r="J166" s="25">
        <v>0</v>
      </c>
      <c r="K166" s="25">
        <v>12</v>
      </c>
      <c r="L166" s="25">
        <v>0</v>
      </c>
      <c r="M166" s="25">
        <v>2</v>
      </c>
      <c r="N166" s="25">
        <v>7</v>
      </c>
      <c r="O166" s="25">
        <v>220</v>
      </c>
      <c r="P166" s="27">
        <v>1218</v>
      </c>
    </row>
    <row r="167" spans="1:16" ht="20.399999999999999" x14ac:dyDescent="0.3">
      <c r="A167" s="28" t="s">
        <v>618</v>
      </c>
      <c r="B167" s="28" t="s">
        <v>619</v>
      </c>
      <c r="C167" s="14">
        <v>66</v>
      </c>
      <c r="D167" s="14">
        <v>58</v>
      </c>
      <c r="E167" s="29">
        <v>0.13793103448275901</v>
      </c>
      <c r="F167" s="14">
        <v>3</v>
      </c>
      <c r="G167" s="14">
        <v>2</v>
      </c>
      <c r="H167" s="14">
        <v>13</v>
      </c>
      <c r="I167" s="14">
        <v>6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3</v>
      </c>
      <c r="P167" s="22">
        <v>16</v>
      </c>
    </row>
    <row r="168" spans="1:16" ht="20.399999999999999" x14ac:dyDescent="0.3">
      <c r="A168" s="28" t="s">
        <v>620</v>
      </c>
      <c r="B168" s="28" t="s">
        <v>621</v>
      </c>
      <c r="C168" s="14">
        <v>5</v>
      </c>
      <c r="D168" s="14">
        <v>1</v>
      </c>
      <c r="E168" s="29">
        <v>4</v>
      </c>
      <c r="F168" s="14">
        <v>0</v>
      </c>
      <c r="G168" s="14">
        <v>0</v>
      </c>
      <c r="H168" s="14">
        <v>1</v>
      </c>
      <c r="I168" s="14">
        <v>2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1</v>
      </c>
    </row>
    <row r="169" spans="1:16" x14ac:dyDescent="0.3">
      <c r="A169" s="28" t="s">
        <v>622</v>
      </c>
      <c r="B169" s="28" t="s">
        <v>623</v>
      </c>
      <c r="C169" s="14">
        <v>0</v>
      </c>
      <c r="D169" s="14">
        <v>2</v>
      </c>
      <c r="E169" s="29">
        <v>-1</v>
      </c>
      <c r="F169" s="14">
        <v>0</v>
      </c>
      <c r="G169" s="14">
        <v>0</v>
      </c>
      <c r="H169" s="14">
        <v>0</v>
      </c>
      <c r="I169" s="14">
        <v>4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2</v>
      </c>
    </row>
    <row r="170" spans="1:16" ht="20.399999999999999" x14ac:dyDescent="0.3">
      <c r="A170" s="28" t="s">
        <v>624</v>
      </c>
      <c r="B170" s="28" t="s">
        <v>625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8" t="s">
        <v>626</v>
      </c>
      <c r="B171" s="28" t="s">
        <v>627</v>
      </c>
      <c r="C171" s="14">
        <v>21</v>
      </c>
      <c r="D171" s="14">
        <v>2</v>
      </c>
      <c r="E171" s="29">
        <v>9.5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0.399999999999999" x14ac:dyDescent="0.3">
      <c r="A172" s="28" t="s">
        <v>628</v>
      </c>
      <c r="B172" s="28" t="s">
        <v>629</v>
      </c>
      <c r="C172" s="14">
        <v>2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8" t="s">
        <v>630</v>
      </c>
      <c r="B173" s="28" t="s">
        <v>631</v>
      </c>
      <c r="C173" s="14">
        <v>844</v>
      </c>
      <c r="D173" s="14">
        <v>739</v>
      </c>
      <c r="E173" s="29">
        <v>0.14208389715832201</v>
      </c>
      <c r="F173" s="14">
        <v>36</v>
      </c>
      <c r="G173" s="14">
        <v>28</v>
      </c>
      <c r="H173" s="14">
        <v>382</v>
      </c>
      <c r="I173" s="14">
        <v>687</v>
      </c>
      <c r="J173" s="14">
        <v>0</v>
      </c>
      <c r="K173" s="14">
        <v>10</v>
      </c>
      <c r="L173" s="14">
        <v>0</v>
      </c>
      <c r="M173" s="14">
        <v>2</v>
      </c>
      <c r="N173" s="14">
        <v>0</v>
      </c>
      <c r="O173" s="14">
        <v>99</v>
      </c>
      <c r="P173" s="22">
        <v>461</v>
      </c>
    </row>
    <row r="174" spans="1:16" ht="20.399999999999999" x14ac:dyDescent="0.3">
      <c r="A174" s="28" t="s">
        <v>632</v>
      </c>
      <c r="B174" s="28" t="s">
        <v>633</v>
      </c>
      <c r="C174" s="14">
        <v>1399</v>
      </c>
      <c r="D174" s="14">
        <v>1515</v>
      </c>
      <c r="E174" s="29">
        <v>-7.6567656765676603E-2</v>
      </c>
      <c r="F174" s="14">
        <v>204</v>
      </c>
      <c r="G174" s="14">
        <v>199</v>
      </c>
      <c r="H174" s="14">
        <v>423</v>
      </c>
      <c r="I174" s="14">
        <v>551</v>
      </c>
      <c r="J174" s="14">
        <v>0</v>
      </c>
      <c r="K174" s="14">
        <v>1</v>
      </c>
      <c r="L174" s="14">
        <v>0</v>
      </c>
      <c r="M174" s="14">
        <v>0</v>
      </c>
      <c r="N174" s="14">
        <v>4</v>
      </c>
      <c r="O174" s="14">
        <v>74</v>
      </c>
      <c r="P174" s="22">
        <v>564</v>
      </c>
    </row>
    <row r="175" spans="1:16" x14ac:dyDescent="0.3">
      <c r="A175" s="28" t="s">
        <v>634</v>
      </c>
      <c r="B175" s="28" t="s">
        <v>635</v>
      </c>
      <c r="C175" s="14">
        <v>1086</v>
      </c>
      <c r="D175" s="14">
        <v>893</v>
      </c>
      <c r="E175" s="29">
        <v>0.21612541993281101</v>
      </c>
      <c r="F175" s="14">
        <v>78</v>
      </c>
      <c r="G175" s="14">
        <v>59</v>
      </c>
      <c r="H175" s="14">
        <v>226</v>
      </c>
      <c r="I175" s="14">
        <v>127</v>
      </c>
      <c r="J175" s="14">
        <v>0</v>
      </c>
      <c r="K175" s="14">
        <v>1</v>
      </c>
      <c r="L175" s="14">
        <v>0</v>
      </c>
      <c r="M175" s="14">
        <v>0</v>
      </c>
      <c r="N175" s="14">
        <v>1</v>
      </c>
      <c r="O175" s="14">
        <v>39</v>
      </c>
      <c r="P175" s="22">
        <v>166</v>
      </c>
    </row>
    <row r="176" spans="1:16" ht="20.399999999999999" x14ac:dyDescent="0.3">
      <c r="A176" s="28" t="s">
        <v>636</v>
      </c>
      <c r="B176" s="28" t="s">
        <v>637</v>
      </c>
      <c r="C176" s="14">
        <v>5</v>
      </c>
      <c r="D176" s="14">
        <v>6</v>
      </c>
      <c r="E176" s="29">
        <v>-0.16666666666666699</v>
      </c>
      <c r="F176" s="14">
        <v>0</v>
      </c>
      <c r="G176" s="14">
        <v>0</v>
      </c>
      <c r="H176" s="14">
        <v>0</v>
      </c>
      <c r="I176" s="14">
        <v>7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5</v>
      </c>
      <c r="P176" s="22">
        <v>8</v>
      </c>
    </row>
    <row r="177" spans="1:16" x14ac:dyDescent="0.3">
      <c r="A177" s="28" t="s">
        <v>638</v>
      </c>
      <c r="B177" s="28" t="s">
        <v>639</v>
      </c>
      <c r="C177" s="14">
        <v>1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88" t="s">
        <v>640</v>
      </c>
      <c r="B178" s="189"/>
      <c r="C178" s="25">
        <v>5331</v>
      </c>
      <c r="D178" s="25">
        <v>8511</v>
      </c>
      <c r="E178" s="26">
        <v>-0.37363412054987699</v>
      </c>
      <c r="F178" s="25">
        <v>12909</v>
      </c>
      <c r="G178" s="25">
        <v>10005</v>
      </c>
      <c r="H178" s="25">
        <v>3056</v>
      </c>
      <c r="I178" s="25">
        <v>3553</v>
      </c>
      <c r="J178" s="25">
        <v>0</v>
      </c>
      <c r="K178" s="25">
        <v>0</v>
      </c>
      <c r="L178" s="25">
        <v>0</v>
      </c>
      <c r="M178" s="25">
        <v>3</v>
      </c>
      <c r="N178" s="25">
        <v>3</v>
      </c>
      <c r="O178" s="25">
        <v>15</v>
      </c>
      <c r="P178" s="27">
        <v>10561</v>
      </c>
    </row>
    <row r="179" spans="1:16" ht="20.399999999999999" x14ac:dyDescent="0.3">
      <c r="A179" s="28" t="s">
        <v>641</v>
      </c>
      <c r="B179" s="28" t="s">
        <v>642</v>
      </c>
      <c r="C179" s="14">
        <v>107</v>
      </c>
      <c r="D179" s="14">
        <v>93</v>
      </c>
      <c r="E179" s="29">
        <v>0.15053763440860199</v>
      </c>
      <c r="F179" s="14">
        <v>94</v>
      </c>
      <c r="G179" s="14">
        <v>80</v>
      </c>
      <c r="H179" s="14">
        <v>28</v>
      </c>
      <c r="I179" s="14">
        <v>38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22">
        <v>88</v>
      </c>
    </row>
    <row r="180" spans="1:16" ht="20.399999999999999" x14ac:dyDescent="0.3">
      <c r="A180" s="28" t="s">
        <v>643</v>
      </c>
      <c r="B180" s="28" t="s">
        <v>644</v>
      </c>
      <c r="C180" s="14">
        <v>2560</v>
      </c>
      <c r="D180" s="14">
        <v>5256</v>
      </c>
      <c r="E180" s="29">
        <v>-0.51293759512937598</v>
      </c>
      <c r="F180" s="14">
        <v>6861</v>
      </c>
      <c r="G180" s="14">
        <v>5592</v>
      </c>
      <c r="H180" s="14">
        <v>1027</v>
      </c>
      <c r="I180" s="14">
        <v>1205</v>
      </c>
      <c r="J180" s="14">
        <v>0</v>
      </c>
      <c r="K180" s="14">
        <v>0</v>
      </c>
      <c r="L180" s="14">
        <v>0</v>
      </c>
      <c r="M180" s="14">
        <v>2</v>
      </c>
      <c r="N180" s="14">
        <v>0</v>
      </c>
      <c r="O180" s="14">
        <v>4</v>
      </c>
      <c r="P180" s="22">
        <v>5870</v>
      </c>
    </row>
    <row r="181" spans="1:16" x14ac:dyDescent="0.3">
      <c r="A181" s="28" t="s">
        <v>645</v>
      </c>
      <c r="B181" s="28" t="s">
        <v>646</v>
      </c>
      <c r="C181" s="14">
        <v>253</v>
      </c>
      <c r="D181" s="14">
        <v>247</v>
      </c>
      <c r="E181" s="29">
        <v>2.4291497975708499E-2</v>
      </c>
      <c r="F181" s="14">
        <v>79</v>
      </c>
      <c r="G181" s="14">
        <v>56</v>
      </c>
      <c r="H181" s="14">
        <v>108</v>
      </c>
      <c r="I181" s="14">
        <v>141</v>
      </c>
      <c r="J181" s="14">
        <v>0</v>
      </c>
      <c r="K181" s="14">
        <v>0</v>
      </c>
      <c r="L181" s="14">
        <v>0</v>
      </c>
      <c r="M181" s="14">
        <v>0</v>
      </c>
      <c r="N181" s="14">
        <v>1</v>
      </c>
      <c r="O181" s="14">
        <v>4</v>
      </c>
      <c r="P181" s="22">
        <v>141</v>
      </c>
    </row>
    <row r="182" spans="1:16" ht="20.399999999999999" x14ac:dyDescent="0.3">
      <c r="A182" s="28" t="s">
        <v>647</v>
      </c>
      <c r="B182" s="28" t="s">
        <v>648</v>
      </c>
      <c r="C182" s="14">
        <v>24</v>
      </c>
      <c r="D182" s="14">
        <v>37</v>
      </c>
      <c r="E182" s="29">
        <v>-0.35135135135135098</v>
      </c>
      <c r="F182" s="14">
        <v>19</v>
      </c>
      <c r="G182" s="14">
        <v>12</v>
      </c>
      <c r="H182" s="14">
        <v>17</v>
      </c>
      <c r="I182" s="14">
        <v>16</v>
      </c>
      <c r="J182" s="14">
        <v>0</v>
      </c>
      <c r="K182" s="14">
        <v>0</v>
      </c>
      <c r="L182" s="14">
        <v>0</v>
      </c>
      <c r="M182" s="14">
        <v>1</v>
      </c>
      <c r="N182" s="14">
        <v>0</v>
      </c>
      <c r="O182" s="14">
        <v>0</v>
      </c>
      <c r="P182" s="22">
        <v>13</v>
      </c>
    </row>
    <row r="183" spans="1:16" ht="20.399999999999999" x14ac:dyDescent="0.3">
      <c r="A183" s="28" t="s">
        <v>649</v>
      </c>
      <c r="B183" s="28" t="s">
        <v>650</v>
      </c>
      <c r="C183" s="14">
        <v>194</v>
      </c>
      <c r="D183" s="14">
        <v>249</v>
      </c>
      <c r="E183" s="29">
        <v>-0.22088353413654599</v>
      </c>
      <c r="F183" s="14">
        <v>451</v>
      </c>
      <c r="G183" s="14">
        <v>378</v>
      </c>
      <c r="H183" s="14">
        <v>124</v>
      </c>
      <c r="I183" s="14">
        <v>182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22">
        <v>378</v>
      </c>
    </row>
    <row r="184" spans="1:16" ht="20.399999999999999" x14ac:dyDescent="0.3">
      <c r="A184" s="28" t="s">
        <v>651</v>
      </c>
      <c r="B184" s="28" t="s">
        <v>652</v>
      </c>
      <c r="C184" s="14">
        <v>2174</v>
      </c>
      <c r="D184" s="14">
        <v>2623</v>
      </c>
      <c r="E184" s="29">
        <v>-0.17117804041174201</v>
      </c>
      <c r="F184" s="14">
        <v>5403</v>
      </c>
      <c r="G184" s="14">
        <v>3886</v>
      </c>
      <c r="H184" s="14">
        <v>1750</v>
      </c>
      <c r="I184" s="14">
        <v>1970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6</v>
      </c>
      <c r="P184" s="22">
        <v>4070</v>
      </c>
    </row>
    <row r="185" spans="1:16" ht="20.399999999999999" x14ac:dyDescent="0.3">
      <c r="A185" s="28" t="s">
        <v>653</v>
      </c>
      <c r="B185" s="28" t="s">
        <v>654</v>
      </c>
      <c r="C185" s="14">
        <v>19</v>
      </c>
      <c r="D185" s="14">
        <v>6</v>
      </c>
      <c r="E185" s="29">
        <v>2.1666666666666701</v>
      </c>
      <c r="F185" s="14">
        <v>2</v>
      </c>
      <c r="G185" s="14">
        <v>1</v>
      </c>
      <c r="H185" s="14">
        <v>2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1</v>
      </c>
    </row>
    <row r="186" spans="1:16" x14ac:dyDescent="0.3">
      <c r="A186" s="188" t="s">
        <v>655</v>
      </c>
      <c r="B186" s="189"/>
      <c r="C186" s="25">
        <v>2500</v>
      </c>
      <c r="D186" s="25">
        <v>2003</v>
      </c>
      <c r="E186" s="26">
        <v>0.248127808287569</v>
      </c>
      <c r="F186" s="25">
        <v>62</v>
      </c>
      <c r="G186" s="25">
        <v>41</v>
      </c>
      <c r="H186" s="25">
        <v>1225</v>
      </c>
      <c r="I186" s="25">
        <v>1513</v>
      </c>
      <c r="J186" s="25">
        <v>0</v>
      </c>
      <c r="K186" s="25">
        <v>7</v>
      </c>
      <c r="L186" s="25">
        <v>10</v>
      </c>
      <c r="M186" s="25">
        <v>0</v>
      </c>
      <c r="N186" s="25">
        <v>104</v>
      </c>
      <c r="O186" s="25">
        <v>13</v>
      </c>
      <c r="P186" s="27">
        <v>613</v>
      </c>
    </row>
    <row r="187" spans="1:16" x14ac:dyDescent="0.3">
      <c r="A187" s="28" t="s">
        <v>656</v>
      </c>
      <c r="B187" s="28" t="s">
        <v>657</v>
      </c>
      <c r="C187" s="14">
        <v>43</v>
      </c>
      <c r="D187" s="14">
        <v>66</v>
      </c>
      <c r="E187" s="29">
        <v>-0.34848484848484801</v>
      </c>
      <c r="F187" s="14">
        <v>0</v>
      </c>
      <c r="G187" s="14">
        <v>0</v>
      </c>
      <c r="H187" s="14">
        <v>4</v>
      </c>
      <c r="I187" s="14">
        <v>5</v>
      </c>
      <c r="J187" s="14">
        <v>0</v>
      </c>
      <c r="K187" s="14">
        <v>3</v>
      </c>
      <c r="L187" s="14">
        <v>0</v>
      </c>
      <c r="M187" s="14">
        <v>0</v>
      </c>
      <c r="N187" s="14">
        <v>0</v>
      </c>
      <c r="O187" s="14">
        <v>2</v>
      </c>
      <c r="P187" s="22">
        <v>2</v>
      </c>
    </row>
    <row r="188" spans="1:16" ht="20.399999999999999" x14ac:dyDescent="0.3">
      <c r="A188" s="28" t="s">
        <v>658</v>
      </c>
      <c r="B188" s="28" t="s">
        <v>659</v>
      </c>
      <c r="C188" s="14">
        <v>3</v>
      </c>
      <c r="D188" s="14">
        <v>7</v>
      </c>
      <c r="E188" s="29">
        <v>-0.57142857142857095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1</v>
      </c>
    </row>
    <row r="189" spans="1:16" ht="20.399999999999999" x14ac:dyDescent="0.3">
      <c r="A189" s="28" t="s">
        <v>660</v>
      </c>
      <c r="B189" s="28" t="s">
        <v>661</v>
      </c>
      <c r="C189" s="14">
        <v>1536</v>
      </c>
      <c r="D189" s="14">
        <v>1153</v>
      </c>
      <c r="E189" s="29">
        <v>0.33217692974848201</v>
      </c>
      <c r="F189" s="14">
        <v>32</v>
      </c>
      <c r="G189" s="14">
        <v>16</v>
      </c>
      <c r="H189" s="14">
        <v>964</v>
      </c>
      <c r="I189" s="14">
        <v>705</v>
      </c>
      <c r="J189" s="14">
        <v>0</v>
      </c>
      <c r="K189" s="14">
        <v>2</v>
      </c>
      <c r="L189" s="14">
        <v>0</v>
      </c>
      <c r="M189" s="14">
        <v>0</v>
      </c>
      <c r="N189" s="14">
        <v>0</v>
      </c>
      <c r="O189" s="14">
        <v>4</v>
      </c>
      <c r="P189" s="22">
        <v>382</v>
      </c>
    </row>
    <row r="190" spans="1:16" ht="20.399999999999999" x14ac:dyDescent="0.3">
      <c r="A190" s="28" t="s">
        <v>662</v>
      </c>
      <c r="B190" s="28" t="s">
        <v>663</v>
      </c>
      <c r="C190" s="14">
        <v>75</v>
      </c>
      <c r="D190" s="14">
        <v>120</v>
      </c>
      <c r="E190" s="29">
        <v>-0.375</v>
      </c>
      <c r="F190" s="14">
        <v>7</v>
      </c>
      <c r="G190" s="14">
        <v>0</v>
      </c>
      <c r="H190" s="14">
        <v>5</v>
      </c>
      <c r="I190" s="14">
        <v>9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8</v>
      </c>
    </row>
    <row r="191" spans="1:16" ht="30.6" x14ac:dyDescent="0.3">
      <c r="A191" s="28" t="s">
        <v>664</v>
      </c>
      <c r="B191" s="28" t="s">
        <v>665</v>
      </c>
      <c r="C191" s="14">
        <v>335</v>
      </c>
      <c r="D191" s="14">
        <v>147</v>
      </c>
      <c r="E191" s="29">
        <v>1.27891156462585</v>
      </c>
      <c r="F191" s="14">
        <v>8</v>
      </c>
      <c r="G191" s="14">
        <v>19</v>
      </c>
      <c r="H191" s="14">
        <v>78</v>
      </c>
      <c r="I191" s="14">
        <v>668</v>
      </c>
      <c r="J191" s="14">
        <v>0</v>
      </c>
      <c r="K191" s="14">
        <v>2</v>
      </c>
      <c r="L191" s="14">
        <v>8</v>
      </c>
      <c r="M191" s="14">
        <v>0</v>
      </c>
      <c r="N191" s="14">
        <v>93</v>
      </c>
      <c r="O191" s="14">
        <v>3</v>
      </c>
      <c r="P191" s="22">
        <v>136</v>
      </c>
    </row>
    <row r="192" spans="1:16" ht="20.399999999999999" x14ac:dyDescent="0.3">
      <c r="A192" s="28" t="s">
        <v>666</v>
      </c>
      <c r="B192" s="28" t="s">
        <v>667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8" t="s">
        <v>668</v>
      </c>
      <c r="B193" s="28" t="s">
        <v>669</v>
      </c>
      <c r="C193" s="14">
        <v>123</v>
      </c>
      <c r="D193" s="14">
        <v>131</v>
      </c>
      <c r="E193" s="29">
        <v>-6.1068702290076299E-2</v>
      </c>
      <c r="F193" s="14">
        <v>5</v>
      </c>
      <c r="G193" s="14">
        <v>2</v>
      </c>
      <c r="H193" s="14">
        <v>19</v>
      </c>
      <c r="I193" s="14">
        <v>37</v>
      </c>
      <c r="J193" s="14">
        <v>0</v>
      </c>
      <c r="K193" s="14">
        <v>0</v>
      </c>
      <c r="L193" s="14">
        <v>1</v>
      </c>
      <c r="M193" s="14">
        <v>0</v>
      </c>
      <c r="N193" s="14">
        <v>3</v>
      </c>
      <c r="O193" s="14">
        <v>0</v>
      </c>
      <c r="P193" s="22">
        <v>25</v>
      </c>
    </row>
    <row r="194" spans="1:16" x14ac:dyDescent="0.3">
      <c r="A194" s="28" t="s">
        <v>670</v>
      </c>
      <c r="B194" s="28" t="s">
        <v>671</v>
      </c>
      <c r="C194" s="14">
        <v>49</v>
      </c>
      <c r="D194" s="14">
        <v>62</v>
      </c>
      <c r="E194" s="29">
        <v>-0.209677419354839</v>
      </c>
      <c r="F194" s="14">
        <v>1</v>
      </c>
      <c r="G194" s="14">
        <v>1</v>
      </c>
      <c r="H194" s="14">
        <v>3</v>
      </c>
      <c r="I194" s="14">
        <v>10</v>
      </c>
      <c r="J194" s="14">
        <v>0</v>
      </c>
      <c r="K194" s="14">
        <v>0</v>
      </c>
      <c r="L194" s="14">
        <v>1</v>
      </c>
      <c r="M194" s="14">
        <v>0</v>
      </c>
      <c r="N194" s="14">
        <v>1</v>
      </c>
      <c r="O194" s="14">
        <v>0</v>
      </c>
      <c r="P194" s="22">
        <v>11</v>
      </c>
    </row>
    <row r="195" spans="1:16" ht="20.399999999999999" x14ac:dyDescent="0.3">
      <c r="A195" s="28" t="s">
        <v>672</v>
      </c>
      <c r="B195" s="28" t="s">
        <v>673</v>
      </c>
      <c r="C195" s="14">
        <v>2</v>
      </c>
      <c r="D195" s="14">
        <v>6</v>
      </c>
      <c r="E195" s="29">
        <v>-0.66666666666666696</v>
      </c>
      <c r="F195" s="14">
        <v>0</v>
      </c>
      <c r="G195" s="14">
        <v>0</v>
      </c>
      <c r="H195" s="14">
        <v>3</v>
      </c>
      <c r="I195" s="14">
        <v>21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1</v>
      </c>
      <c r="P195" s="22">
        <v>11</v>
      </c>
    </row>
    <row r="196" spans="1:16" ht="20.399999999999999" x14ac:dyDescent="0.3">
      <c r="A196" s="28" t="s">
        <v>674</v>
      </c>
      <c r="B196" s="28" t="s">
        <v>675</v>
      </c>
      <c r="C196" s="14">
        <v>46</v>
      </c>
      <c r="D196" s="14">
        <v>100</v>
      </c>
      <c r="E196" s="29">
        <v>-0.54</v>
      </c>
      <c r="F196" s="14">
        <v>4</v>
      </c>
      <c r="G196" s="14">
        <v>3</v>
      </c>
      <c r="H196" s="14">
        <v>122</v>
      </c>
      <c r="I196" s="14">
        <v>40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1</v>
      </c>
      <c r="P196" s="22">
        <v>21</v>
      </c>
    </row>
    <row r="197" spans="1:16" x14ac:dyDescent="0.3">
      <c r="A197" s="28" t="s">
        <v>676</v>
      </c>
      <c r="B197" s="28" t="s">
        <v>677</v>
      </c>
      <c r="C197" s="14">
        <v>245</v>
      </c>
      <c r="D197" s="14">
        <v>179</v>
      </c>
      <c r="E197" s="29">
        <v>0.36871508379888301</v>
      </c>
      <c r="F197" s="14">
        <v>5</v>
      </c>
      <c r="G197" s="14">
        <v>0</v>
      </c>
      <c r="H197" s="14">
        <v>17</v>
      </c>
      <c r="I197" s="14">
        <v>9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2</v>
      </c>
      <c r="P197" s="22">
        <v>8</v>
      </c>
    </row>
    <row r="198" spans="1:16" ht="20.399999999999999" x14ac:dyDescent="0.3">
      <c r="A198" s="28" t="s">
        <v>678</v>
      </c>
      <c r="B198" s="28" t="s">
        <v>679</v>
      </c>
      <c r="C198" s="14">
        <v>9</v>
      </c>
      <c r="D198" s="14">
        <v>6</v>
      </c>
      <c r="E198" s="29">
        <v>0.5</v>
      </c>
      <c r="F198" s="14">
        <v>0</v>
      </c>
      <c r="G198" s="14">
        <v>0</v>
      </c>
      <c r="H198" s="14">
        <v>3</v>
      </c>
      <c r="I198" s="14">
        <v>2</v>
      </c>
      <c r="J198" s="14">
        <v>0</v>
      </c>
      <c r="K198" s="14">
        <v>0</v>
      </c>
      <c r="L198" s="14">
        <v>0</v>
      </c>
      <c r="M198" s="14">
        <v>0</v>
      </c>
      <c r="N198" s="14">
        <v>1</v>
      </c>
      <c r="O198" s="14">
        <v>0</v>
      </c>
      <c r="P198" s="22">
        <v>2</v>
      </c>
    </row>
    <row r="199" spans="1:16" x14ac:dyDescent="0.3">
      <c r="A199" s="28" t="s">
        <v>680</v>
      </c>
      <c r="B199" s="28" t="s">
        <v>681</v>
      </c>
      <c r="C199" s="14">
        <v>34</v>
      </c>
      <c r="D199" s="14">
        <v>19</v>
      </c>
      <c r="E199" s="29">
        <v>0.78947368421052599</v>
      </c>
      <c r="F199" s="14">
        <v>0</v>
      </c>
      <c r="G199" s="14">
        <v>0</v>
      </c>
      <c r="H199" s="14">
        <v>7</v>
      </c>
      <c r="I199" s="14">
        <v>7</v>
      </c>
      <c r="J199" s="14">
        <v>0</v>
      </c>
      <c r="K199" s="14">
        <v>0</v>
      </c>
      <c r="L199" s="14">
        <v>0</v>
      </c>
      <c r="M199" s="14">
        <v>0</v>
      </c>
      <c r="N199" s="14">
        <v>5</v>
      </c>
      <c r="O199" s="14">
        <v>0</v>
      </c>
      <c r="P199" s="22">
        <v>6</v>
      </c>
    </row>
    <row r="200" spans="1:16" ht="20.399999999999999" x14ac:dyDescent="0.3">
      <c r="A200" s="28" t="s">
        <v>682</v>
      </c>
      <c r="B200" s="28" t="s">
        <v>683</v>
      </c>
      <c r="C200" s="14">
        <v>0</v>
      </c>
      <c r="D200" s="14">
        <v>7</v>
      </c>
      <c r="E200" s="29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3">
      <c r="A201" s="188" t="s">
        <v>684</v>
      </c>
      <c r="B201" s="189"/>
      <c r="C201" s="25">
        <v>263</v>
      </c>
      <c r="D201" s="25">
        <v>266</v>
      </c>
      <c r="E201" s="26">
        <v>-1.12781954887218E-2</v>
      </c>
      <c r="F201" s="25">
        <v>32</v>
      </c>
      <c r="G201" s="25">
        <v>15</v>
      </c>
      <c r="H201" s="25">
        <v>90</v>
      </c>
      <c r="I201" s="25">
        <v>77</v>
      </c>
      <c r="J201" s="25">
        <v>1</v>
      </c>
      <c r="K201" s="25">
        <v>0</v>
      </c>
      <c r="L201" s="25">
        <v>9</v>
      </c>
      <c r="M201" s="25">
        <v>11</v>
      </c>
      <c r="N201" s="25">
        <v>42</v>
      </c>
      <c r="O201" s="25">
        <v>3</v>
      </c>
      <c r="P201" s="27">
        <v>69</v>
      </c>
    </row>
    <row r="202" spans="1:16" x14ac:dyDescent="0.3">
      <c r="A202" s="28" t="s">
        <v>685</v>
      </c>
      <c r="B202" s="28" t="s">
        <v>686</v>
      </c>
      <c r="C202" s="14">
        <v>43</v>
      </c>
      <c r="D202" s="14">
        <v>25</v>
      </c>
      <c r="E202" s="29">
        <v>0.72</v>
      </c>
      <c r="F202" s="14">
        <v>0</v>
      </c>
      <c r="G202" s="14">
        <v>0</v>
      </c>
      <c r="H202" s="14">
        <v>3</v>
      </c>
      <c r="I202" s="14">
        <v>5</v>
      </c>
      <c r="J202" s="14">
        <v>0</v>
      </c>
      <c r="K202" s="14">
        <v>0</v>
      </c>
      <c r="L202" s="14">
        <v>0</v>
      </c>
      <c r="M202" s="14">
        <v>0</v>
      </c>
      <c r="N202" s="14">
        <v>20</v>
      </c>
      <c r="O202" s="14">
        <v>0</v>
      </c>
      <c r="P202" s="22">
        <v>3</v>
      </c>
    </row>
    <row r="203" spans="1:16" x14ac:dyDescent="0.3">
      <c r="A203" s="28" t="s">
        <v>687</v>
      </c>
      <c r="B203" s="28" t="s">
        <v>688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3">
      <c r="A204" s="28" t="s">
        <v>689</v>
      </c>
      <c r="B204" s="28" t="s">
        <v>690</v>
      </c>
      <c r="C204" s="14">
        <v>4</v>
      </c>
      <c r="D204" s="14">
        <v>0</v>
      </c>
      <c r="E204" s="29">
        <v>0</v>
      </c>
      <c r="F204" s="14">
        <v>1</v>
      </c>
      <c r="G204" s="14">
        <v>0</v>
      </c>
      <c r="H204" s="14">
        <v>1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2</v>
      </c>
    </row>
    <row r="205" spans="1:16" ht="20.399999999999999" x14ac:dyDescent="0.3">
      <c r="A205" s="28" t="s">
        <v>691</v>
      </c>
      <c r="B205" s="28" t="s">
        <v>692</v>
      </c>
      <c r="C205" s="14">
        <v>1</v>
      </c>
      <c r="D205" s="14">
        <v>2</v>
      </c>
      <c r="E205" s="29">
        <v>-0.5</v>
      </c>
      <c r="F205" s="14">
        <v>0</v>
      </c>
      <c r="G205" s="14">
        <v>0</v>
      </c>
      <c r="H205" s="14">
        <v>1</v>
      </c>
      <c r="I205" s="14">
        <v>1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1</v>
      </c>
    </row>
    <row r="206" spans="1:16" ht="20.399999999999999" x14ac:dyDescent="0.3">
      <c r="A206" s="28" t="s">
        <v>693</v>
      </c>
      <c r="B206" s="28" t="s">
        <v>694</v>
      </c>
      <c r="C206" s="14">
        <v>178</v>
      </c>
      <c r="D206" s="14">
        <v>196</v>
      </c>
      <c r="E206" s="29">
        <v>-9.1836734693877597E-2</v>
      </c>
      <c r="F206" s="14">
        <v>31</v>
      </c>
      <c r="G206" s="14">
        <v>15</v>
      </c>
      <c r="H206" s="14">
        <v>79</v>
      </c>
      <c r="I206" s="14">
        <v>65</v>
      </c>
      <c r="J206" s="14">
        <v>0</v>
      </c>
      <c r="K206" s="14">
        <v>0</v>
      </c>
      <c r="L206" s="14">
        <v>0</v>
      </c>
      <c r="M206" s="14">
        <v>0</v>
      </c>
      <c r="N206" s="14">
        <v>11</v>
      </c>
      <c r="O206" s="14">
        <v>3</v>
      </c>
      <c r="P206" s="22">
        <v>49</v>
      </c>
    </row>
    <row r="207" spans="1:16" ht="20.399999999999999" x14ac:dyDescent="0.3">
      <c r="A207" s="28" t="s">
        <v>695</v>
      </c>
      <c r="B207" s="28" t="s">
        <v>696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1</v>
      </c>
    </row>
    <row r="208" spans="1:16" ht="20.399999999999999" x14ac:dyDescent="0.3">
      <c r="A208" s="28" t="s">
        <v>697</v>
      </c>
      <c r="B208" s="28" t="s">
        <v>698</v>
      </c>
      <c r="C208" s="14">
        <v>1</v>
      </c>
      <c r="D208" s="14">
        <v>6</v>
      </c>
      <c r="E208" s="29">
        <v>-0.83333333333333304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3</v>
      </c>
      <c r="M208" s="14">
        <v>1</v>
      </c>
      <c r="N208" s="14">
        <v>0</v>
      </c>
      <c r="O208" s="14">
        <v>0</v>
      </c>
      <c r="P208" s="22">
        <v>2</v>
      </c>
    </row>
    <row r="209" spans="1:16" ht="20.399999999999999" x14ac:dyDescent="0.3">
      <c r="A209" s="28" t="s">
        <v>699</v>
      </c>
      <c r="B209" s="28" t="s">
        <v>700</v>
      </c>
      <c r="C209" s="14">
        <v>0</v>
      </c>
      <c r="D209" s="14">
        <v>3</v>
      </c>
      <c r="E209" s="29">
        <v>-1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0.399999999999999" x14ac:dyDescent="0.3">
      <c r="A210" s="28" t="s">
        <v>701</v>
      </c>
      <c r="B210" s="28" t="s">
        <v>702</v>
      </c>
      <c r="C210" s="14">
        <v>1</v>
      </c>
      <c r="D210" s="14">
        <v>1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2</v>
      </c>
    </row>
    <row r="211" spans="1:16" ht="20.399999999999999" x14ac:dyDescent="0.3">
      <c r="A211" s="28" t="s">
        <v>703</v>
      </c>
      <c r="B211" s="28" t="s">
        <v>704</v>
      </c>
      <c r="C211" s="14">
        <v>0</v>
      </c>
      <c r="D211" s="14">
        <v>1</v>
      </c>
      <c r="E211" s="29">
        <v>-1</v>
      </c>
      <c r="F211" s="14">
        <v>0</v>
      </c>
      <c r="G211" s="14">
        <v>0</v>
      </c>
      <c r="H211" s="14">
        <v>0</v>
      </c>
      <c r="I211" s="14">
        <v>2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8" t="s">
        <v>705</v>
      </c>
      <c r="B212" s="28" t="s">
        <v>706</v>
      </c>
      <c r="C212" s="14">
        <v>14</v>
      </c>
      <c r="D212" s="14">
        <v>8</v>
      </c>
      <c r="E212" s="29">
        <v>0.75</v>
      </c>
      <c r="F212" s="14">
        <v>0</v>
      </c>
      <c r="G212" s="14">
        <v>0</v>
      </c>
      <c r="H212" s="14">
        <v>2</v>
      </c>
      <c r="I212" s="14">
        <v>1</v>
      </c>
      <c r="J212" s="14">
        <v>0</v>
      </c>
      <c r="K212" s="14">
        <v>0</v>
      </c>
      <c r="L212" s="14">
        <v>2</v>
      </c>
      <c r="M212" s="14">
        <v>1</v>
      </c>
      <c r="N212" s="14">
        <v>0</v>
      </c>
      <c r="O212" s="14">
        <v>0</v>
      </c>
      <c r="P212" s="22">
        <v>1</v>
      </c>
    </row>
    <row r="213" spans="1:16" x14ac:dyDescent="0.3">
      <c r="A213" s="28" t="s">
        <v>707</v>
      </c>
      <c r="B213" s="28" t="s">
        <v>708</v>
      </c>
      <c r="C213" s="14">
        <v>10</v>
      </c>
      <c r="D213" s="14">
        <v>3</v>
      </c>
      <c r="E213" s="29">
        <v>2.3333333333333299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2</v>
      </c>
      <c r="M213" s="14">
        <v>1</v>
      </c>
      <c r="N213" s="14">
        <v>2</v>
      </c>
      <c r="O213" s="14">
        <v>0</v>
      </c>
      <c r="P213" s="22">
        <v>2</v>
      </c>
    </row>
    <row r="214" spans="1:16" x14ac:dyDescent="0.3">
      <c r="A214" s="28" t="s">
        <v>709</v>
      </c>
      <c r="B214" s="28" t="s">
        <v>710</v>
      </c>
      <c r="C214" s="14">
        <v>7</v>
      </c>
      <c r="D214" s="14">
        <v>12</v>
      </c>
      <c r="E214" s="29">
        <v>-0.41666666666666702</v>
      </c>
      <c r="F214" s="14">
        <v>0</v>
      </c>
      <c r="G214" s="14">
        <v>0</v>
      </c>
      <c r="H214" s="14">
        <v>4</v>
      </c>
      <c r="I214" s="14">
        <v>1</v>
      </c>
      <c r="J214" s="14">
        <v>1</v>
      </c>
      <c r="K214" s="14">
        <v>0</v>
      </c>
      <c r="L214" s="14">
        <v>2</v>
      </c>
      <c r="M214" s="14">
        <v>8</v>
      </c>
      <c r="N214" s="14">
        <v>7</v>
      </c>
      <c r="O214" s="14">
        <v>0</v>
      </c>
      <c r="P214" s="22">
        <v>5</v>
      </c>
    </row>
    <row r="215" spans="1:16" ht="20.399999999999999" x14ac:dyDescent="0.3">
      <c r="A215" s="28" t="s">
        <v>711</v>
      </c>
      <c r="B215" s="28" t="s">
        <v>712</v>
      </c>
      <c r="C215" s="14">
        <v>2</v>
      </c>
      <c r="D215" s="14">
        <v>1</v>
      </c>
      <c r="E215" s="29">
        <v>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2</v>
      </c>
      <c r="O215" s="14">
        <v>0</v>
      </c>
      <c r="P215" s="22">
        <v>0</v>
      </c>
    </row>
    <row r="216" spans="1:16" x14ac:dyDescent="0.3">
      <c r="A216" s="28" t="s">
        <v>713</v>
      </c>
      <c r="B216" s="28" t="s">
        <v>714</v>
      </c>
      <c r="C216" s="14">
        <v>1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8" t="s">
        <v>715</v>
      </c>
      <c r="B217" s="28" t="s">
        <v>716</v>
      </c>
      <c r="C217" s="14">
        <v>1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0.6" x14ac:dyDescent="0.3">
      <c r="A218" s="28" t="s">
        <v>717</v>
      </c>
      <c r="B218" s="28" t="s">
        <v>718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0.399999999999999" x14ac:dyDescent="0.3">
      <c r="A219" s="28" t="s">
        <v>719</v>
      </c>
      <c r="B219" s="28" t="s">
        <v>720</v>
      </c>
      <c r="C219" s="14">
        <v>0</v>
      </c>
      <c r="D219" s="14">
        <v>1</v>
      </c>
      <c r="E219" s="29">
        <v>-1</v>
      </c>
      <c r="F219" s="14">
        <v>0</v>
      </c>
      <c r="G219" s="14">
        <v>0</v>
      </c>
      <c r="H219" s="14">
        <v>0</v>
      </c>
      <c r="I219" s="14">
        <v>1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1</v>
      </c>
    </row>
    <row r="220" spans="1:16" ht="30.6" x14ac:dyDescent="0.3">
      <c r="A220" s="28" t="s">
        <v>721</v>
      </c>
      <c r="B220" s="28" t="s">
        <v>722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8" t="s">
        <v>723</v>
      </c>
      <c r="B221" s="28" t="s">
        <v>724</v>
      </c>
      <c r="C221" s="14">
        <v>0</v>
      </c>
      <c r="D221" s="14">
        <v>7</v>
      </c>
      <c r="E221" s="29">
        <v>-1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8" t="s">
        <v>725</v>
      </c>
      <c r="B222" s="28" t="s">
        <v>726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3">
      <c r="A223" s="188" t="s">
        <v>727</v>
      </c>
      <c r="B223" s="189"/>
      <c r="C223" s="25">
        <v>3415</v>
      </c>
      <c r="D223" s="25">
        <v>3466</v>
      </c>
      <c r="E223" s="26">
        <v>-1.47143681477207E-2</v>
      </c>
      <c r="F223" s="25">
        <v>1993</v>
      </c>
      <c r="G223" s="25">
        <v>1301</v>
      </c>
      <c r="H223" s="25">
        <v>1147</v>
      </c>
      <c r="I223" s="25">
        <v>1138</v>
      </c>
      <c r="J223" s="25">
        <v>7</v>
      </c>
      <c r="K223" s="25">
        <v>5</v>
      </c>
      <c r="L223" s="25">
        <v>4</v>
      </c>
      <c r="M223" s="25">
        <v>6</v>
      </c>
      <c r="N223" s="25">
        <v>22</v>
      </c>
      <c r="O223" s="25">
        <v>159</v>
      </c>
      <c r="P223" s="27">
        <v>1874</v>
      </c>
    </row>
    <row r="224" spans="1:16" x14ac:dyDescent="0.3">
      <c r="A224" s="28" t="s">
        <v>728</v>
      </c>
      <c r="B224" s="28" t="s">
        <v>729</v>
      </c>
      <c r="C224" s="14">
        <v>3</v>
      </c>
      <c r="D224" s="14">
        <v>8</v>
      </c>
      <c r="E224" s="29">
        <v>-0.625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0.399999999999999" x14ac:dyDescent="0.3">
      <c r="A225" s="28" t="s">
        <v>730</v>
      </c>
      <c r="B225" s="28" t="s">
        <v>731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8" t="s">
        <v>732</v>
      </c>
      <c r="B226" s="28" t="s">
        <v>733</v>
      </c>
      <c r="C226" s="14">
        <v>4</v>
      </c>
      <c r="D226" s="14">
        <v>1</v>
      </c>
      <c r="E226" s="29">
        <v>3</v>
      </c>
      <c r="F226" s="14">
        <v>2</v>
      </c>
      <c r="G226" s="14">
        <v>2</v>
      </c>
      <c r="H226" s="14">
        <v>1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2</v>
      </c>
    </row>
    <row r="227" spans="1:16" ht="20.399999999999999" x14ac:dyDescent="0.3">
      <c r="A227" s="28" t="s">
        <v>734</v>
      </c>
      <c r="B227" s="28" t="s">
        <v>735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1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1</v>
      </c>
    </row>
    <row r="228" spans="1:16" ht="20.399999999999999" x14ac:dyDescent="0.3">
      <c r="A228" s="28" t="s">
        <v>736</v>
      </c>
      <c r="B228" s="28" t="s">
        <v>737</v>
      </c>
      <c r="C228" s="14">
        <v>2</v>
      </c>
      <c r="D228" s="14">
        <v>4</v>
      </c>
      <c r="E228" s="29">
        <v>-0.5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1</v>
      </c>
    </row>
    <row r="229" spans="1:16" x14ac:dyDescent="0.3">
      <c r="A229" s="28" t="s">
        <v>738</v>
      </c>
      <c r="B229" s="28" t="s">
        <v>739</v>
      </c>
      <c r="C229" s="14">
        <v>2</v>
      </c>
      <c r="D229" s="14">
        <v>1</v>
      </c>
      <c r="E229" s="29">
        <v>1</v>
      </c>
      <c r="F229" s="14">
        <v>1</v>
      </c>
      <c r="G229" s="14">
        <v>1</v>
      </c>
      <c r="H229" s="14">
        <v>0</v>
      </c>
      <c r="I229" s="14">
        <v>1</v>
      </c>
      <c r="J229" s="14">
        <v>0</v>
      </c>
      <c r="K229" s="14">
        <v>1</v>
      </c>
      <c r="L229" s="14">
        <v>0</v>
      </c>
      <c r="M229" s="14">
        <v>0</v>
      </c>
      <c r="N229" s="14">
        <v>1</v>
      </c>
      <c r="O229" s="14">
        <v>0</v>
      </c>
      <c r="P229" s="22">
        <v>3</v>
      </c>
    </row>
    <row r="230" spans="1:16" ht="20.399999999999999" x14ac:dyDescent="0.3">
      <c r="A230" s="28" t="s">
        <v>740</v>
      </c>
      <c r="B230" s="28" t="s">
        <v>741</v>
      </c>
      <c r="C230" s="14">
        <v>18</v>
      </c>
      <c r="D230" s="14">
        <v>30</v>
      </c>
      <c r="E230" s="29">
        <v>-0.4</v>
      </c>
      <c r="F230" s="14">
        <v>4</v>
      </c>
      <c r="G230" s="14">
        <v>2</v>
      </c>
      <c r="H230" s="14">
        <v>6</v>
      </c>
      <c r="I230" s="14">
        <v>7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1</v>
      </c>
      <c r="P230" s="22">
        <v>12</v>
      </c>
    </row>
    <row r="231" spans="1:16" x14ac:dyDescent="0.3">
      <c r="A231" s="28" t="s">
        <v>742</v>
      </c>
      <c r="B231" s="28" t="s">
        <v>743</v>
      </c>
      <c r="C231" s="14">
        <v>29</v>
      </c>
      <c r="D231" s="14">
        <v>40</v>
      </c>
      <c r="E231" s="29">
        <v>-0.27500000000000002</v>
      </c>
      <c r="F231" s="14">
        <v>0</v>
      </c>
      <c r="G231" s="14">
        <v>0</v>
      </c>
      <c r="H231" s="14">
        <v>9</v>
      </c>
      <c r="I231" s="14">
        <v>12</v>
      </c>
      <c r="J231" s="14">
        <v>0</v>
      </c>
      <c r="K231" s="14">
        <v>0</v>
      </c>
      <c r="L231" s="14">
        <v>0</v>
      </c>
      <c r="M231" s="14">
        <v>0</v>
      </c>
      <c r="N231" s="14">
        <v>2</v>
      </c>
      <c r="O231" s="14">
        <v>0</v>
      </c>
      <c r="P231" s="22">
        <v>9</v>
      </c>
    </row>
    <row r="232" spans="1:16" x14ac:dyDescent="0.3">
      <c r="A232" s="28" t="s">
        <v>744</v>
      </c>
      <c r="B232" s="28" t="s">
        <v>745</v>
      </c>
      <c r="C232" s="14">
        <v>144</v>
      </c>
      <c r="D232" s="14">
        <v>149</v>
      </c>
      <c r="E232" s="29">
        <v>-3.35570469798658E-2</v>
      </c>
      <c r="F232" s="14">
        <v>7</v>
      </c>
      <c r="G232" s="14">
        <v>6</v>
      </c>
      <c r="H232" s="14">
        <v>44</v>
      </c>
      <c r="I232" s="14">
        <v>24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1</v>
      </c>
      <c r="P232" s="22">
        <v>42</v>
      </c>
    </row>
    <row r="233" spans="1:16" x14ac:dyDescent="0.3">
      <c r="A233" s="28" t="s">
        <v>746</v>
      </c>
      <c r="B233" s="28" t="s">
        <v>747</v>
      </c>
      <c r="C233" s="14">
        <v>62</v>
      </c>
      <c r="D233" s="14">
        <v>72</v>
      </c>
      <c r="E233" s="29">
        <v>-0.13888888888888901</v>
      </c>
      <c r="F233" s="14">
        <v>2</v>
      </c>
      <c r="G233" s="14">
        <v>1</v>
      </c>
      <c r="H233" s="14">
        <v>15</v>
      </c>
      <c r="I233" s="14">
        <v>18</v>
      </c>
      <c r="J233" s="14">
        <v>0</v>
      </c>
      <c r="K233" s="14">
        <v>0</v>
      </c>
      <c r="L233" s="14">
        <v>0</v>
      </c>
      <c r="M233" s="14">
        <v>0</v>
      </c>
      <c r="N233" s="14">
        <v>3</v>
      </c>
      <c r="O233" s="14">
        <v>0</v>
      </c>
      <c r="P233" s="22">
        <v>26</v>
      </c>
    </row>
    <row r="234" spans="1:16" ht="20.399999999999999" x14ac:dyDescent="0.3">
      <c r="A234" s="28" t="s">
        <v>748</v>
      </c>
      <c r="B234" s="28" t="s">
        <v>749</v>
      </c>
      <c r="C234" s="14">
        <v>6</v>
      </c>
      <c r="D234" s="14">
        <v>12</v>
      </c>
      <c r="E234" s="29">
        <v>-0.5</v>
      </c>
      <c r="F234" s="14">
        <v>1</v>
      </c>
      <c r="G234" s="14">
        <v>1</v>
      </c>
      <c r="H234" s="14">
        <v>6</v>
      </c>
      <c r="I234" s="14">
        <v>6</v>
      </c>
      <c r="J234" s="14">
        <v>0</v>
      </c>
      <c r="K234" s="14">
        <v>0</v>
      </c>
      <c r="L234" s="14">
        <v>0</v>
      </c>
      <c r="M234" s="14">
        <v>0</v>
      </c>
      <c r="N234" s="14">
        <v>1</v>
      </c>
      <c r="O234" s="14">
        <v>0</v>
      </c>
      <c r="P234" s="22">
        <v>3</v>
      </c>
    </row>
    <row r="235" spans="1:16" ht="20.399999999999999" x14ac:dyDescent="0.3">
      <c r="A235" s="28" t="s">
        <v>750</v>
      </c>
      <c r="B235" s="28" t="s">
        <v>751</v>
      </c>
      <c r="C235" s="14">
        <v>114</v>
      </c>
      <c r="D235" s="14">
        <v>111</v>
      </c>
      <c r="E235" s="29">
        <v>2.7027027027027001E-2</v>
      </c>
      <c r="F235" s="14">
        <v>27</v>
      </c>
      <c r="G235" s="14">
        <v>12</v>
      </c>
      <c r="H235" s="14">
        <v>32</v>
      </c>
      <c r="I235" s="14">
        <v>36</v>
      </c>
      <c r="J235" s="14">
        <v>4</v>
      </c>
      <c r="K235" s="14">
        <v>1</v>
      </c>
      <c r="L235" s="14">
        <v>0</v>
      </c>
      <c r="M235" s="14">
        <v>0</v>
      </c>
      <c r="N235" s="14">
        <v>1</v>
      </c>
      <c r="O235" s="14">
        <v>3</v>
      </c>
      <c r="P235" s="22">
        <v>23</v>
      </c>
    </row>
    <row r="236" spans="1:16" x14ac:dyDescent="0.3">
      <c r="A236" s="28" t="s">
        <v>752</v>
      </c>
      <c r="B236" s="28" t="s">
        <v>753</v>
      </c>
      <c r="C236" s="14">
        <v>4</v>
      </c>
      <c r="D236" s="14">
        <v>4</v>
      </c>
      <c r="E236" s="29">
        <v>0</v>
      </c>
      <c r="F236" s="14">
        <v>1</v>
      </c>
      <c r="G236" s="14">
        <v>0</v>
      </c>
      <c r="H236" s="14">
        <v>0</v>
      </c>
      <c r="I236" s="14">
        <v>3</v>
      </c>
      <c r="J236" s="14">
        <v>0</v>
      </c>
      <c r="K236" s="14">
        <v>0</v>
      </c>
      <c r="L236" s="14">
        <v>0</v>
      </c>
      <c r="M236" s="14">
        <v>0</v>
      </c>
      <c r="N236" s="14">
        <v>2</v>
      </c>
      <c r="O236" s="14">
        <v>0</v>
      </c>
      <c r="P236" s="22">
        <v>0</v>
      </c>
    </row>
    <row r="237" spans="1:16" ht="20.399999999999999" x14ac:dyDescent="0.3">
      <c r="A237" s="28" t="s">
        <v>754</v>
      </c>
      <c r="B237" s="28" t="s">
        <v>755</v>
      </c>
      <c r="C237" s="14">
        <v>1</v>
      </c>
      <c r="D237" s="14">
        <v>1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8" t="s">
        <v>756</v>
      </c>
      <c r="B238" s="28" t="s">
        <v>757</v>
      </c>
      <c r="C238" s="14">
        <v>3011</v>
      </c>
      <c r="D238" s="14">
        <v>3029</v>
      </c>
      <c r="E238" s="29">
        <v>-5.9425552987784703E-3</v>
      </c>
      <c r="F238" s="14">
        <v>1948</v>
      </c>
      <c r="G238" s="14">
        <v>1276</v>
      </c>
      <c r="H238" s="14">
        <v>1034</v>
      </c>
      <c r="I238" s="14">
        <v>1030</v>
      </c>
      <c r="J238" s="14">
        <v>3</v>
      </c>
      <c r="K238" s="14">
        <v>3</v>
      </c>
      <c r="L238" s="14">
        <v>4</v>
      </c>
      <c r="M238" s="14">
        <v>6</v>
      </c>
      <c r="N238" s="14">
        <v>11</v>
      </c>
      <c r="O238" s="14">
        <v>154</v>
      </c>
      <c r="P238" s="22">
        <v>1752</v>
      </c>
    </row>
    <row r="239" spans="1:16" x14ac:dyDescent="0.3">
      <c r="A239" s="28" t="s">
        <v>758</v>
      </c>
      <c r="B239" s="28" t="s">
        <v>759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8" t="s">
        <v>760</v>
      </c>
      <c r="B240" s="28" t="s">
        <v>761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8" t="s">
        <v>762</v>
      </c>
      <c r="B241" s="28" t="s">
        <v>763</v>
      </c>
      <c r="C241" s="14">
        <v>1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8" t="s">
        <v>764</v>
      </c>
      <c r="B242" s="28" t="s">
        <v>765</v>
      </c>
      <c r="C242" s="14">
        <v>0</v>
      </c>
      <c r="D242" s="14">
        <v>2</v>
      </c>
      <c r="E242" s="29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0.6" x14ac:dyDescent="0.3">
      <c r="A243" s="28" t="s">
        <v>766</v>
      </c>
      <c r="B243" s="28" t="s">
        <v>767</v>
      </c>
      <c r="C243" s="14">
        <v>14</v>
      </c>
      <c r="D243" s="14">
        <v>2</v>
      </c>
      <c r="E243" s="29">
        <v>6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88" t="s">
        <v>768</v>
      </c>
      <c r="B244" s="189"/>
      <c r="C244" s="25">
        <v>107</v>
      </c>
      <c r="D244" s="25">
        <v>69</v>
      </c>
      <c r="E244" s="26">
        <v>0.55072463768115898</v>
      </c>
      <c r="F244" s="25">
        <v>2</v>
      </c>
      <c r="G244" s="25">
        <v>1</v>
      </c>
      <c r="H244" s="25">
        <v>27</v>
      </c>
      <c r="I244" s="25">
        <v>34</v>
      </c>
      <c r="J244" s="25">
        <v>0</v>
      </c>
      <c r="K244" s="25">
        <v>1</v>
      </c>
      <c r="L244" s="25">
        <v>0</v>
      </c>
      <c r="M244" s="25">
        <v>0</v>
      </c>
      <c r="N244" s="25">
        <v>12</v>
      </c>
      <c r="O244" s="25">
        <v>3</v>
      </c>
      <c r="P244" s="27">
        <v>17</v>
      </c>
    </row>
    <row r="245" spans="1:16" x14ac:dyDescent="0.3">
      <c r="A245" s="28" t="s">
        <v>769</v>
      </c>
      <c r="B245" s="28" t="s">
        <v>770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8" t="s">
        <v>771</v>
      </c>
      <c r="B246" s="28" t="s">
        <v>772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8" t="s">
        <v>773</v>
      </c>
      <c r="B247" s="28" t="s">
        <v>774</v>
      </c>
      <c r="C247" s="14">
        <v>0</v>
      </c>
      <c r="D247" s="14">
        <v>1</v>
      </c>
      <c r="E247" s="29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8" t="s">
        <v>775</v>
      </c>
      <c r="B248" s="28" t="s">
        <v>776</v>
      </c>
      <c r="C248" s="14">
        <v>5</v>
      </c>
      <c r="D248" s="14">
        <v>1</v>
      </c>
      <c r="E248" s="29">
        <v>4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8" t="s">
        <v>777</v>
      </c>
      <c r="B249" s="28" t="s">
        <v>778</v>
      </c>
      <c r="C249" s="14">
        <v>83</v>
      </c>
      <c r="D249" s="14">
        <v>49</v>
      </c>
      <c r="E249" s="29">
        <v>0.69387755102040805</v>
      </c>
      <c r="F249" s="14">
        <v>1</v>
      </c>
      <c r="G249" s="14">
        <v>0</v>
      </c>
      <c r="H249" s="14">
        <v>24</v>
      </c>
      <c r="I249" s="14">
        <v>19</v>
      </c>
      <c r="J249" s="14">
        <v>0</v>
      </c>
      <c r="K249" s="14">
        <v>0</v>
      </c>
      <c r="L249" s="14">
        <v>0</v>
      </c>
      <c r="M249" s="14">
        <v>0</v>
      </c>
      <c r="N249" s="14">
        <v>10</v>
      </c>
      <c r="O249" s="14">
        <v>1</v>
      </c>
      <c r="P249" s="22">
        <v>13</v>
      </c>
    </row>
    <row r="250" spans="1:16" x14ac:dyDescent="0.3">
      <c r="A250" s="28" t="s">
        <v>779</v>
      </c>
      <c r="B250" s="28" t="s">
        <v>780</v>
      </c>
      <c r="C250" s="14">
        <v>2</v>
      </c>
      <c r="D250" s="14">
        <v>1</v>
      </c>
      <c r="E250" s="29">
        <v>1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0.399999999999999" x14ac:dyDescent="0.3">
      <c r="A251" s="28" t="s">
        <v>781</v>
      </c>
      <c r="B251" s="28" t="s">
        <v>782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8" t="s">
        <v>783</v>
      </c>
      <c r="B252" s="28" t="s">
        <v>784</v>
      </c>
      <c r="C252" s="14">
        <v>1</v>
      </c>
      <c r="D252" s="14">
        <v>0</v>
      </c>
      <c r="E252" s="29">
        <v>0</v>
      </c>
      <c r="F252" s="14">
        <v>0</v>
      </c>
      <c r="G252" s="14">
        <v>0</v>
      </c>
      <c r="H252" s="14">
        <v>3</v>
      </c>
      <c r="I252" s="14">
        <v>13</v>
      </c>
      <c r="J252" s="14">
        <v>0</v>
      </c>
      <c r="K252" s="14">
        <v>1</v>
      </c>
      <c r="L252" s="14">
        <v>0</v>
      </c>
      <c r="M252" s="14">
        <v>0</v>
      </c>
      <c r="N252" s="14">
        <v>2</v>
      </c>
      <c r="O252" s="14">
        <v>1</v>
      </c>
      <c r="P252" s="22">
        <v>3</v>
      </c>
    </row>
    <row r="253" spans="1:16" ht="20.399999999999999" x14ac:dyDescent="0.3">
      <c r="A253" s="28" t="s">
        <v>785</v>
      </c>
      <c r="B253" s="28" t="s">
        <v>786</v>
      </c>
      <c r="C253" s="14">
        <v>1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8" t="s">
        <v>787</v>
      </c>
      <c r="B254" s="28" t="s">
        <v>788</v>
      </c>
      <c r="C254" s="14">
        <v>5</v>
      </c>
      <c r="D254" s="14">
        <v>2</v>
      </c>
      <c r="E254" s="29">
        <v>1.5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0.399999999999999" x14ac:dyDescent="0.3">
      <c r="A255" s="28" t="s">
        <v>789</v>
      </c>
      <c r="B255" s="28" t="s">
        <v>790</v>
      </c>
      <c r="C255" s="14">
        <v>0</v>
      </c>
      <c r="D255" s="14">
        <v>3</v>
      </c>
      <c r="E255" s="29">
        <v>-1</v>
      </c>
      <c r="F255" s="14">
        <v>1</v>
      </c>
      <c r="G255" s="14">
        <v>1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8" t="s">
        <v>791</v>
      </c>
      <c r="B256" s="28" t="s">
        <v>792</v>
      </c>
      <c r="C256" s="14">
        <v>3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8" t="s">
        <v>793</v>
      </c>
      <c r="B257" s="28" t="s">
        <v>794</v>
      </c>
      <c r="C257" s="14">
        <v>0</v>
      </c>
      <c r="D257" s="14">
        <v>1</v>
      </c>
      <c r="E257" s="29">
        <v>-1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1</v>
      </c>
    </row>
    <row r="258" spans="1:16" ht="20.399999999999999" x14ac:dyDescent="0.3">
      <c r="A258" s="28" t="s">
        <v>795</v>
      </c>
      <c r="B258" s="28" t="s">
        <v>796</v>
      </c>
      <c r="C258" s="14">
        <v>3</v>
      </c>
      <c r="D258" s="14">
        <v>5</v>
      </c>
      <c r="E258" s="29">
        <v>-0.4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1</v>
      </c>
      <c r="P258" s="22">
        <v>0</v>
      </c>
    </row>
    <row r="259" spans="1:16" ht="20.399999999999999" x14ac:dyDescent="0.3">
      <c r="A259" s="28" t="s">
        <v>797</v>
      </c>
      <c r="B259" s="28" t="s">
        <v>798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1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8" t="s">
        <v>799</v>
      </c>
      <c r="B260" s="28" t="s">
        <v>800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8" t="s">
        <v>801</v>
      </c>
      <c r="B261" s="28" t="s">
        <v>802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1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8" t="s">
        <v>803</v>
      </c>
      <c r="B262" s="28" t="s">
        <v>804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8" t="s">
        <v>805</v>
      </c>
      <c r="B263" s="28" t="s">
        <v>806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8" t="s">
        <v>807</v>
      </c>
      <c r="B264" s="28" t="s">
        <v>808</v>
      </c>
      <c r="C264" s="14">
        <v>0</v>
      </c>
      <c r="D264" s="14">
        <v>1</v>
      </c>
      <c r="E264" s="29">
        <v>-1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8" t="s">
        <v>809</v>
      </c>
      <c r="B265" s="28" t="s">
        <v>810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8" t="s">
        <v>811</v>
      </c>
      <c r="B266" s="28" t="s">
        <v>812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8" t="s">
        <v>813</v>
      </c>
      <c r="B267" s="28" t="s">
        <v>814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8" t="s">
        <v>815</v>
      </c>
      <c r="B268" s="28" t="s">
        <v>816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8" t="s">
        <v>817</v>
      </c>
      <c r="B269" s="28" t="s">
        <v>818</v>
      </c>
      <c r="C269" s="14">
        <v>1</v>
      </c>
      <c r="D269" s="14">
        <v>1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0.399999999999999" x14ac:dyDescent="0.3">
      <c r="A270" s="28" t="s">
        <v>819</v>
      </c>
      <c r="B270" s="28" t="s">
        <v>820</v>
      </c>
      <c r="C270" s="14">
        <v>3</v>
      </c>
      <c r="D270" s="14">
        <v>4</v>
      </c>
      <c r="E270" s="29">
        <v>-0.25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3">
      <c r="A271" s="188" t="s">
        <v>821</v>
      </c>
      <c r="B271" s="189"/>
      <c r="C271" s="25">
        <v>2304</v>
      </c>
      <c r="D271" s="25">
        <v>2275</v>
      </c>
      <c r="E271" s="26">
        <v>1.27472527472527E-2</v>
      </c>
      <c r="F271" s="25">
        <v>751</v>
      </c>
      <c r="G271" s="25">
        <v>528</v>
      </c>
      <c r="H271" s="25">
        <v>1109</v>
      </c>
      <c r="I271" s="25">
        <v>1295</v>
      </c>
      <c r="J271" s="25">
        <v>6</v>
      </c>
      <c r="K271" s="25">
        <v>12</v>
      </c>
      <c r="L271" s="25">
        <v>0</v>
      </c>
      <c r="M271" s="25">
        <v>1</v>
      </c>
      <c r="N271" s="25">
        <v>5</v>
      </c>
      <c r="O271" s="25">
        <v>56</v>
      </c>
      <c r="P271" s="27">
        <v>1319</v>
      </c>
    </row>
    <row r="272" spans="1:16" x14ac:dyDescent="0.3">
      <c r="A272" s="28" t="s">
        <v>822</v>
      </c>
      <c r="B272" s="28" t="s">
        <v>823</v>
      </c>
      <c r="C272" s="14">
        <v>1</v>
      </c>
      <c r="D272" s="14">
        <v>1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1</v>
      </c>
      <c r="O272" s="14">
        <v>0</v>
      </c>
      <c r="P272" s="22">
        <v>0</v>
      </c>
    </row>
    <row r="273" spans="1:16" x14ac:dyDescent="0.3">
      <c r="A273" s="28" t="s">
        <v>824</v>
      </c>
      <c r="B273" s="28" t="s">
        <v>825</v>
      </c>
      <c r="C273" s="14">
        <v>1185</v>
      </c>
      <c r="D273" s="14">
        <v>1099</v>
      </c>
      <c r="E273" s="29">
        <v>7.8252957233848994E-2</v>
      </c>
      <c r="F273" s="14">
        <v>461</v>
      </c>
      <c r="G273" s="14">
        <v>343</v>
      </c>
      <c r="H273" s="14">
        <v>667</v>
      </c>
      <c r="I273" s="14">
        <v>764</v>
      </c>
      <c r="J273" s="14">
        <v>2</v>
      </c>
      <c r="K273" s="14">
        <v>3</v>
      </c>
      <c r="L273" s="14">
        <v>0</v>
      </c>
      <c r="M273" s="14">
        <v>1</v>
      </c>
      <c r="N273" s="14">
        <v>0</v>
      </c>
      <c r="O273" s="14">
        <v>31</v>
      </c>
      <c r="P273" s="22">
        <v>740</v>
      </c>
    </row>
    <row r="274" spans="1:16" ht="30.6" x14ac:dyDescent="0.3">
      <c r="A274" s="28" t="s">
        <v>826</v>
      </c>
      <c r="B274" s="28" t="s">
        <v>827</v>
      </c>
      <c r="C274" s="14">
        <v>946</v>
      </c>
      <c r="D274" s="14">
        <v>928</v>
      </c>
      <c r="E274" s="29">
        <v>1.93965517241379E-2</v>
      </c>
      <c r="F274" s="14">
        <v>283</v>
      </c>
      <c r="G274" s="14">
        <v>182</v>
      </c>
      <c r="H274" s="14">
        <v>374</v>
      </c>
      <c r="I274" s="14">
        <v>381</v>
      </c>
      <c r="J274" s="14">
        <v>1</v>
      </c>
      <c r="K274" s="14">
        <v>0</v>
      </c>
      <c r="L274" s="14">
        <v>0</v>
      </c>
      <c r="M274" s="14">
        <v>0</v>
      </c>
      <c r="N274" s="14">
        <v>2</v>
      </c>
      <c r="O274" s="14">
        <v>7</v>
      </c>
      <c r="P274" s="22">
        <v>470</v>
      </c>
    </row>
    <row r="275" spans="1:16" ht="20.399999999999999" x14ac:dyDescent="0.3">
      <c r="A275" s="28" t="s">
        <v>828</v>
      </c>
      <c r="B275" s="28" t="s">
        <v>829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3">
      <c r="A276" s="28" t="s">
        <v>830</v>
      </c>
      <c r="B276" s="28" t="s">
        <v>831</v>
      </c>
      <c r="C276" s="14">
        <v>37</v>
      </c>
      <c r="D276" s="14">
        <v>57</v>
      </c>
      <c r="E276" s="29">
        <v>-0.35087719298245601</v>
      </c>
      <c r="F276" s="14">
        <v>1</v>
      </c>
      <c r="G276" s="14">
        <v>1</v>
      </c>
      <c r="H276" s="14">
        <v>9</v>
      </c>
      <c r="I276" s="14">
        <v>34</v>
      </c>
      <c r="J276" s="14">
        <v>0</v>
      </c>
      <c r="K276" s="14">
        <v>0</v>
      </c>
      <c r="L276" s="14">
        <v>0</v>
      </c>
      <c r="M276" s="14">
        <v>0</v>
      </c>
      <c r="N276" s="14">
        <v>1</v>
      </c>
      <c r="O276" s="14">
        <v>1</v>
      </c>
      <c r="P276" s="22">
        <v>22</v>
      </c>
    </row>
    <row r="277" spans="1:16" x14ac:dyDescent="0.3">
      <c r="A277" s="28" t="s">
        <v>832</v>
      </c>
      <c r="B277" s="28" t="s">
        <v>833</v>
      </c>
      <c r="C277" s="14">
        <v>9</v>
      </c>
      <c r="D277" s="14">
        <v>9</v>
      </c>
      <c r="E277" s="29">
        <v>0</v>
      </c>
      <c r="F277" s="14">
        <v>0</v>
      </c>
      <c r="G277" s="14">
        <v>1</v>
      </c>
      <c r="H277" s="14">
        <v>9</v>
      </c>
      <c r="I277" s="14">
        <v>33</v>
      </c>
      <c r="J277" s="14">
        <v>2</v>
      </c>
      <c r="K277" s="14">
        <v>2</v>
      </c>
      <c r="L277" s="14">
        <v>0</v>
      </c>
      <c r="M277" s="14">
        <v>0</v>
      </c>
      <c r="N277" s="14">
        <v>0</v>
      </c>
      <c r="O277" s="14">
        <v>0</v>
      </c>
      <c r="P277" s="22">
        <v>15</v>
      </c>
    </row>
    <row r="278" spans="1:16" ht="20.399999999999999" x14ac:dyDescent="0.3">
      <c r="A278" s="28" t="s">
        <v>834</v>
      </c>
      <c r="B278" s="28" t="s">
        <v>835</v>
      </c>
      <c r="C278" s="14">
        <v>66</v>
      </c>
      <c r="D278" s="14">
        <v>94</v>
      </c>
      <c r="E278" s="29">
        <v>-0.29787234042553201</v>
      </c>
      <c r="F278" s="14">
        <v>6</v>
      </c>
      <c r="G278" s="14">
        <v>1</v>
      </c>
      <c r="H278" s="14">
        <v>42</v>
      </c>
      <c r="I278" s="14">
        <v>52</v>
      </c>
      <c r="J278" s="14">
        <v>1</v>
      </c>
      <c r="K278" s="14">
        <v>2</v>
      </c>
      <c r="L278" s="14">
        <v>0</v>
      </c>
      <c r="M278" s="14">
        <v>0</v>
      </c>
      <c r="N278" s="14">
        <v>0</v>
      </c>
      <c r="O278" s="14">
        <v>11</v>
      </c>
      <c r="P278" s="22">
        <v>34</v>
      </c>
    </row>
    <row r="279" spans="1:16" x14ac:dyDescent="0.3">
      <c r="A279" s="28" t="s">
        <v>836</v>
      </c>
      <c r="B279" s="28" t="s">
        <v>837</v>
      </c>
      <c r="C279" s="14">
        <v>1</v>
      </c>
      <c r="D279" s="14">
        <v>1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1</v>
      </c>
    </row>
    <row r="280" spans="1:16" ht="20.399999999999999" x14ac:dyDescent="0.3">
      <c r="A280" s="28" t="s">
        <v>838</v>
      </c>
      <c r="B280" s="28" t="s">
        <v>839</v>
      </c>
      <c r="C280" s="14">
        <v>5</v>
      </c>
      <c r="D280" s="14">
        <v>3</v>
      </c>
      <c r="E280" s="29">
        <v>0.66666666666666696</v>
      </c>
      <c r="F280" s="14">
        <v>0</v>
      </c>
      <c r="G280" s="14">
        <v>0</v>
      </c>
      <c r="H280" s="14">
        <v>0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1</v>
      </c>
    </row>
    <row r="281" spans="1:16" x14ac:dyDescent="0.3">
      <c r="A281" s="28" t="s">
        <v>840</v>
      </c>
      <c r="B281" s="28" t="s">
        <v>841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8" t="s">
        <v>842</v>
      </c>
      <c r="B282" s="28" t="s">
        <v>843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0.6" x14ac:dyDescent="0.3">
      <c r="A283" s="28" t="s">
        <v>844</v>
      </c>
      <c r="B283" s="28" t="s">
        <v>845</v>
      </c>
      <c r="C283" s="14">
        <v>1</v>
      </c>
      <c r="D283" s="14">
        <v>3</v>
      </c>
      <c r="E283" s="29">
        <v>-0.66666666666666696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1</v>
      </c>
    </row>
    <row r="284" spans="1:16" x14ac:dyDescent="0.3">
      <c r="A284" s="28" t="s">
        <v>846</v>
      </c>
      <c r="B284" s="28" t="s">
        <v>847</v>
      </c>
      <c r="C284" s="14">
        <v>0</v>
      </c>
      <c r="D284" s="14">
        <v>1</v>
      </c>
      <c r="E284" s="29">
        <v>-1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1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8" t="s">
        <v>848</v>
      </c>
      <c r="B285" s="28" t="s">
        <v>849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8" t="s">
        <v>850</v>
      </c>
      <c r="B286" s="28" t="s">
        <v>851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8" t="s">
        <v>852</v>
      </c>
      <c r="B287" s="28" t="s">
        <v>853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8" t="s">
        <v>854</v>
      </c>
      <c r="B288" s="28" t="s">
        <v>855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0.399999999999999" x14ac:dyDescent="0.3">
      <c r="A289" s="28" t="s">
        <v>856</v>
      </c>
      <c r="B289" s="28" t="s">
        <v>857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1</v>
      </c>
    </row>
    <row r="290" spans="1:16" ht="20.399999999999999" x14ac:dyDescent="0.3">
      <c r="A290" s="28" t="s">
        <v>858</v>
      </c>
      <c r="B290" s="28" t="s">
        <v>859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8" t="s">
        <v>860</v>
      </c>
      <c r="B291" s="28" t="s">
        <v>861</v>
      </c>
      <c r="C291" s="14">
        <v>11</v>
      </c>
      <c r="D291" s="14">
        <v>11</v>
      </c>
      <c r="E291" s="29">
        <v>0</v>
      </c>
      <c r="F291" s="14">
        <v>0</v>
      </c>
      <c r="G291" s="14">
        <v>0</v>
      </c>
      <c r="H291" s="14">
        <v>2</v>
      </c>
      <c r="I291" s="14">
        <v>15</v>
      </c>
      <c r="J291" s="14">
        <v>0</v>
      </c>
      <c r="K291" s="14">
        <v>1</v>
      </c>
      <c r="L291" s="14">
        <v>0</v>
      </c>
      <c r="M291" s="14">
        <v>0</v>
      </c>
      <c r="N291" s="14">
        <v>0</v>
      </c>
      <c r="O291" s="14">
        <v>3</v>
      </c>
      <c r="P291" s="22">
        <v>26</v>
      </c>
    </row>
    <row r="292" spans="1:16" ht="20.399999999999999" x14ac:dyDescent="0.3">
      <c r="A292" s="28" t="s">
        <v>862</v>
      </c>
      <c r="B292" s="28" t="s">
        <v>863</v>
      </c>
      <c r="C292" s="14">
        <v>2</v>
      </c>
      <c r="D292" s="14">
        <v>2</v>
      </c>
      <c r="E292" s="29">
        <v>0</v>
      </c>
      <c r="F292" s="14">
        <v>0</v>
      </c>
      <c r="G292" s="14">
        <v>0</v>
      </c>
      <c r="H292" s="14">
        <v>0</v>
      </c>
      <c r="I292" s="14">
        <v>1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1</v>
      </c>
    </row>
    <row r="293" spans="1:16" x14ac:dyDescent="0.3">
      <c r="A293" s="28" t="s">
        <v>864</v>
      </c>
      <c r="B293" s="28" t="s">
        <v>865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8" t="s">
        <v>866</v>
      </c>
      <c r="B294" s="28" t="s">
        <v>867</v>
      </c>
      <c r="C294" s="14">
        <v>13</v>
      </c>
      <c r="D294" s="14">
        <v>16</v>
      </c>
      <c r="E294" s="29">
        <v>-0.1875</v>
      </c>
      <c r="F294" s="14">
        <v>0</v>
      </c>
      <c r="G294" s="14">
        <v>0</v>
      </c>
      <c r="H294" s="14">
        <v>4</v>
      </c>
      <c r="I294" s="14">
        <v>10</v>
      </c>
      <c r="J294" s="14">
        <v>0</v>
      </c>
      <c r="K294" s="14">
        <v>3</v>
      </c>
      <c r="L294" s="14">
        <v>0</v>
      </c>
      <c r="M294" s="14">
        <v>0</v>
      </c>
      <c r="N294" s="14">
        <v>1</v>
      </c>
      <c r="O294" s="14">
        <v>3</v>
      </c>
      <c r="P294" s="22">
        <v>7</v>
      </c>
    </row>
    <row r="295" spans="1:16" x14ac:dyDescent="0.3">
      <c r="A295" s="28" t="s">
        <v>868</v>
      </c>
      <c r="B295" s="28" t="s">
        <v>869</v>
      </c>
      <c r="C295" s="14">
        <v>25</v>
      </c>
      <c r="D295" s="14">
        <v>32</v>
      </c>
      <c r="E295" s="29">
        <v>-0.21875</v>
      </c>
      <c r="F295" s="14">
        <v>0</v>
      </c>
      <c r="G295" s="14">
        <v>0</v>
      </c>
      <c r="H295" s="14">
        <v>1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0.399999999999999" x14ac:dyDescent="0.3">
      <c r="A296" s="28" t="s">
        <v>870</v>
      </c>
      <c r="B296" s="28" t="s">
        <v>871</v>
      </c>
      <c r="C296" s="14">
        <v>2</v>
      </c>
      <c r="D296" s="14">
        <v>18</v>
      </c>
      <c r="E296" s="29">
        <v>-0.88888888888888895</v>
      </c>
      <c r="F296" s="14">
        <v>0</v>
      </c>
      <c r="G296" s="14">
        <v>0</v>
      </c>
      <c r="H296" s="14">
        <v>1</v>
      </c>
      <c r="I296" s="14">
        <v>4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8" t="s">
        <v>872</v>
      </c>
      <c r="B297" s="28" t="s">
        <v>873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8" t="s">
        <v>874</v>
      </c>
      <c r="B298" s="28" t="s">
        <v>875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8" t="s">
        <v>876</v>
      </c>
      <c r="B299" s="28" t="s">
        <v>877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8" t="s">
        <v>878</v>
      </c>
      <c r="B300" s="28" t="s">
        <v>879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88" t="s">
        <v>880</v>
      </c>
      <c r="B301" s="189"/>
      <c r="C301" s="25">
        <v>2</v>
      </c>
      <c r="D301" s="25">
        <v>2</v>
      </c>
      <c r="E301" s="26">
        <v>0</v>
      </c>
      <c r="F301" s="25">
        <v>0</v>
      </c>
      <c r="G301" s="25">
        <v>0</v>
      </c>
      <c r="H301" s="25">
        <v>2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881</v>
      </c>
      <c r="B302" s="28" t="s">
        <v>882</v>
      </c>
      <c r="C302" s="14">
        <v>2</v>
      </c>
      <c r="D302" s="14">
        <v>1</v>
      </c>
      <c r="E302" s="29">
        <v>1</v>
      </c>
      <c r="F302" s="14">
        <v>0</v>
      </c>
      <c r="G302" s="14">
        <v>0</v>
      </c>
      <c r="H302" s="14">
        <v>2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8" t="s">
        <v>883</v>
      </c>
      <c r="B303" s="28" t="s">
        <v>884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8" t="s">
        <v>885</v>
      </c>
      <c r="B304" s="28" t="s">
        <v>886</v>
      </c>
      <c r="C304" s="14">
        <v>0</v>
      </c>
      <c r="D304" s="14">
        <v>1</v>
      </c>
      <c r="E304" s="29">
        <v>-1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3">
      <c r="A305" s="188" t="s">
        <v>887</v>
      </c>
      <c r="B305" s="189"/>
      <c r="C305" s="25">
        <v>0</v>
      </c>
      <c r="D305" s="25">
        <v>1</v>
      </c>
      <c r="E305" s="26">
        <v>-1</v>
      </c>
      <c r="F305" s="25">
        <v>1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3</v>
      </c>
    </row>
    <row r="306" spans="1:16" x14ac:dyDescent="0.3">
      <c r="A306" s="28" t="s">
        <v>888</v>
      </c>
      <c r="B306" s="28" t="s">
        <v>889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8" t="s">
        <v>890</v>
      </c>
      <c r="B307" s="28" t="s">
        <v>891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8" t="s">
        <v>892</v>
      </c>
      <c r="B308" s="28" t="s">
        <v>893</v>
      </c>
      <c r="C308" s="14">
        <v>0</v>
      </c>
      <c r="D308" s="14">
        <v>1</v>
      </c>
      <c r="E308" s="29">
        <v>-1</v>
      </c>
      <c r="F308" s="14">
        <v>1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1</v>
      </c>
    </row>
    <row r="309" spans="1:16" ht="20.399999999999999" x14ac:dyDescent="0.3">
      <c r="A309" s="28" t="s">
        <v>894</v>
      </c>
      <c r="B309" s="28" t="s">
        <v>895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8" t="s">
        <v>896</v>
      </c>
      <c r="B310" s="28" t="s">
        <v>897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2</v>
      </c>
    </row>
    <row r="311" spans="1:16" x14ac:dyDescent="0.3">
      <c r="A311" s="28" t="s">
        <v>898</v>
      </c>
      <c r="B311" s="28" t="s">
        <v>899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88" t="s">
        <v>900</v>
      </c>
      <c r="B312" s="189"/>
      <c r="C312" s="25">
        <v>53</v>
      </c>
      <c r="D312" s="25">
        <v>12</v>
      </c>
      <c r="E312" s="26">
        <v>3.4166666666666701</v>
      </c>
      <c r="F312" s="25">
        <v>0</v>
      </c>
      <c r="G312" s="25">
        <v>0</v>
      </c>
      <c r="H312" s="25">
        <v>3</v>
      </c>
      <c r="I312" s="25">
        <v>2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1</v>
      </c>
      <c r="P312" s="27">
        <v>4</v>
      </c>
    </row>
    <row r="313" spans="1:16" x14ac:dyDescent="0.3">
      <c r="A313" s="28" t="s">
        <v>901</v>
      </c>
      <c r="B313" s="28" t="s">
        <v>902</v>
      </c>
      <c r="C313" s="14">
        <v>53</v>
      </c>
      <c r="D313" s="14">
        <v>12</v>
      </c>
      <c r="E313" s="29">
        <v>3.4166666666666701</v>
      </c>
      <c r="F313" s="14">
        <v>0</v>
      </c>
      <c r="G313" s="14">
        <v>0</v>
      </c>
      <c r="H313" s="14">
        <v>3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2">
        <v>3</v>
      </c>
    </row>
    <row r="314" spans="1:16" ht="20.399999999999999" x14ac:dyDescent="0.3">
      <c r="A314" s="28" t="s">
        <v>903</v>
      </c>
      <c r="B314" s="28" t="s">
        <v>904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8" t="s">
        <v>905</v>
      </c>
      <c r="B315" s="28" t="s">
        <v>906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1</v>
      </c>
    </row>
    <row r="316" spans="1:16" ht="30.6" x14ac:dyDescent="0.3">
      <c r="A316" s="28" t="s">
        <v>907</v>
      </c>
      <c r="B316" s="28" t="s">
        <v>908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8" t="s">
        <v>909</v>
      </c>
      <c r="B317" s="28" t="s">
        <v>910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88" t="s">
        <v>911</v>
      </c>
      <c r="B318" s="189"/>
      <c r="C318" s="25">
        <v>4</v>
      </c>
      <c r="D318" s="25">
        <v>115</v>
      </c>
      <c r="E318" s="26">
        <v>-0.96521739130434803</v>
      </c>
      <c r="F318" s="25">
        <v>0</v>
      </c>
      <c r="G318" s="25">
        <v>0</v>
      </c>
      <c r="H318" s="25">
        <v>11</v>
      </c>
      <c r="I318" s="25">
        <v>13</v>
      </c>
      <c r="J318" s="25">
        <v>1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99</v>
      </c>
    </row>
    <row r="319" spans="1:16" x14ac:dyDescent="0.3">
      <c r="A319" s="28" t="s">
        <v>912</v>
      </c>
      <c r="B319" s="28" t="s">
        <v>913</v>
      </c>
      <c r="C319" s="14">
        <v>4</v>
      </c>
      <c r="D319" s="14">
        <v>115</v>
      </c>
      <c r="E319" s="29">
        <v>-0.96521739130434803</v>
      </c>
      <c r="F319" s="14">
        <v>0</v>
      </c>
      <c r="G319" s="14">
        <v>0</v>
      </c>
      <c r="H319" s="14">
        <v>11</v>
      </c>
      <c r="I319" s="14">
        <v>13</v>
      </c>
      <c r="J319" s="14">
        <v>1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99</v>
      </c>
    </row>
    <row r="320" spans="1:16" x14ac:dyDescent="0.3">
      <c r="A320" s="188" t="s">
        <v>914</v>
      </c>
      <c r="B320" s="189"/>
      <c r="C320" s="25">
        <v>0</v>
      </c>
      <c r="D320" s="25">
        <v>1</v>
      </c>
      <c r="E320" s="26">
        <v>-1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2</v>
      </c>
      <c r="O320" s="25">
        <v>0</v>
      </c>
      <c r="P320" s="27">
        <v>0</v>
      </c>
    </row>
    <row r="321" spans="1:16" ht="20.399999999999999" x14ac:dyDescent="0.3">
      <c r="A321" s="28" t="s">
        <v>915</v>
      </c>
      <c r="B321" s="28" t="s">
        <v>916</v>
      </c>
      <c r="C321" s="14">
        <v>0</v>
      </c>
      <c r="D321" s="14">
        <v>1</v>
      </c>
      <c r="E321" s="29">
        <v>-1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2</v>
      </c>
      <c r="O321" s="14">
        <v>0</v>
      </c>
      <c r="P321" s="22">
        <v>0</v>
      </c>
    </row>
    <row r="322" spans="1:16" ht="20.399999999999999" x14ac:dyDescent="0.3">
      <c r="A322" s="28" t="s">
        <v>917</v>
      </c>
      <c r="B322" s="28" t="s">
        <v>918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88" t="s">
        <v>919</v>
      </c>
      <c r="B323" s="189"/>
      <c r="C323" s="25">
        <v>24117</v>
      </c>
      <c r="D323" s="25">
        <v>24467</v>
      </c>
      <c r="E323" s="26">
        <v>-1.43049822209507E-2</v>
      </c>
      <c r="F323" s="25">
        <v>12</v>
      </c>
      <c r="G323" s="25">
        <v>1</v>
      </c>
      <c r="H323" s="25">
        <v>84</v>
      </c>
      <c r="I323" s="25">
        <v>8</v>
      </c>
      <c r="J323" s="25">
        <v>0</v>
      </c>
      <c r="K323" s="25">
        <v>0</v>
      </c>
      <c r="L323" s="25">
        <v>0</v>
      </c>
      <c r="M323" s="25">
        <v>0</v>
      </c>
      <c r="N323" s="25">
        <v>6</v>
      </c>
      <c r="O323" s="25">
        <v>0</v>
      </c>
      <c r="P323" s="27">
        <v>9</v>
      </c>
    </row>
    <row r="324" spans="1:16" x14ac:dyDescent="0.3">
      <c r="A324" s="28" t="s">
        <v>920</v>
      </c>
      <c r="B324" s="28" t="s">
        <v>921</v>
      </c>
      <c r="C324" s="14">
        <v>24117</v>
      </c>
      <c r="D324" s="14">
        <v>24467</v>
      </c>
      <c r="E324" s="29">
        <v>-1.43049822209507E-2</v>
      </c>
      <c r="F324" s="14">
        <v>12</v>
      </c>
      <c r="G324" s="14">
        <v>1</v>
      </c>
      <c r="H324" s="14">
        <v>84</v>
      </c>
      <c r="I324" s="14">
        <v>8</v>
      </c>
      <c r="J324" s="14">
        <v>0</v>
      </c>
      <c r="K324" s="14">
        <v>0</v>
      </c>
      <c r="L324" s="14">
        <v>0</v>
      </c>
      <c r="M324" s="14">
        <v>0</v>
      </c>
      <c r="N324" s="14">
        <v>6</v>
      </c>
      <c r="O324" s="14">
        <v>0</v>
      </c>
      <c r="P324" s="22">
        <v>9</v>
      </c>
    </row>
    <row r="325" spans="1:16" x14ac:dyDescent="0.3">
      <c r="A325" s="188" t="s">
        <v>922</v>
      </c>
      <c r="B325" s="189"/>
      <c r="C325" s="25">
        <v>12</v>
      </c>
      <c r="D325" s="25">
        <v>4</v>
      </c>
      <c r="E325" s="26">
        <v>2</v>
      </c>
      <c r="F325" s="25">
        <v>0</v>
      </c>
      <c r="G325" s="25">
        <v>0</v>
      </c>
      <c r="H325" s="25">
        <v>0</v>
      </c>
      <c r="I325" s="25">
        <v>2</v>
      </c>
      <c r="J325" s="25">
        <v>0</v>
      </c>
      <c r="K325" s="25">
        <v>2</v>
      </c>
      <c r="L325" s="25">
        <v>0</v>
      </c>
      <c r="M325" s="25">
        <v>0</v>
      </c>
      <c r="N325" s="25">
        <v>1</v>
      </c>
      <c r="O325" s="25">
        <v>1</v>
      </c>
      <c r="P325" s="27">
        <v>4</v>
      </c>
    </row>
    <row r="326" spans="1:16" ht="40.799999999999997" x14ac:dyDescent="0.3">
      <c r="A326" s="28" t="s">
        <v>923</v>
      </c>
      <c r="B326" s="28" t="s">
        <v>924</v>
      </c>
      <c r="C326" s="14">
        <v>10</v>
      </c>
      <c r="D326" s="14">
        <v>3</v>
      </c>
      <c r="E326" s="29">
        <v>2.3333333333333299</v>
      </c>
      <c r="F326" s="14">
        <v>0</v>
      </c>
      <c r="G326" s="14">
        <v>0</v>
      </c>
      <c r="H326" s="14">
        <v>0</v>
      </c>
      <c r="I326" s="14">
        <v>2</v>
      </c>
      <c r="J326" s="14">
        <v>0</v>
      </c>
      <c r="K326" s="14">
        <v>2</v>
      </c>
      <c r="L326" s="14">
        <v>0</v>
      </c>
      <c r="M326" s="14">
        <v>0</v>
      </c>
      <c r="N326" s="14">
        <v>1</v>
      </c>
      <c r="O326" s="14">
        <v>1</v>
      </c>
      <c r="P326" s="22">
        <v>4</v>
      </c>
    </row>
    <row r="327" spans="1:16" ht="51" x14ac:dyDescent="0.3">
      <c r="A327" s="28" t="s">
        <v>925</v>
      </c>
      <c r="B327" s="28" t="s">
        <v>926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8" t="s">
        <v>927</v>
      </c>
      <c r="B328" s="28" t="s">
        <v>928</v>
      </c>
      <c r="C328" s="14">
        <v>2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0.6" x14ac:dyDescent="0.3">
      <c r="A329" s="28" t="s">
        <v>929</v>
      </c>
      <c r="B329" s="28" t="s">
        <v>930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8" t="s">
        <v>931</v>
      </c>
      <c r="B330" s="28" t="s">
        <v>932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8" t="s">
        <v>933</v>
      </c>
      <c r="B331" s="28" t="s">
        <v>934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8" t="s">
        <v>935</v>
      </c>
      <c r="B332" s="28" t="s">
        <v>936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8" t="s">
        <v>937</v>
      </c>
      <c r="B333" s="28" t="s">
        <v>938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8" t="s">
        <v>939</v>
      </c>
      <c r="B334" s="28" t="s">
        <v>940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8" t="s">
        <v>941</v>
      </c>
      <c r="B335" s="28" t="s">
        <v>942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8" t="s">
        <v>943</v>
      </c>
      <c r="B336" s="28" t="s">
        <v>944</v>
      </c>
      <c r="C336" s="14">
        <v>0</v>
      </c>
      <c r="D336" s="14">
        <v>1</v>
      </c>
      <c r="E336" s="29">
        <v>-1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88" t="s">
        <v>945</v>
      </c>
      <c r="B337" s="189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946</v>
      </c>
      <c r="B338" s="28" t="s">
        <v>947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3">
      <c r="A339" s="188" t="s">
        <v>948</v>
      </c>
      <c r="B339" s="189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949</v>
      </c>
      <c r="B340" s="28" t="s">
        <v>950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90" t="s">
        <v>951</v>
      </c>
      <c r="B341" s="191"/>
      <c r="C341" s="30">
        <v>162215</v>
      </c>
      <c r="D341" s="30">
        <v>150605</v>
      </c>
      <c r="E341" s="31">
        <v>7.7089074067926006E-2</v>
      </c>
      <c r="F341" s="30">
        <v>32153</v>
      </c>
      <c r="G341" s="30">
        <v>20319</v>
      </c>
      <c r="H341" s="30">
        <v>21151</v>
      </c>
      <c r="I341" s="30">
        <v>21280</v>
      </c>
      <c r="J341" s="30">
        <v>708</v>
      </c>
      <c r="K341" s="30">
        <v>510</v>
      </c>
      <c r="L341" s="30">
        <v>176</v>
      </c>
      <c r="M341" s="30">
        <v>126</v>
      </c>
      <c r="N341" s="30">
        <v>695</v>
      </c>
      <c r="O341" s="30">
        <v>2418</v>
      </c>
      <c r="P341" s="30">
        <v>30146</v>
      </c>
    </row>
  </sheetData>
  <sheetProtection algorithmName="SHA-512" hashValue="KXy62+5Rx8BFQYOcpc6aXweh98VYzvO/3chsDkhsyOOYJ/T92BaH7h6oRaqMZu3IN0rmuxeiNa9+X6MjExgupA==" saltValue="FT0lEjQdAFYrs+eLU2AJX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78" t="s">
        <v>954</v>
      </c>
      <c r="B5" s="13" t="s">
        <v>955</v>
      </c>
      <c r="C5" s="22">
        <v>6</v>
      </c>
    </row>
    <row r="6" spans="1:3" x14ac:dyDescent="0.3">
      <c r="A6" s="179"/>
      <c r="B6" s="13" t="s">
        <v>329</v>
      </c>
      <c r="C6" s="22">
        <v>474</v>
      </c>
    </row>
    <row r="7" spans="1:3" x14ac:dyDescent="0.3">
      <c r="A7" s="179"/>
      <c r="B7" s="13" t="s">
        <v>956</v>
      </c>
      <c r="C7" s="22">
        <v>53</v>
      </c>
    </row>
    <row r="8" spans="1:3" x14ac:dyDescent="0.3">
      <c r="A8" s="179"/>
      <c r="B8" s="13" t="s">
        <v>957</v>
      </c>
      <c r="C8" s="22">
        <v>86</v>
      </c>
    </row>
    <row r="9" spans="1:3" x14ac:dyDescent="0.3">
      <c r="A9" s="179"/>
      <c r="B9" s="13" t="s">
        <v>958</v>
      </c>
      <c r="C9" s="22">
        <v>203</v>
      </c>
    </row>
    <row r="10" spans="1:3" x14ac:dyDescent="0.3">
      <c r="A10" s="179"/>
      <c r="B10" s="13" t="s">
        <v>959</v>
      </c>
      <c r="C10" s="22">
        <v>634</v>
      </c>
    </row>
    <row r="11" spans="1:3" x14ac:dyDescent="0.3">
      <c r="A11" s="179"/>
      <c r="B11" s="13" t="s">
        <v>960</v>
      </c>
      <c r="C11" s="22">
        <v>314</v>
      </c>
    </row>
    <row r="12" spans="1:3" x14ac:dyDescent="0.3">
      <c r="A12" s="179"/>
      <c r="B12" s="13" t="s">
        <v>513</v>
      </c>
      <c r="C12" s="22">
        <v>130</v>
      </c>
    </row>
    <row r="13" spans="1:3" x14ac:dyDescent="0.3">
      <c r="A13" s="179"/>
      <c r="B13" s="13" t="s">
        <v>961</v>
      </c>
      <c r="C13" s="22">
        <v>52</v>
      </c>
    </row>
    <row r="14" spans="1:3" x14ac:dyDescent="0.3">
      <c r="A14" s="179"/>
      <c r="B14" s="13" t="s">
        <v>962</v>
      </c>
      <c r="C14" s="22">
        <v>12</v>
      </c>
    </row>
    <row r="15" spans="1:3" x14ac:dyDescent="0.3">
      <c r="A15" s="179"/>
      <c r="B15" s="13" t="s">
        <v>646</v>
      </c>
      <c r="C15" s="22">
        <v>26</v>
      </c>
    </row>
    <row r="16" spans="1:3" x14ac:dyDescent="0.3">
      <c r="A16" s="179"/>
      <c r="B16" s="13" t="s">
        <v>963</v>
      </c>
      <c r="C16" s="22">
        <v>111</v>
      </c>
    </row>
    <row r="17" spans="1:3" x14ac:dyDescent="0.3">
      <c r="A17" s="179"/>
      <c r="B17" s="13" t="s">
        <v>964</v>
      </c>
      <c r="C17" s="22">
        <v>172</v>
      </c>
    </row>
    <row r="18" spans="1:3" x14ac:dyDescent="0.3">
      <c r="A18" s="179"/>
      <c r="B18" s="13" t="s">
        <v>965</v>
      </c>
      <c r="C18" s="22">
        <v>23</v>
      </c>
    </row>
    <row r="19" spans="1:3" x14ac:dyDescent="0.3">
      <c r="A19" s="180"/>
      <c r="B19" s="13" t="s">
        <v>106</v>
      </c>
      <c r="C19" s="22">
        <v>715</v>
      </c>
    </row>
    <row r="20" spans="1:3" x14ac:dyDescent="0.3">
      <c r="A20" s="178" t="s">
        <v>966</v>
      </c>
      <c r="B20" s="13" t="s">
        <v>967</v>
      </c>
      <c r="C20" s="22">
        <v>187</v>
      </c>
    </row>
    <row r="21" spans="1:3" x14ac:dyDescent="0.3">
      <c r="A21" s="180"/>
      <c r="B21" s="13" t="s">
        <v>968</v>
      </c>
      <c r="C21" s="22">
        <v>14</v>
      </c>
    </row>
    <row r="22" spans="1:3" x14ac:dyDescent="0.3">
      <c r="A22" s="178" t="s">
        <v>969</v>
      </c>
      <c r="B22" s="13" t="s">
        <v>970</v>
      </c>
      <c r="C22" s="22">
        <v>310</v>
      </c>
    </row>
    <row r="23" spans="1:3" x14ac:dyDescent="0.3">
      <c r="A23" s="179"/>
      <c r="B23" s="13" t="s">
        <v>971</v>
      </c>
      <c r="C23" s="22">
        <v>518</v>
      </c>
    </row>
    <row r="24" spans="1:3" x14ac:dyDescent="0.3">
      <c r="A24" s="180"/>
      <c r="B24" s="13" t="s">
        <v>972</v>
      </c>
      <c r="C24" s="32"/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2">
        <v>1024</v>
      </c>
    </row>
    <row r="29" spans="1:3" x14ac:dyDescent="0.3">
      <c r="A29" s="178" t="s">
        <v>975</v>
      </c>
      <c r="B29" s="13" t="s">
        <v>976</v>
      </c>
      <c r="C29" s="22">
        <v>292</v>
      </c>
    </row>
    <row r="30" spans="1:3" x14ac:dyDescent="0.3">
      <c r="A30" s="179"/>
      <c r="B30" s="13" t="s">
        <v>977</v>
      </c>
      <c r="C30" s="22">
        <v>185</v>
      </c>
    </row>
    <row r="31" spans="1:3" x14ac:dyDescent="0.3">
      <c r="A31" s="179"/>
      <c r="B31" s="13" t="s">
        <v>978</v>
      </c>
      <c r="C31" s="22">
        <v>1</v>
      </c>
    </row>
    <row r="32" spans="1:3" x14ac:dyDescent="0.3">
      <c r="A32" s="180"/>
      <c r="B32" s="13" t="s">
        <v>979</v>
      </c>
      <c r="C32" s="22">
        <v>6</v>
      </c>
    </row>
    <row r="33" spans="1:3" x14ac:dyDescent="0.3">
      <c r="A33" s="12" t="s">
        <v>980</v>
      </c>
      <c r="B33" s="17"/>
      <c r="C33" s="22">
        <v>10</v>
      </c>
    </row>
    <row r="34" spans="1:3" x14ac:dyDescent="0.3">
      <c r="A34" s="12" t="s">
        <v>981</v>
      </c>
      <c r="B34" s="17"/>
      <c r="C34" s="22">
        <v>1337</v>
      </c>
    </row>
    <row r="35" spans="1:3" x14ac:dyDescent="0.3">
      <c r="A35" s="12" t="s">
        <v>982</v>
      </c>
      <c r="B35" s="17"/>
      <c r="C35" s="22">
        <v>94</v>
      </c>
    </row>
    <row r="36" spans="1:3" x14ac:dyDescent="0.3">
      <c r="A36" s="12" t="s">
        <v>983</v>
      </c>
      <c r="B36" s="17"/>
      <c r="C36" s="32"/>
    </row>
    <row r="37" spans="1:3" x14ac:dyDescent="0.3">
      <c r="A37" s="12" t="s">
        <v>984</v>
      </c>
      <c r="B37" s="17"/>
      <c r="C37" s="22">
        <v>145</v>
      </c>
    </row>
    <row r="38" spans="1:3" x14ac:dyDescent="0.3">
      <c r="A38" s="12" t="s">
        <v>985</v>
      </c>
      <c r="B38" s="17"/>
      <c r="C38" s="22">
        <v>1</v>
      </c>
    </row>
    <row r="39" spans="1:3" x14ac:dyDescent="0.3">
      <c r="A39" s="12" t="s">
        <v>972</v>
      </c>
      <c r="B39" s="17"/>
      <c r="C39" s="22">
        <v>181</v>
      </c>
    </row>
    <row r="40" spans="1:3" x14ac:dyDescent="0.3">
      <c r="A40" s="178" t="s">
        <v>986</v>
      </c>
      <c r="B40" s="13" t="s">
        <v>987</v>
      </c>
      <c r="C40" s="22">
        <v>51</v>
      </c>
    </row>
    <row r="41" spans="1:3" x14ac:dyDescent="0.3">
      <c r="A41" s="179"/>
      <c r="B41" s="13" t="s">
        <v>988</v>
      </c>
      <c r="C41" s="22">
        <v>0</v>
      </c>
    </row>
    <row r="42" spans="1:3" x14ac:dyDescent="0.3">
      <c r="A42" s="179"/>
      <c r="B42" s="13" t="s">
        <v>989</v>
      </c>
      <c r="C42" s="22">
        <v>91</v>
      </c>
    </row>
    <row r="43" spans="1:3" x14ac:dyDescent="0.3">
      <c r="A43" s="179"/>
      <c r="B43" s="13" t="s">
        <v>990</v>
      </c>
      <c r="C43" s="22">
        <v>7</v>
      </c>
    </row>
    <row r="44" spans="1:3" x14ac:dyDescent="0.3">
      <c r="A44" s="180"/>
      <c r="B44" s="13" t="s">
        <v>991</v>
      </c>
      <c r="C44" s="32"/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2">
        <v>231</v>
      </c>
    </row>
    <row r="49" spans="1:3" x14ac:dyDescent="0.3">
      <c r="A49" s="178" t="s">
        <v>76</v>
      </c>
      <c r="B49" s="13" t="s">
        <v>993</v>
      </c>
      <c r="C49" s="22">
        <v>189</v>
      </c>
    </row>
    <row r="50" spans="1:3" x14ac:dyDescent="0.3">
      <c r="A50" s="180"/>
      <c r="B50" s="13" t="s">
        <v>994</v>
      </c>
      <c r="C50" s="22">
        <v>1333</v>
      </c>
    </row>
    <row r="51" spans="1:3" x14ac:dyDescent="0.3">
      <c r="A51" s="178" t="s">
        <v>995</v>
      </c>
      <c r="B51" s="13" t="s">
        <v>996</v>
      </c>
      <c r="C51" s="22">
        <v>4</v>
      </c>
    </row>
    <row r="52" spans="1:3" x14ac:dyDescent="0.3">
      <c r="A52" s="180"/>
      <c r="B52" s="13" t="s">
        <v>997</v>
      </c>
      <c r="C52" s="32"/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78" t="s">
        <v>240</v>
      </c>
      <c r="B56" s="13" t="s">
        <v>15</v>
      </c>
      <c r="C56" s="22">
        <v>7391</v>
      </c>
    </row>
    <row r="57" spans="1:3" x14ac:dyDescent="0.3">
      <c r="A57" s="179"/>
      <c r="B57" s="13" t="s">
        <v>999</v>
      </c>
      <c r="C57" s="22">
        <v>926</v>
      </c>
    </row>
    <row r="58" spans="1:3" x14ac:dyDescent="0.3">
      <c r="A58" s="179"/>
      <c r="B58" s="13" t="s">
        <v>1000</v>
      </c>
      <c r="C58" s="22">
        <v>1705</v>
      </c>
    </row>
    <row r="59" spans="1:3" x14ac:dyDescent="0.3">
      <c r="A59" s="179"/>
      <c r="B59" s="13" t="s">
        <v>1001</v>
      </c>
      <c r="C59" s="22">
        <v>1878</v>
      </c>
    </row>
    <row r="60" spans="1:3" x14ac:dyDescent="0.3">
      <c r="A60" s="180"/>
      <c r="B60" s="13" t="s">
        <v>1002</v>
      </c>
      <c r="C60" s="22">
        <v>146</v>
      </c>
    </row>
    <row r="61" spans="1:3" x14ac:dyDescent="0.3">
      <c r="A61" s="178" t="s">
        <v>1003</v>
      </c>
      <c r="B61" s="13" t="s">
        <v>1004</v>
      </c>
      <c r="C61" s="22">
        <v>3071</v>
      </c>
    </row>
    <row r="62" spans="1:3" x14ac:dyDescent="0.3">
      <c r="A62" s="179"/>
      <c r="B62" s="13" t="s">
        <v>1005</v>
      </c>
      <c r="C62" s="22">
        <v>559</v>
      </c>
    </row>
    <row r="63" spans="1:3" x14ac:dyDescent="0.3">
      <c r="A63" s="179"/>
      <c r="B63" s="13" t="s">
        <v>1006</v>
      </c>
      <c r="C63" s="22">
        <v>70</v>
      </c>
    </row>
    <row r="64" spans="1:3" x14ac:dyDescent="0.3">
      <c r="A64" s="179"/>
      <c r="B64" s="13" t="s">
        <v>1007</v>
      </c>
      <c r="C64" s="22">
        <v>1786</v>
      </c>
    </row>
    <row r="65" spans="1:3" x14ac:dyDescent="0.3">
      <c r="A65" s="180"/>
      <c r="B65" s="13" t="s">
        <v>1002</v>
      </c>
      <c r="C65" s="22">
        <v>1306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2">
        <v>1049</v>
      </c>
    </row>
    <row r="70" spans="1:3" ht="20.399999999999999" x14ac:dyDescent="0.3">
      <c r="A70" s="12" t="s">
        <v>1010</v>
      </c>
      <c r="B70" s="17"/>
      <c r="C70" s="22">
        <v>12</v>
      </c>
    </row>
    <row r="71" spans="1:3" x14ac:dyDescent="0.3">
      <c r="A71" s="12" t="s">
        <v>1011</v>
      </c>
      <c r="B71" s="17"/>
      <c r="C71" s="22">
        <v>3727</v>
      </c>
    </row>
    <row r="72" spans="1:3" x14ac:dyDescent="0.3">
      <c r="A72" s="178" t="s">
        <v>1012</v>
      </c>
      <c r="B72" s="13" t="s">
        <v>1013</v>
      </c>
      <c r="C72" s="32"/>
    </row>
    <row r="73" spans="1:3" x14ac:dyDescent="0.3">
      <c r="A73" s="180"/>
      <c r="B73" s="13" t="s">
        <v>1014</v>
      </c>
      <c r="C73" s="22">
        <v>244</v>
      </c>
    </row>
    <row r="74" spans="1:3" x14ac:dyDescent="0.3">
      <c r="A74" s="12" t="s">
        <v>1015</v>
      </c>
      <c r="B74" s="17"/>
      <c r="C74" s="32"/>
    </row>
    <row r="75" spans="1:3" x14ac:dyDescent="0.3">
      <c r="A75" s="12" t="s">
        <v>1016</v>
      </c>
      <c r="B75" s="17"/>
      <c r="C75" s="22">
        <v>50</v>
      </c>
    </row>
    <row r="76" spans="1:3" ht="20.399999999999999" x14ac:dyDescent="0.3">
      <c r="A76" s="12" t="s">
        <v>1017</v>
      </c>
      <c r="B76" s="17"/>
      <c r="C76" s="32"/>
    </row>
    <row r="77" spans="1:3" x14ac:dyDescent="0.3">
      <c r="A77" s="12" t="s">
        <v>1018</v>
      </c>
      <c r="B77" s="17"/>
      <c r="C77" s="32"/>
    </row>
    <row r="78" spans="1:3" x14ac:dyDescent="0.3">
      <c r="A78" s="12" t="s">
        <v>1019</v>
      </c>
      <c r="B78" s="17"/>
      <c r="C78" s="32"/>
    </row>
    <row r="79" spans="1:3" x14ac:dyDescent="0.3">
      <c r="A79" s="12" t="s">
        <v>1020</v>
      </c>
      <c r="B79" s="17"/>
      <c r="C79" s="32"/>
    </row>
  </sheetData>
  <sheetProtection algorithmName="SHA-512" hashValue="lhF1DHu0mQNSqGUAeYAvVkZyd4K1faB9kp+BZqpS+cwtNj+iLLACiA+LJ6ZcSGVElTqS3qCAkxzsfUz60cbnUg==" saltValue="1dw2bqiBsebNErhfMdDuc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3" t="s">
        <v>1021</v>
      </c>
    </row>
    <row r="3" spans="1:3" x14ac:dyDescent="0.3">
      <c r="A3" s="34" t="s">
        <v>1022</v>
      </c>
    </row>
    <row r="4" spans="1:3" x14ac:dyDescent="0.3">
      <c r="A4" s="35" t="s">
        <v>9</v>
      </c>
      <c r="B4" s="35" t="s">
        <v>10</v>
      </c>
      <c r="C4" s="36" t="s">
        <v>2</v>
      </c>
    </row>
    <row r="5" spans="1:3" x14ac:dyDescent="0.3">
      <c r="A5" s="194" t="s">
        <v>1023</v>
      </c>
      <c r="B5" s="38" t="s">
        <v>1024</v>
      </c>
      <c r="C5" s="39">
        <v>4504</v>
      </c>
    </row>
    <row r="6" spans="1:3" x14ac:dyDescent="0.3">
      <c r="A6" s="195"/>
      <c r="B6" s="38" t="s">
        <v>299</v>
      </c>
      <c r="C6" s="39">
        <v>3141</v>
      </c>
    </row>
    <row r="7" spans="1:3" x14ac:dyDescent="0.3">
      <c r="A7" s="195"/>
      <c r="B7" s="38" t="s">
        <v>1025</v>
      </c>
      <c r="C7" s="39">
        <v>459</v>
      </c>
    </row>
    <row r="8" spans="1:3" x14ac:dyDescent="0.3">
      <c r="A8" s="195"/>
      <c r="B8" s="38" t="s">
        <v>1026</v>
      </c>
      <c r="C8" s="39">
        <v>10</v>
      </c>
    </row>
    <row r="9" spans="1:3" x14ac:dyDescent="0.3">
      <c r="A9" s="195"/>
      <c r="B9" s="38" t="s">
        <v>1027</v>
      </c>
      <c r="C9" s="39">
        <v>0</v>
      </c>
    </row>
    <row r="10" spans="1:3" x14ac:dyDescent="0.3">
      <c r="A10" s="195"/>
      <c r="B10" s="38" t="s">
        <v>1028</v>
      </c>
      <c r="C10" s="39">
        <v>0</v>
      </c>
    </row>
    <row r="11" spans="1:3" x14ac:dyDescent="0.3">
      <c r="A11" s="196"/>
      <c r="B11" s="38" t="s">
        <v>1029</v>
      </c>
      <c r="C11" s="39">
        <v>2</v>
      </c>
    </row>
    <row r="12" spans="1:3" x14ac:dyDescent="0.3">
      <c r="A12" s="194" t="s">
        <v>1030</v>
      </c>
      <c r="B12" s="38" t="s">
        <v>60</v>
      </c>
      <c r="C12" s="39">
        <v>631</v>
      </c>
    </row>
    <row r="13" spans="1:3" x14ac:dyDescent="0.3">
      <c r="A13" s="195"/>
      <c r="B13" s="38" t="s">
        <v>1031</v>
      </c>
      <c r="C13" s="39">
        <v>595</v>
      </c>
    </row>
    <row r="14" spans="1:3" x14ac:dyDescent="0.3">
      <c r="A14" s="195"/>
      <c r="B14" s="38" t="s">
        <v>1032</v>
      </c>
      <c r="C14" s="39">
        <v>722</v>
      </c>
    </row>
    <row r="15" spans="1:3" x14ac:dyDescent="0.3">
      <c r="A15" s="196"/>
      <c r="B15" s="38" t="s">
        <v>1033</v>
      </c>
      <c r="C15" s="39">
        <v>373</v>
      </c>
    </row>
    <row r="16" spans="1:3" x14ac:dyDescent="0.3">
      <c r="A16" s="16"/>
    </row>
    <row r="17" spans="1:3" x14ac:dyDescent="0.3">
      <c r="A17" s="34" t="s">
        <v>1034</v>
      </c>
    </row>
    <row r="18" spans="1:3" x14ac:dyDescent="0.3">
      <c r="A18" s="35" t="s">
        <v>9</v>
      </c>
      <c r="B18" s="35" t="s">
        <v>10</v>
      </c>
      <c r="C18" s="36" t="s">
        <v>2</v>
      </c>
    </row>
    <row r="19" spans="1:3" x14ac:dyDescent="0.3">
      <c r="A19" s="37" t="s">
        <v>1035</v>
      </c>
      <c r="B19" s="40"/>
      <c r="C19" s="39">
        <v>97</v>
      </c>
    </row>
    <row r="20" spans="1:3" x14ac:dyDescent="0.3">
      <c r="A20" s="37" t="s">
        <v>1036</v>
      </c>
      <c r="B20" s="40"/>
      <c r="C20" s="39">
        <v>41</v>
      </c>
    </row>
    <row r="21" spans="1:3" x14ac:dyDescent="0.3">
      <c r="A21" s="37" t="s">
        <v>1037</v>
      </c>
      <c r="B21" s="40"/>
      <c r="C21" s="39">
        <v>185</v>
      </c>
    </row>
    <row r="22" spans="1:3" x14ac:dyDescent="0.3">
      <c r="A22" s="37" t="s">
        <v>1038</v>
      </c>
      <c r="B22" s="40"/>
      <c r="C22" s="39">
        <v>142</v>
      </c>
    </row>
    <row r="23" spans="1:3" x14ac:dyDescent="0.3">
      <c r="A23" s="37" t="s">
        <v>1039</v>
      </c>
      <c r="B23" s="40"/>
      <c r="C23" s="39">
        <v>41</v>
      </c>
    </row>
    <row r="24" spans="1:3" x14ac:dyDescent="0.3">
      <c r="A24" s="37" t="s">
        <v>1040</v>
      </c>
      <c r="B24" s="40"/>
      <c r="C24" s="39">
        <v>29</v>
      </c>
    </row>
    <row r="25" spans="1:3" x14ac:dyDescent="0.3">
      <c r="A25" s="37" t="s">
        <v>1041</v>
      </c>
      <c r="B25" s="40"/>
      <c r="C25" s="39">
        <v>10</v>
      </c>
    </row>
    <row r="26" spans="1:3" x14ac:dyDescent="0.3">
      <c r="A26" s="37" t="s">
        <v>1042</v>
      </c>
      <c r="B26" s="40"/>
      <c r="C26" s="39">
        <v>0</v>
      </c>
    </row>
    <row r="27" spans="1:3" x14ac:dyDescent="0.3">
      <c r="A27" s="37" t="s">
        <v>1043</v>
      </c>
      <c r="B27" s="40"/>
      <c r="C27" s="39">
        <v>0</v>
      </c>
    </row>
    <row r="28" spans="1:3" x14ac:dyDescent="0.3">
      <c r="A28" s="37" t="s">
        <v>1044</v>
      </c>
      <c r="B28" s="40"/>
      <c r="C28" s="39">
        <v>41</v>
      </c>
    </row>
    <row r="29" spans="1:3" x14ac:dyDescent="0.3">
      <c r="A29" s="16"/>
    </row>
    <row r="30" spans="1:3" x14ac:dyDescent="0.3">
      <c r="A30" s="34" t="s">
        <v>1045</v>
      </c>
    </row>
    <row r="31" spans="1:3" x14ac:dyDescent="0.3">
      <c r="A31" s="35" t="s">
        <v>9</v>
      </c>
      <c r="B31" s="35" t="s">
        <v>10</v>
      </c>
      <c r="C31" s="36" t="s">
        <v>2</v>
      </c>
    </row>
    <row r="32" spans="1:3" x14ac:dyDescent="0.3">
      <c r="A32" s="37" t="s">
        <v>1046</v>
      </c>
      <c r="B32" s="40"/>
      <c r="C32" s="39">
        <v>0</v>
      </c>
    </row>
    <row r="33" spans="1:6" x14ac:dyDescent="0.3">
      <c r="A33" s="37" t="s">
        <v>1047</v>
      </c>
      <c r="B33" s="40"/>
      <c r="C33" s="39">
        <v>268</v>
      </c>
    </row>
    <row r="34" spans="1:6" x14ac:dyDescent="0.3">
      <c r="A34" s="37" t="s">
        <v>1048</v>
      </c>
      <c r="B34" s="40"/>
      <c r="C34" s="39">
        <v>414</v>
      </c>
    </row>
    <row r="35" spans="1:6" x14ac:dyDescent="0.3">
      <c r="A35" s="37" t="s">
        <v>1049</v>
      </c>
      <c r="B35" s="40"/>
      <c r="C35" s="39">
        <v>370</v>
      </c>
    </row>
    <row r="36" spans="1:6" x14ac:dyDescent="0.3">
      <c r="A36" s="37" t="s">
        <v>1050</v>
      </c>
      <c r="B36" s="40"/>
      <c r="C36" s="39">
        <v>769</v>
      </c>
    </row>
    <row r="37" spans="1:6" x14ac:dyDescent="0.3">
      <c r="A37" s="37" t="s">
        <v>1051</v>
      </c>
      <c r="B37" s="40"/>
      <c r="C37" s="39">
        <v>0</v>
      </c>
    </row>
    <row r="38" spans="1:6" x14ac:dyDescent="0.3">
      <c r="A38" s="37" t="s">
        <v>1052</v>
      </c>
      <c r="B38" s="40"/>
      <c r="C38" s="39">
        <v>0</v>
      </c>
    </row>
    <row r="39" spans="1:6" x14ac:dyDescent="0.3">
      <c r="A39" s="37" t="s">
        <v>1053</v>
      </c>
      <c r="B39" s="40"/>
      <c r="C39" s="39">
        <v>0</v>
      </c>
    </row>
    <row r="40" spans="1:6" x14ac:dyDescent="0.3">
      <c r="A40" s="16"/>
    </row>
    <row r="41" spans="1:6" x14ac:dyDescent="0.3">
      <c r="A41" s="34" t="s">
        <v>1054</v>
      </c>
    </row>
    <row r="42" spans="1:6" x14ac:dyDescent="0.3">
      <c r="A42" s="35" t="s">
        <v>9</v>
      </c>
      <c r="B42" s="35" t="s">
        <v>10</v>
      </c>
      <c r="C42" s="36" t="s">
        <v>2</v>
      </c>
    </row>
    <row r="43" spans="1:6" x14ac:dyDescent="0.3">
      <c r="A43" s="37" t="s">
        <v>99</v>
      </c>
      <c r="B43" s="40"/>
      <c r="C43" s="39">
        <v>25</v>
      </c>
    </row>
    <row r="44" spans="1:6" x14ac:dyDescent="0.3">
      <c r="A44" s="37" t="s">
        <v>109</v>
      </c>
      <c r="B44" s="40"/>
      <c r="C44" s="39">
        <v>20</v>
      </c>
    </row>
    <row r="45" spans="1:6" x14ac:dyDescent="0.3">
      <c r="A45" s="37" t="s">
        <v>1055</v>
      </c>
      <c r="B45" s="40"/>
      <c r="C45" s="39">
        <v>3</v>
      </c>
    </row>
    <row r="46" spans="1:6" x14ac:dyDescent="0.3">
      <c r="A46" s="34" t="s">
        <v>1056</v>
      </c>
    </row>
    <row r="47" spans="1:6" ht="40.799999999999997" x14ac:dyDescent="0.3">
      <c r="A47" s="35" t="s">
        <v>9</v>
      </c>
      <c r="B47" s="35" t="s">
        <v>10</v>
      </c>
      <c r="C47" s="41" t="s">
        <v>99</v>
      </c>
      <c r="D47" s="41" t="s">
        <v>1057</v>
      </c>
      <c r="E47" s="41" t="s">
        <v>1032</v>
      </c>
      <c r="F47" s="41" t="s">
        <v>1031</v>
      </c>
    </row>
    <row r="48" spans="1:6" x14ac:dyDescent="0.3">
      <c r="A48" s="197" t="s">
        <v>954</v>
      </c>
      <c r="B48" s="43" t="s">
        <v>1058</v>
      </c>
      <c r="C48" s="44">
        <v>0</v>
      </c>
      <c r="D48" s="44">
        <v>0</v>
      </c>
      <c r="E48" s="44">
        <v>0</v>
      </c>
      <c r="F48" s="39">
        <v>0</v>
      </c>
    </row>
    <row r="49" spans="1:6" x14ac:dyDescent="0.3">
      <c r="A49" s="198"/>
      <c r="B49" s="43" t="s">
        <v>1059</v>
      </c>
      <c r="C49" s="44">
        <v>0</v>
      </c>
      <c r="D49" s="44">
        <v>0</v>
      </c>
      <c r="E49" s="44">
        <v>0</v>
      </c>
      <c r="F49" s="39">
        <v>0</v>
      </c>
    </row>
    <row r="50" spans="1:6" x14ac:dyDescent="0.3">
      <c r="A50" s="198"/>
      <c r="B50" s="43" t="s">
        <v>1060</v>
      </c>
      <c r="C50" s="44">
        <v>2</v>
      </c>
      <c r="D50" s="44">
        <v>0</v>
      </c>
      <c r="E50" s="44">
        <v>0</v>
      </c>
      <c r="F50" s="39">
        <v>0</v>
      </c>
    </row>
    <row r="51" spans="1:6" x14ac:dyDescent="0.3">
      <c r="A51" s="198"/>
      <c r="B51" s="43" t="s">
        <v>1061</v>
      </c>
      <c r="C51" s="44">
        <v>3</v>
      </c>
      <c r="D51" s="44">
        <v>0</v>
      </c>
      <c r="E51" s="44">
        <v>0</v>
      </c>
      <c r="F51" s="39">
        <v>0</v>
      </c>
    </row>
    <row r="52" spans="1:6" x14ac:dyDescent="0.3">
      <c r="A52" s="198"/>
      <c r="B52" s="43" t="s">
        <v>329</v>
      </c>
      <c r="C52" s="44">
        <v>260</v>
      </c>
      <c r="D52" s="44">
        <v>58</v>
      </c>
      <c r="E52" s="44">
        <v>44</v>
      </c>
      <c r="F52" s="39">
        <v>20</v>
      </c>
    </row>
    <row r="53" spans="1:6" x14ac:dyDescent="0.3">
      <c r="A53" s="198"/>
      <c r="B53" s="43" t="s">
        <v>1062</v>
      </c>
      <c r="C53" s="44">
        <v>2047</v>
      </c>
      <c r="D53" s="44">
        <v>319</v>
      </c>
      <c r="E53" s="44">
        <v>194</v>
      </c>
      <c r="F53" s="39">
        <v>166</v>
      </c>
    </row>
    <row r="54" spans="1:6" x14ac:dyDescent="0.3">
      <c r="A54" s="198"/>
      <c r="B54" s="43" t="s">
        <v>1063</v>
      </c>
      <c r="C54" s="44">
        <v>451</v>
      </c>
      <c r="D54" s="44">
        <v>87</v>
      </c>
      <c r="E54" s="44">
        <v>156</v>
      </c>
      <c r="F54" s="39">
        <v>160</v>
      </c>
    </row>
    <row r="55" spans="1:6" x14ac:dyDescent="0.3">
      <c r="A55" s="198"/>
      <c r="B55" s="43" t="s">
        <v>1064</v>
      </c>
      <c r="C55" s="44">
        <v>153</v>
      </c>
      <c r="D55" s="44">
        <v>11</v>
      </c>
      <c r="E55" s="44">
        <v>12</v>
      </c>
      <c r="F55" s="39">
        <v>11</v>
      </c>
    </row>
    <row r="56" spans="1:6" x14ac:dyDescent="0.3">
      <c r="A56" s="198"/>
      <c r="B56" s="43" t="s">
        <v>1065</v>
      </c>
      <c r="C56" s="44">
        <v>6</v>
      </c>
      <c r="D56" s="44">
        <v>0</v>
      </c>
      <c r="E56" s="44">
        <v>1</v>
      </c>
      <c r="F56" s="39">
        <v>1</v>
      </c>
    </row>
    <row r="57" spans="1:6" x14ac:dyDescent="0.3">
      <c r="A57" s="198"/>
      <c r="B57" s="43" t="s">
        <v>1066</v>
      </c>
      <c r="C57" s="44">
        <v>239</v>
      </c>
      <c r="D57" s="44">
        <v>63</v>
      </c>
      <c r="E57" s="44">
        <v>83</v>
      </c>
      <c r="F57" s="39">
        <v>33</v>
      </c>
    </row>
    <row r="58" spans="1:6" x14ac:dyDescent="0.3">
      <c r="A58" s="198"/>
      <c r="B58" s="43" t="s">
        <v>1067</v>
      </c>
      <c r="C58" s="44">
        <v>131</v>
      </c>
      <c r="D58" s="44">
        <v>7</v>
      </c>
      <c r="E58" s="44">
        <v>10</v>
      </c>
      <c r="F58" s="39">
        <v>5</v>
      </c>
    </row>
    <row r="59" spans="1:6" x14ac:dyDescent="0.3">
      <c r="A59" s="198"/>
      <c r="B59" s="43" t="s">
        <v>1068</v>
      </c>
      <c r="C59" s="44">
        <v>12</v>
      </c>
      <c r="D59" s="44">
        <v>4</v>
      </c>
      <c r="E59" s="44">
        <v>0</v>
      </c>
      <c r="F59" s="39">
        <v>0</v>
      </c>
    </row>
    <row r="60" spans="1:6" x14ac:dyDescent="0.3">
      <c r="A60" s="198"/>
      <c r="B60" s="43" t="s">
        <v>400</v>
      </c>
      <c r="C60" s="44">
        <v>5</v>
      </c>
      <c r="D60" s="44">
        <v>0</v>
      </c>
      <c r="E60" s="44">
        <v>0</v>
      </c>
      <c r="F60" s="39">
        <v>0</v>
      </c>
    </row>
    <row r="61" spans="1:6" x14ac:dyDescent="0.3">
      <c r="A61" s="198"/>
      <c r="B61" s="43" t="s">
        <v>1069</v>
      </c>
      <c r="C61" s="44">
        <v>21</v>
      </c>
      <c r="D61" s="44">
        <v>6</v>
      </c>
      <c r="E61" s="44">
        <v>7</v>
      </c>
      <c r="F61" s="39">
        <v>3</v>
      </c>
    </row>
    <row r="62" spans="1:6" x14ac:dyDescent="0.3">
      <c r="A62" s="198"/>
      <c r="B62" s="43" t="s">
        <v>1070</v>
      </c>
      <c r="C62" s="44">
        <v>47</v>
      </c>
      <c r="D62" s="44">
        <v>2</v>
      </c>
      <c r="E62" s="44">
        <v>2</v>
      </c>
      <c r="F62" s="39">
        <v>2</v>
      </c>
    </row>
    <row r="63" spans="1:6" x14ac:dyDescent="0.3">
      <c r="A63" s="198"/>
      <c r="B63" s="43" t="s">
        <v>1071</v>
      </c>
      <c r="C63" s="44">
        <v>14</v>
      </c>
      <c r="D63" s="44">
        <v>0</v>
      </c>
      <c r="E63" s="44">
        <v>2</v>
      </c>
      <c r="F63" s="39">
        <v>2</v>
      </c>
    </row>
    <row r="64" spans="1:6" x14ac:dyDescent="0.3">
      <c r="A64" s="198"/>
      <c r="B64" s="43" t="s">
        <v>1072</v>
      </c>
      <c r="C64" s="44">
        <v>386</v>
      </c>
      <c r="D64" s="44">
        <v>109</v>
      </c>
      <c r="E64" s="44">
        <v>143</v>
      </c>
      <c r="F64" s="39">
        <v>103</v>
      </c>
    </row>
    <row r="65" spans="1:6" x14ac:dyDescent="0.3">
      <c r="A65" s="198"/>
      <c r="B65" s="43" t="s">
        <v>1073</v>
      </c>
      <c r="C65" s="44">
        <v>19</v>
      </c>
      <c r="D65" s="44">
        <v>2</v>
      </c>
      <c r="E65" s="44">
        <v>5</v>
      </c>
      <c r="F65" s="39">
        <v>4</v>
      </c>
    </row>
    <row r="66" spans="1:6" x14ac:dyDescent="0.3">
      <c r="A66" s="199"/>
      <c r="B66" s="43" t="s">
        <v>1074</v>
      </c>
      <c r="C66" s="44">
        <v>10</v>
      </c>
      <c r="D66" s="44">
        <v>1</v>
      </c>
      <c r="E66" s="44">
        <v>1</v>
      </c>
      <c r="F66" s="39">
        <v>1</v>
      </c>
    </row>
    <row r="67" spans="1:6" x14ac:dyDescent="0.3">
      <c r="A67" s="192" t="s">
        <v>1075</v>
      </c>
      <c r="B67" s="193"/>
      <c r="C67" s="45">
        <v>3806</v>
      </c>
      <c r="D67" s="45">
        <v>669</v>
      </c>
      <c r="E67" s="45">
        <v>660</v>
      </c>
      <c r="F67" s="45">
        <v>511</v>
      </c>
    </row>
    <row r="68" spans="1:6" x14ac:dyDescent="0.3">
      <c r="A68" s="197" t="s">
        <v>969</v>
      </c>
      <c r="B68" s="43" t="s">
        <v>1076</v>
      </c>
      <c r="C68" s="44">
        <v>40</v>
      </c>
      <c r="D68" s="44">
        <v>17</v>
      </c>
      <c r="E68" s="44">
        <v>9</v>
      </c>
      <c r="F68" s="39">
        <v>5</v>
      </c>
    </row>
    <row r="69" spans="1:6" x14ac:dyDescent="0.3">
      <c r="A69" s="198"/>
      <c r="B69" s="43" t="s">
        <v>1077</v>
      </c>
      <c r="C69" s="44">
        <v>3</v>
      </c>
      <c r="D69" s="44">
        <v>0</v>
      </c>
      <c r="E69" s="44">
        <v>3</v>
      </c>
      <c r="F69" s="39">
        <v>3</v>
      </c>
    </row>
    <row r="70" spans="1:6" x14ac:dyDescent="0.3">
      <c r="A70" s="199"/>
      <c r="B70" s="43" t="s">
        <v>106</v>
      </c>
      <c r="C70" s="44">
        <v>80</v>
      </c>
      <c r="D70" s="44">
        <v>32</v>
      </c>
      <c r="E70" s="44">
        <v>21</v>
      </c>
      <c r="F70" s="39">
        <v>20</v>
      </c>
    </row>
    <row r="71" spans="1:6" x14ac:dyDescent="0.3">
      <c r="A71" s="192" t="s">
        <v>1078</v>
      </c>
      <c r="B71" s="193"/>
      <c r="C71" s="45">
        <v>123</v>
      </c>
      <c r="D71" s="45">
        <v>49</v>
      </c>
      <c r="E71" s="45">
        <v>33</v>
      </c>
      <c r="F71" s="45">
        <v>28</v>
      </c>
    </row>
  </sheetData>
  <sheetProtection algorithmName="SHA-512" hashValue="GPUIUU3ffcdKsI0/y/YPXpKs365Hq6DJ9U4G7WIJpxdssdrDfn67N7qNzxGjLSzPmVuryK8Vcm2jtt1J8x+e+A==" saltValue="AaGeUvfYhh6CWMxHXmFs+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6" t="s">
        <v>10</v>
      </c>
      <c r="C4" s="11" t="s">
        <v>2</v>
      </c>
    </row>
    <row r="5" spans="1:3" x14ac:dyDescent="0.3">
      <c r="A5" s="185" t="s">
        <v>1081</v>
      </c>
      <c r="B5" s="13" t="s">
        <v>1082</v>
      </c>
      <c r="C5" s="22">
        <v>7167</v>
      </c>
    </row>
    <row r="6" spans="1:3" x14ac:dyDescent="0.3">
      <c r="A6" s="186"/>
      <c r="B6" s="13" t="s">
        <v>1024</v>
      </c>
      <c r="C6" s="22">
        <v>261</v>
      </c>
    </row>
    <row r="7" spans="1:3" x14ac:dyDescent="0.3">
      <c r="A7" s="186"/>
      <c r="B7" s="13" t="s">
        <v>1083</v>
      </c>
      <c r="C7" s="22">
        <v>8968</v>
      </c>
    </row>
    <row r="8" spans="1:3" x14ac:dyDescent="0.3">
      <c r="A8" s="186"/>
      <c r="B8" s="13" t="s">
        <v>1084</v>
      </c>
      <c r="C8" s="22">
        <v>1964</v>
      </c>
    </row>
    <row r="9" spans="1:3" x14ac:dyDescent="0.3">
      <c r="A9" s="186"/>
      <c r="B9" s="13" t="s">
        <v>1026</v>
      </c>
      <c r="C9" s="22">
        <v>91</v>
      </c>
    </row>
    <row r="10" spans="1:3" x14ac:dyDescent="0.3">
      <c r="A10" s="186"/>
      <c r="B10" s="13" t="s">
        <v>1027</v>
      </c>
      <c r="C10" s="22">
        <v>0</v>
      </c>
    </row>
    <row r="11" spans="1:3" x14ac:dyDescent="0.3">
      <c r="A11" s="186"/>
      <c r="B11" s="13" t="s">
        <v>1085</v>
      </c>
      <c r="C11" s="22">
        <v>35</v>
      </c>
    </row>
    <row r="12" spans="1:3" x14ac:dyDescent="0.3">
      <c r="A12" s="187"/>
      <c r="B12" s="13" t="s">
        <v>1086</v>
      </c>
      <c r="C12" s="22">
        <v>0</v>
      </c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6" t="s">
        <v>10</v>
      </c>
      <c r="C15" s="11" t="s">
        <v>2</v>
      </c>
    </row>
    <row r="16" spans="1:3" x14ac:dyDescent="0.3">
      <c r="A16" s="21" t="s">
        <v>1088</v>
      </c>
      <c r="B16" s="17"/>
      <c r="C16" s="22">
        <v>5830</v>
      </c>
    </row>
    <row r="17" spans="1:3" x14ac:dyDescent="0.3">
      <c r="A17" s="21" t="s">
        <v>1089</v>
      </c>
      <c r="B17" s="17"/>
      <c r="C17" s="22">
        <v>4792</v>
      </c>
    </row>
    <row r="18" spans="1:3" x14ac:dyDescent="0.3">
      <c r="A18" s="21" t="s">
        <v>1090</v>
      </c>
      <c r="B18" s="17"/>
      <c r="C18" s="22">
        <v>2728</v>
      </c>
    </row>
    <row r="19" spans="1:3" x14ac:dyDescent="0.3">
      <c r="A19" s="21" t="s">
        <v>1091</v>
      </c>
      <c r="B19" s="17"/>
      <c r="C19" s="22">
        <v>1475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6" t="s">
        <v>10</v>
      </c>
      <c r="C22" s="11" t="s">
        <v>2</v>
      </c>
    </row>
    <row r="23" spans="1:3" x14ac:dyDescent="0.3">
      <c r="A23" s="21" t="s">
        <v>1093</v>
      </c>
      <c r="B23" s="17"/>
      <c r="C23" s="22">
        <v>0</v>
      </c>
    </row>
    <row r="24" spans="1:3" x14ac:dyDescent="0.3">
      <c r="A24" s="21" t="s">
        <v>1094</v>
      </c>
      <c r="B24" s="17"/>
      <c r="C24" s="22">
        <v>0</v>
      </c>
    </row>
    <row r="25" spans="1:3" x14ac:dyDescent="0.3">
      <c r="A25" s="21" t="s">
        <v>1095</v>
      </c>
      <c r="B25" s="17"/>
      <c r="C25" s="22">
        <v>0</v>
      </c>
    </row>
    <row r="26" spans="1:3" x14ac:dyDescent="0.3">
      <c r="A26" s="21" t="s">
        <v>1096</v>
      </c>
      <c r="B26" s="17"/>
      <c r="C26" s="22">
        <v>0</v>
      </c>
    </row>
    <row r="27" spans="1:3" x14ac:dyDescent="0.3">
      <c r="A27" s="21" t="s">
        <v>1097</v>
      </c>
      <c r="B27" s="17"/>
      <c r="C27" s="22">
        <v>0</v>
      </c>
    </row>
    <row r="28" spans="1:3" x14ac:dyDescent="0.3">
      <c r="A28" s="21" t="s">
        <v>1098</v>
      </c>
      <c r="B28" s="17"/>
      <c r="C28" s="22">
        <v>0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6" t="s">
        <v>10</v>
      </c>
      <c r="C31" s="11" t="s">
        <v>2</v>
      </c>
    </row>
    <row r="32" spans="1:3" x14ac:dyDescent="0.3">
      <c r="A32" s="21" t="s">
        <v>1100</v>
      </c>
      <c r="B32" s="17"/>
      <c r="C32" s="22">
        <v>0</v>
      </c>
    </row>
    <row r="33" spans="1:3" x14ac:dyDescent="0.3">
      <c r="A33" s="21" t="s">
        <v>1101</v>
      </c>
      <c r="B33" s="17"/>
      <c r="C33" s="22">
        <v>2</v>
      </c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6" t="s">
        <v>10</v>
      </c>
      <c r="C36" s="11" t="s">
        <v>2</v>
      </c>
    </row>
    <row r="37" spans="1:3" x14ac:dyDescent="0.3">
      <c r="A37" s="21" t="s">
        <v>1102</v>
      </c>
      <c r="B37" s="17"/>
      <c r="C37" s="22">
        <v>0</v>
      </c>
    </row>
    <row r="38" spans="1:3" x14ac:dyDescent="0.3">
      <c r="A38" s="21" t="s">
        <v>1103</v>
      </c>
      <c r="B38" s="17"/>
      <c r="C38" s="22">
        <v>317</v>
      </c>
    </row>
    <row r="39" spans="1:3" x14ac:dyDescent="0.3">
      <c r="A39" s="21" t="s">
        <v>1104</v>
      </c>
      <c r="B39" s="17"/>
      <c r="C39" s="22">
        <v>874</v>
      </c>
    </row>
    <row r="40" spans="1:3" x14ac:dyDescent="0.3">
      <c r="A40" s="21" t="s">
        <v>1105</v>
      </c>
      <c r="B40" s="17"/>
      <c r="C40" s="22">
        <v>2102</v>
      </c>
    </row>
    <row r="41" spans="1:3" x14ac:dyDescent="0.3">
      <c r="A41" s="21" t="s">
        <v>1106</v>
      </c>
      <c r="B41" s="17"/>
      <c r="C41" s="22">
        <v>0</v>
      </c>
    </row>
    <row r="42" spans="1:3" x14ac:dyDescent="0.3">
      <c r="A42" s="21" t="s">
        <v>1107</v>
      </c>
      <c r="B42" s="17"/>
      <c r="C42" s="22">
        <v>0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6" t="s">
        <v>10</v>
      </c>
      <c r="C45" s="11" t="s">
        <v>2</v>
      </c>
    </row>
    <row r="46" spans="1:3" x14ac:dyDescent="0.3">
      <c r="A46" s="21" t="s">
        <v>1109</v>
      </c>
      <c r="B46" s="17"/>
      <c r="C46" s="22">
        <v>0</v>
      </c>
    </row>
    <row r="47" spans="1:3" x14ac:dyDescent="0.3">
      <c r="A47" s="21" t="s">
        <v>1110</v>
      </c>
      <c r="B47" s="17"/>
      <c r="C47" s="22">
        <v>0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6" t="s">
        <v>10</v>
      </c>
      <c r="C50" s="11" t="s">
        <v>2</v>
      </c>
    </row>
    <row r="51" spans="1:6" x14ac:dyDescent="0.3">
      <c r="A51" s="185" t="s">
        <v>1112</v>
      </c>
      <c r="B51" s="13" t="s">
        <v>1113</v>
      </c>
      <c r="C51" s="22">
        <v>0</v>
      </c>
    </row>
    <row r="52" spans="1:6" x14ac:dyDescent="0.3">
      <c r="A52" s="186"/>
      <c r="B52" s="13" t="s">
        <v>1114</v>
      </c>
      <c r="C52" s="22">
        <v>0</v>
      </c>
    </row>
    <row r="53" spans="1:6" x14ac:dyDescent="0.3">
      <c r="A53" s="186"/>
      <c r="B53" s="13" t="s">
        <v>1115</v>
      </c>
      <c r="C53" s="22">
        <v>0</v>
      </c>
    </row>
    <row r="54" spans="1:6" x14ac:dyDescent="0.3">
      <c r="A54" s="187"/>
      <c r="B54" s="13" t="s">
        <v>1116</v>
      </c>
      <c r="C54" s="22">
        <v>0</v>
      </c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6" t="s">
        <v>10</v>
      </c>
      <c r="C57" s="11" t="s">
        <v>2</v>
      </c>
    </row>
    <row r="58" spans="1:6" x14ac:dyDescent="0.3">
      <c r="A58" s="21" t="s">
        <v>99</v>
      </c>
      <c r="B58" s="17"/>
      <c r="C58" s="22">
        <v>24</v>
      </c>
    </row>
    <row r="59" spans="1:6" x14ac:dyDescent="0.3">
      <c r="A59" s="21" t="s">
        <v>109</v>
      </c>
      <c r="B59" s="17"/>
      <c r="C59" s="22">
        <v>22</v>
      </c>
    </row>
    <row r="60" spans="1:6" x14ac:dyDescent="0.3">
      <c r="A60" s="21" t="s">
        <v>1055</v>
      </c>
      <c r="B60" s="17"/>
      <c r="C60" s="22">
        <v>2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6" t="s">
        <v>10</v>
      </c>
      <c r="C62" s="24" t="s">
        <v>99</v>
      </c>
      <c r="D62" s="24" t="s">
        <v>1057</v>
      </c>
      <c r="E62" s="24" t="s">
        <v>1032</v>
      </c>
      <c r="F62" s="24" t="s">
        <v>1031</v>
      </c>
    </row>
    <row r="63" spans="1:6" x14ac:dyDescent="0.3">
      <c r="A63" s="185" t="s">
        <v>954</v>
      </c>
      <c r="B63" s="13" t="s">
        <v>1058</v>
      </c>
      <c r="C63" s="14">
        <v>1</v>
      </c>
      <c r="D63" s="14">
        <v>5</v>
      </c>
      <c r="E63" s="14">
        <v>1</v>
      </c>
      <c r="F63" s="22">
        <v>1</v>
      </c>
    </row>
    <row r="64" spans="1:6" x14ac:dyDescent="0.3">
      <c r="A64" s="186"/>
      <c r="B64" s="13" t="s">
        <v>1059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3">
      <c r="A65" s="186"/>
      <c r="B65" s="13" t="s">
        <v>1060</v>
      </c>
      <c r="C65" s="14">
        <v>4</v>
      </c>
      <c r="D65" s="14">
        <v>2</v>
      </c>
      <c r="E65" s="14">
        <v>2</v>
      </c>
      <c r="F65" s="22">
        <v>0</v>
      </c>
    </row>
    <row r="66" spans="1:6" x14ac:dyDescent="0.3">
      <c r="A66" s="186"/>
      <c r="B66" s="13" t="s">
        <v>1061</v>
      </c>
      <c r="C66" s="14">
        <v>3</v>
      </c>
      <c r="D66" s="14">
        <v>1</v>
      </c>
      <c r="E66" s="14">
        <v>2</v>
      </c>
      <c r="F66" s="22">
        <v>0</v>
      </c>
    </row>
    <row r="67" spans="1:6" x14ac:dyDescent="0.3">
      <c r="A67" s="186"/>
      <c r="B67" s="13" t="s">
        <v>329</v>
      </c>
      <c r="C67" s="14">
        <v>1677</v>
      </c>
      <c r="D67" s="14">
        <v>298</v>
      </c>
      <c r="E67" s="14">
        <v>222</v>
      </c>
      <c r="F67" s="22">
        <v>181</v>
      </c>
    </row>
    <row r="68" spans="1:6" x14ac:dyDescent="0.3">
      <c r="A68" s="186"/>
      <c r="B68" s="13" t="s">
        <v>1117</v>
      </c>
      <c r="C68" s="14">
        <v>11097</v>
      </c>
      <c r="D68" s="14">
        <v>3348</v>
      </c>
      <c r="E68" s="14">
        <v>3293</v>
      </c>
      <c r="F68" s="22">
        <v>2012</v>
      </c>
    </row>
    <row r="69" spans="1:6" x14ac:dyDescent="0.3">
      <c r="A69" s="186"/>
      <c r="B69" s="13" t="s">
        <v>1118</v>
      </c>
      <c r="C69" s="14">
        <v>556</v>
      </c>
      <c r="D69" s="14">
        <v>183</v>
      </c>
      <c r="E69" s="14">
        <v>123</v>
      </c>
      <c r="F69" s="22">
        <v>238</v>
      </c>
    </row>
    <row r="70" spans="1:6" x14ac:dyDescent="0.3">
      <c r="A70" s="186"/>
      <c r="B70" s="13" t="s">
        <v>1064</v>
      </c>
      <c r="C70" s="14">
        <v>462</v>
      </c>
      <c r="D70" s="14">
        <v>72</v>
      </c>
      <c r="E70" s="14">
        <v>141</v>
      </c>
      <c r="F70" s="22">
        <v>120</v>
      </c>
    </row>
    <row r="71" spans="1:6" x14ac:dyDescent="0.3">
      <c r="A71" s="186"/>
      <c r="B71" s="13" t="s">
        <v>1119</v>
      </c>
      <c r="C71" s="14">
        <v>31</v>
      </c>
      <c r="D71" s="14">
        <v>3</v>
      </c>
      <c r="E71" s="14">
        <v>11</v>
      </c>
      <c r="F71" s="22">
        <v>7</v>
      </c>
    </row>
    <row r="72" spans="1:6" x14ac:dyDescent="0.3">
      <c r="A72" s="186"/>
      <c r="B72" s="13" t="s">
        <v>1120</v>
      </c>
      <c r="C72" s="14">
        <v>2454</v>
      </c>
      <c r="D72" s="14">
        <v>726</v>
      </c>
      <c r="E72" s="14">
        <v>1055</v>
      </c>
      <c r="F72" s="22">
        <v>796</v>
      </c>
    </row>
    <row r="73" spans="1:6" x14ac:dyDescent="0.3">
      <c r="A73" s="186"/>
      <c r="B73" s="13" t="s">
        <v>1121</v>
      </c>
      <c r="C73" s="14">
        <v>422</v>
      </c>
      <c r="D73" s="14">
        <v>151</v>
      </c>
      <c r="E73" s="14">
        <v>150</v>
      </c>
      <c r="F73" s="22">
        <v>117</v>
      </c>
    </row>
    <row r="74" spans="1:6" x14ac:dyDescent="0.3">
      <c r="A74" s="186"/>
      <c r="B74" s="13" t="s">
        <v>1068</v>
      </c>
      <c r="C74" s="14">
        <v>33</v>
      </c>
      <c r="D74" s="14">
        <v>38</v>
      </c>
      <c r="E74" s="14">
        <v>12</v>
      </c>
      <c r="F74" s="22">
        <v>7</v>
      </c>
    </row>
    <row r="75" spans="1:6" x14ac:dyDescent="0.3">
      <c r="A75" s="186"/>
      <c r="B75" s="13" t="s">
        <v>400</v>
      </c>
      <c r="C75" s="14">
        <v>22</v>
      </c>
      <c r="D75" s="14">
        <v>2</v>
      </c>
      <c r="E75" s="14">
        <v>10</v>
      </c>
      <c r="F75" s="22">
        <v>2</v>
      </c>
    </row>
    <row r="76" spans="1:6" x14ac:dyDescent="0.3">
      <c r="A76" s="186"/>
      <c r="B76" s="13" t="s">
        <v>1069</v>
      </c>
      <c r="C76" s="14">
        <v>210</v>
      </c>
      <c r="D76" s="14">
        <v>12</v>
      </c>
      <c r="E76" s="14">
        <v>41</v>
      </c>
      <c r="F76" s="22">
        <v>30</v>
      </c>
    </row>
    <row r="77" spans="1:6" x14ac:dyDescent="0.3">
      <c r="A77" s="186"/>
      <c r="B77" s="13" t="s">
        <v>1070</v>
      </c>
      <c r="C77" s="14">
        <v>225</v>
      </c>
      <c r="D77" s="14">
        <v>13</v>
      </c>
      <c r="E77" s="14">
        <v>37</v>
      </c>
      <c r="F77" s="22">
        <v>24</v>
      </c>
    </row>
    <row r="78" spans="1:6" x14ac:dyDescent="0.3">
      <c r="A78" s="186"/>
      <c r="B78" s="13" t="s">
        <v>1071</v>
      </c>
      <c r="C78" s="14">
        <v>73</v>
      </c>
      <c r="D78" s="14">
        <v>20</v>
      </c>
      <c r="E78" s="14">
        <v>19</v>
      </c>
      <c r="F78" s="22">
        <v>18</v>
      </c>
    </row>
    <row r="79" spans="1:6" x14ac:dyDescent="0.3">
      <c r="A79" s="186"/>
      <c r="B79" s="13" t="s">
        <v>1072</v>
      </c>
      <c r="C79" s="14">
        <v>2340</v>
      </c>
      <c r="D79" s="14">
        <v>1301</v>
      </c>
      <c r="E79" s="14">
        <v>1170</v>
      </c>
      <c r="F79" s="22">
        <v>907</v>
      </c>
    </row>
    <row r="80" spans="1:6" x14ac:dyDescent="0.3">
      <c r="A80" s="186"/>
      <c r="B80" s="13" t="s">
        <v>1073</v>
      </c>
      <c r="C80" s="14">
        <v>52</v>
      </c>
      <c r="D80" s="14">
        <v>6</v>
      </c>
      <c r="E80" s="14">
        <v>9</v>
      </c>
      <c r="F80" s="22">
        <v>6</v>
      </c>
    </row>
    <row r="81" spans="1:6" x14ac:dyDescent="0.3">
      <c r="A81" s="187"/>
      <c r="B81" s="13" t="s">
        <v>1074</v>
      </c>
      <c r="C81" s="14">
        <v>146</v>
      </c>
      <c r="D81" s="14">
        <v>39</v>
      </c>
      <c r="E81" s="14">
        <v>57</v>
      </c>
      <c r="F81" s="22">
        <v>29</v>
      </c>
    </row>
    <row r="82" spans="1:6" x14ac:dyDescent="0.3">
      <c r="A82" s="200" t="s">
        <v>1075</v>
      </c>
      <c r="B82" s="201"/>
      <c r="C82" s="30">
        <v>19808</v>
      </c>
      <c r="D82" s="30">
        <v>6220</v>
      </c>
      <c r="E82" s="30">
        <v>6355</v>
      </c>
      <c r="F82" s="30">
        <v>4495</v>
      </c>
    </row>
    <row r="83" spans="1:6" x14ac:dyDescent="0.3">
      <c r="A83" s="185" t="s">
        <v>1122</v>
      </c>
      <c r="B83" s="13" t="s">
        <v>1076</v>
      </c>
      <c r="C83" s="14">
        <v>461</v>
      </c>
      <c r="D83" s="14">
        <v>248</v>
      </c>
      <c r="E83" s="14">
        <v>135</v>
      </c>
      <c r="F83" s="22">
        <v>128</v>
      </c>
    </row>
    <row r="84" spans="1:6" x14ac:dyDescent="0.3">
      <c r="A84" s="186"/>
      <c r="B84" s="13" t="s">
        <v>1077</v>
      </c>
      <c r="C84" s="14">
        <v>151</v>
      </c>
      <c r="D84" s="14">
        <v>65</v>
      </c>
      <c r="E84" s="14">
        <v>47</v>
      </c>
      <c r="F84" s="22">
        <v>118</v>
      </c>
    </row>
    <row r="85" spans="1:6" x14ac:dyDescent="0.3">
      <c r="A85" s="187"/>
      <c r="B85" s="13" t="s">
        <v>106</v>
      </c>
      <c r="C85" s="14">
        <v>173</v>
      </c>
      <c r="D85" s="14">
        <v>65</v>
      </c>
      <c r="E85" s="14">
        <v>51</v>
      </c>
      <c r="F85" s="22">
        <v>24</v>
      </c>
    </row>
    <row r="86" spans="1:6" x14ac:dyDescent="0.3">
      <c r="A86" s="200" t="s">
        <v>1123</v>
      </c>
      <c r="B86" s="201"/>
      <c r="C86" s="30">
        <v>785</v>
      </c>
      <c r="D86" s="30">
        <v>378</v>
      </c>
      <c r="E86" s="30">
        <v>233</v>
      </c>
      <c r="F86" s="30">
        <v>270</v>
      </c>
    </row>
  </sheetData>
  <sheetProtection algorithmName="SHA-512" hashValue="L1ATw+wzthWReLi3lMXDg91ndtbl5AwLkKF9kzMUPxQQmXpXHh/ZcbxJwM8UyJYsT/D6wje/1LZBJFzgp/8GWg==" saltValue="IrGw1nBgY02f2BJIUx+kp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2">
        <v>17</v>
      </c>
    </row>
    <row r="6" spans="1:3" x14ac:dyDescent="0.3">
      <c r="A6" s="12" t="s">
        <v>1127</v>
      </c>
      <c r="B6" s="17"/>
      <c r="C6" s="22">
        <v>174</v>
      </c>
    </row>
    <row r="7" spans="1:3" x14ac:dyDescent="0.3">
      <c r="A7" s="12" t="s">
        <v>1128</v>
      </c>
      <c r="B7" s="17"/>
      <c r="C7" s="22">
        <v>0</v>
      </c>
    </row>
    <row r="8" spans="1:3" x14ac:dyDescent="0.3">
      <c r="A8" s="12" t="s">
        <v>1129</v>
      </c>
      <c r="B8" s="17"/>
      <c r="C8" s="22">
        <v>0</v>
      </c>
    </row>
    <row r="9" spans="1:3" x14ac:dyDescent="0.3">
      <c r="A9" s="12" t="s">
        <v>1130</v>
      </c>
      <c r="B9" s="17"/>
      <c r="C9" s="22">
        <v>7</v>
      </c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2">
        <v>67</v>
      </c>
    </row>
    <row r="14" spans="1:3" x14ac:dyDescent="0.3">
      <c r="A14" s="12" t="s">
        <v>1127</v>
      </c>
      <c r="B14" s="17"/>
      <c r="C14" s="22">
        <v>242</v>
      </c>
    </row>
    <row r="15" spans="1:3" x14ac:dyDescent="0.3">
      <c r="A15" s="12" t="s">
        <v>1132</v>
      </c>
      <c r="B15" s="17"/>
      <c r="C15" s="22">
        <v>7</v>
      </c>
    </row>
    <row r="16" spans="1:3" x14ac:dyDescent="0.3">
      <c r="A16" s="12" t="s">
        <v>1129</v>
      </c>
      <c r="B16" s="17"/>
      <c r="C16" s="22">
        <v>0</v>
      </c>
    </row>
    <row r="17" spans="1:3" x14ac:dyDescent="0.3">
      <c r="A17" s="12" t="s">
        <v>1130</v>
      </c>
      <c r="B17" s="17"/>
      <c r="C17" s="22">
        <v>0</v>
      </c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2">
        <v>3</v>
      </c>
    </row>
    <row r="22" spans="1:3" x14ac:dyDescent="0.3">
      <c r="A22" s="12" t="s">
        <v>1134</v>
      </c>
      <c r="B22" s="17"/>
      <c r="C22" s="22">
        <v>3</v>
      </c>
    </row>
    <row r="23" spans="1:3" x14ac:dyDescent="0.3">
      <c r="A23" s="12" t="s">
        <v>1135</v>
      </c>
      <c r="B23" s="17"/>
      <c r="C23" s="22">
        <v>0</v>
      </c>
    </row>
    <row r="24" spans="1:3" x14ac:dyDescent="0.3">
      <c r="A24" s="12" t="s">
        <v>1136</v>
      </c>
      <c r="B24" s="17"/>
      <c r="C24" s="22">
        <v>0</v>
      </c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2">
        <v>37</v>
      </c>
    </row>
    <row r="29" spans="1:3" x14ac:dyDescent="0.3">
      <c r="A29" s="12" t="s">
        <v>1139</v>
      </c>
      <c r="B29" s="17"/>
      <c r="C29" s="22">
        <v>59</v>
      </c>
    </row>
    <row r="30" spans="1:3" x14ac:dyDescent="0.3">
      <c r="A30" s="12" t="s">
        <v>1140</v>
      </c>
      <c r="B30" s="17"/>
      <c r="C30" s="22">
        <v>17</v>
      </c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2">
        <v>2</v>
      </c>
    </row>
    <row r="35" spans="1:3" x14ac:dyDescent="0.3">
      <c r="A35" s="12" t="s">
        <v>1143</v>
      </c>
      <c r="B35" s="17"/>
      <c r="C35" s="22">
        <v>18</v>
      </c>
    </row>
    <row r="36" spans="1:3" x14ac:dyDescent="0.3">
      <c r="A36" s="12" t="s">
        <v>1144</v>
      </c>
      <c r="B36" s="17"/>
      <c r="C36" s="22">
        <v>3</v>
      </c>
    </row>
  </sheetData>
  <sheetProtection algorithmName="SHA-512" hashValue="8V+ycmYoA1uD8llh8RWGtWaEIWwlVcxNmc2SPAMTdpPBIPwNWkQrFcxzahtuia+P8Kd7xEkK2xJrOCXhXTOOdA==" saltValue="8mt0rL32pyw8wNV6nrJ3i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2">
        <v>0</v>
      </c>
    </row>
    <row r="6" spans="1:3" x14ac:dyDescent="0.3">
      <c r="A6" s="12" t="s">
        <v>1148</v>
      </c>
      <c r="B6" s="17"/>
      <c r="C6" s="22">
        <v>1387</v>
      </c>
    </row>
    <row r="7" spans="1:3" x14ac:dyDescent="0.3">
      <c r="A7" s="12" t="s">
        <v>1149</v>
      </c>
      <c r="B7" s="17"/>
      <c r="C7" s="22">
        <v>201</v>
      </c>
    </row>
    <row r="8" spans="1:3" x14ac:dyDescent="0.3">
      <c r="A8" s="12" t="s">
        <v>1150</v>
      </c>
      <c r="B8" s="17"/>
      <c r="C8" s="22">
        <v>62</v>
      </c>
    </row>
    <row r="9" spans="1:3" x14ac:dyDescent="0.3">
      <c r="A9" s="12" t="s">
        <v>1151</v>
      </c>
      <c r="B9" s="17"/>
      <c r="C9" s="32"/>
    </row>
    <row r="10" spans="1:3" x14ac:dyDescent="0.3">
      <c r="A10" s="12" t="s">
        <v>1152</v>
      </c>
      <c r="B10" s="17"/>
      <c r="C10" s="22">
        <v>53</v>
      </c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2">
        <v>266</v>
      </c>
    </row>
    <row r="15" spans="1:3" x14ac:dyDescent="0.3">
      <c r="A15" s="12" t="s">
        <v>1155</v>
      </c>
      <c r="B15" s="17"/>
      <c r="C15" s="22">
        <v>82</v>
      </c>
    </row>
    <row r="16" spans="1:3" x14ac:dyDescent="0.3">
      <c r="A16" s="12" t="s">
        <v>1156</v>
      </c>
      <c r="B16" s="17"/>
      <c r="C16" s="22">
        <v>3</v>
      </c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2">
        <v>143</v>
      </c>
    </row>
    <row r="21" spans="1:3" x14ac:dyDescent="0.3">
      <c r="A21" s="12" t="s">
        <v>1159</v>
      </c>
      <c r="B21" s="17"/>
      <c r="C21" s="22">
        <v>392</v>
      </c>
    </row>
    <row r="22" spans="1:3" x14ac:dyDescent="0.3">
      <c r="A22" s="12" t="s">
        <v>1160</v>
      </c>
      <c r="B22" s="17"/>
      <c r="C22" s="22">
        <v>463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2">
        <v>0</v>
      </c>
    </row>
    <row r="27" spans="1:3" x14ac:dyDescent="0.3">
      <c r="A27" s="12" t="s">
        <v>1163</v>
      </c>
      <c r="B27" s="17"/>
      <c r="C27" s="22">
        <v>0</v>
      </c>
    </row>
    <row r="28" spans="1:3" x14ac:dyDescent="0.3">
      <c r="A28" s="12" t="s">
        <v>1164</v>
      </c>
      <c r="B28" s="17"/>
      <c r="C28" s="22">
        <v>0</v>
      </c>
    </row>
    <row r="29" spans="1:3" x14ac:dyDescent="0.3">
      <c r="A29" s="12" t="s">
        <v>1165</v>
      </c>
      <c r="B29" s="17"/>
      <c r="C29" s="22">
        <v>0</v>
      </c>
    </row>
    <row r="30" spans="1:3" x14ac:dyDescent="0.3">
      <c r="A30" s="12" t="s">
        <v>1166</v>
      </c>
      <c r="B30" s="17"/>
      <c r="C30" s="22">
        <v>0</v>
      </c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2">
        <v>1</v>
      </c>
    </row>
    <row r="35" spans="1:3" x14ac:dyDescent="0.3">
      <c r="A35" s="12" t="s">
        <v>1169</v>
      </c>
      <c r="B35" s="17"/>
      <c r="C35" s="22">
        <v>0</v>
      </c>
    </row>
    <row r="36" spans="1:3" x14ac:dyDescent="0.3">
      <c r="A36" s="12" t="s">
        <v>1170</v>
      </c>
      <c r="B36" s="17"/>
      <c r="C36" s="22">
        <v>11</v>
      </c>
    </row>
    <row r="37" spans="1:3" x14ac:dyDescent="0.3">
      <c r="A37" s="12" t="s">
        <v>1088</v>
      </c>
      <c r="B37" s="17"/>
      <c r="C37" s="22">
        <v>5</v>
      </c>
    </row>
    <row r="38" spans="1:3" x14ac:dyDescent="0.3">
      <c r="A38" s="12" t="s">
        <v>1171</v>
      </c>
      <c r="B38" s="17"/>
      <c r="C38" s="22">
        <v>4</v>
      </c>
    </row>
    <row r="39" spans="1:3" x14ac:dyDescent="0.3">
      <c r="A39" s="12" t="s">
        <v>1172</v>
      </c>
      <c r="B39" s="17"/>
      <c r="C39" s="22">
        <v>43</v>
      </c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2">
        <v>1</v>
      </c>
    </row>
    <row r="44" spans="1:3" x14ac:dyDescent="0.3">
      <c r="A44" s="12" t="s">
        <v>1169</v>
      </c>
      <c r="B44" s="17"/>
      <c r="C44" s="22">
        <v>0</v>
      </c>
    </row>
    <row r="45" spans="1:3" x14ac:dyDescent="0.3">
      <c r="A45" s="12" t="s">
        <v>1170</v>
      </c>
      <c r="B45" s="17"/>
      <c r="C45" s="22">
        <v>25</v>
      </c>
    </row>
    <row r="46" spans="1:3" x14ac:dyDescent="0.3">
      <c r="A46" s="12" t="s">
        <v>1088</v>
      </c>
      <c r="B46" s="17"/>
      <c r="C46" s="22">
        <v>18</v>
      </c>
    </row>
    <row r="47" spans="1:3" x14ac:dyDescent="0.3">
      <c r="A47" s="12" t="s">
        <v>1171</v>
      </c>
      <c r="B47" s="17"/>
      <c r="C47" s="22">
        <v>2</v>
      </c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2">
        <v>2</v>
      </c>
    </row>
    <row r="52" spans="1:3" x14ac:dyDescent="0.3">
      <c r="A52" s="12" t="s">
        <v>1169</v>
      </c>
      <c r="B52" s="17"/>
      <c r="C52" s="22">
        <v>3</v>
      </c>
    </row>
    <row r="53" spans="1:3" x14ac:dyDescent="0.3">
      <c r="A53" s="12" t="s">
        <v>1170</v>
      </c>
      <c r="B53" s="17"/>
      <c r="C53" s="22">
        <v>5</v>
      </c>
    </row>
    <row r="54" spans="1:3" x14ac:dyDescent="0.3">
      <c r="A54" s="12" t="s">
        <v>1088</v>
      </c>
      <c r="B54" s="17"/>
      <c r="C54" s="22">
        <v>5</v>
      </c>
    </row>
    <row r="55" spans="1:3" x14ac:dyDescent="0.3">
      <c r="A55" s="12" t="s">
        <v>1171</v>
      </c>
      <c r="B55" s="17"/>
      <c r="C55" s="22">
        <v>1</v>
      </c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2">
        <v>2</v>
      </c>
    </row>
    <row r="60" spans="1:3" x14ac:dyDescent="0.3">
      <c r="A60" s="12" t="s">
        <v>1169</v>
      </c>
      <c r="B60" s="17"/>
      <c r="C60" s="22">
        <v>0</v>
      </c>
    </row>
    <row r="61" spans="1:3" x14ac:dyDescent="0.3">
      <c r="A61" s="12" t="s">
        <v>1170</v>
      </c>
      <c r="B61" s="17"/>
      <c r="C61" s="22">
        <v>5</v>
      </c>
    </row>
    <row r="62" spans="1:3" x14ac:dyDescent="0.3">
      <c r="A62" s="12" t="s">
        <v>1088</v>
      </c>
      <c r="B62" s="17"/>
      <c r="C62" s="22">
        <v>5</v>
      </c>
    </row>
    <row r="63" spans="1:3" x14ac:dyDescent="0.3">
      <c r="A63" s="12" t="s">
        <v>1171</v>
      </c>
      <c r="B63" s="17"/>
      <c r="C63" s="22">
        <v>3</v>
      </c>
    </row>
  </sheetData>
  <sheetProtection algorithmName="SHA-512" hashValue="ClNacRnVg3mS7jcy1ipgNHsNWXLUtnIWy/aRZxROUpWrgg8X0/0VyXR/gMPBLP/jKFljDMNojgJHbUqBu+i2RA==" saltValue="T8r5m7aniQ61FXWH54Zto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4" t="s">
        <v>299</v>
      </c>
      <c r="D3" s="24" t="s">
        <v>300</v>
      </c>
      <c r="E3" s="24" t="s">
        <v>301</v>
      </c>
      <c r="F3" s="24" t="s">
        <v>302</v>
      </c>
      <c r="G3" s="24" t="s">
        <v>303</v>
      </c>
      <c r="H3" s="24" t="s">
        <v>304</v>
      </c>
      <c r="I3" s="24" t="s">
        <v>305</v>
      </c>
      <c r="J3" s="24" t="s">
        <v>306</v>
      </c>
      <c r="K3" s="24" t="s">
        <v>307</v>
      </c>
      <c r="L3" s="24" t="s">
        <v>308</v>
      </c>
      <c r="M3" s="24" t="s">
        <v>309</v>
      </c>
      <c r="N3" s="24" t="s">
        <v>310</v>
      </c>
      <c r="O3" s="24" t="s">
        <v>311</v>
      </c>
      <c r="P3" s="24" t="s">
        <v>312</v>
      </c>
    </row>
    <row r="4" spans="1:16" x14ac:dyDescent="0.3">
      <c r="A4" s="202" t="s">
        <v>640</v>
      </c>
      <c r="B4" s="203"/>
      <c r="C4" s="30">
        <v>5331</v>
      </c>
      <c r="D4" s="30">
        <v>8511</v>
      </c>
      <c r="E4" s="31">
        <v>-1</v>
      </c>
      <c r="F4" s="30">
        <v>12909</v>
      </c>
      <c r="G4" s="30">
        <v>10005</v>
      </c>
      <c r="H4" s="30">
        <v>3056</v>
      </c>
      <c r="I4" s="30">
        <v>3553</v>
      </c>
      <c r="J4" s="30">
        <v>0</v>
      </c>
      <c r="K4" s="30">
        <v>0</v>
      </c>
      <c r="L4" s="30">
        <v>0</v>
      </c>
      <c r="M4" s="30">
        <v>3</v>
      </c>
      <c r="N4" s="30">
        <v>3</v>
      </c>
      <c r="O4" s="30">
        <v>15</v>
      </c>
      <c r="P4" s="30">
        <v>10561</v>
      </c>
    </row>
    <row r="5" spans="1:16" ht="40.799999999999997" x14ac:dyDescent="0.3">
      <c r="A5" s="47" t="s">
        <v>641</v>
      </c>
      <c r="B5" s="47" t="s">
        <v>642</v>
      </c>
      <c r="C5" s="14">
        <v>107</v>
      </c>
      <c r="D5" s="14">
        <v>93</v>
      </c>
      <c r="E5" s="29">
        <v>0</v>
      </c>
      <c r="F5" s="14">
        <v>94</v>
      </c>
      <c r="G5" s="14">
        <v>80</v>
      </c>
      <c r="H5" s="14">
        <v>28</v>
      </c>
      <c r="I5" s="14">
        <v>38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1</v>
      </c>
      <c r="P5" s="22">
        <v>88</v>
      </c>
    </row>
    <row r="6" spans="1:16" ht="30.6" x14ac:dyDescent="0.3">
      <c r="A6" s="47" t="s">
        <v>643</v>
      </c>
      <c r="B6" s="47" t="s">
        <v>644</v>
      </c>
      <c r="C6" s="14">
        <v>2560</v>
      </c>
      <c r="D6" s="14">
        <v>5256</v>
      </c>
      <c r="E6" s="29">
        <v>-1</v>
      </c>
      <c r="F6" s="14">
        <v>6861</v>
      </c>
      <c r="G6" s="14">
        <v>5592</v>
      </c>
      <c r="H6" s="14">
        <v>1027</v>
      </c>
      <c r="I6" s="14">
        <v>1205</v>
      </c>
      <c r="J6" s="14">
        <v>0</v>
      </c>
      <c r="K6" s="14">
        <v>0</v>
      </c>
      <c r="L6" s="14">
        <v>0</v>
      </c>
      <c r="M6" s="14">
        <v>2</v>
      </c>
      <c r="N6" s="14">
        <v>0</v>
      </c>
      <c r="O6" s="14">
        <v>4</v>
      </c>
      <c r="P6" s="22">
        <v>5870</v>
      </c>
    </row>
    <row r="7" spans="1:16" ht="20.399999999999999" x14ac:dyDescent="0.3">
      <c r="A7" s="47" t="s">
        <v>645</v>
      </c>
      <c r="B7" s="47" t="s">
        <v>646</v>
      </c>
      <c r="C7" s="14">
        <v>253</v>
      </c>
      <c r="D7" s="14">
        <v>247</v>
      </c>
      <c r="E7" s="29">
        <v>0</v>
      </c>
      <c r="F7" s="14">
        <v>79</v>
      </c>
      <c r="G7" s="14">
        <v>56</v>
      </c>
      <c r="H7" s="14">
        <v>108</v>
      </c>
      <c r="I7" s="14">
        <v>141</v>
      </c>
      <c r="J7" s="14">
        <v>0</v>
      </c>
      <c r="K7" s="14">
        <v>0</v>
      </c>
      <c r="L7" s="14">
        <v>0</v>
      </c>
      <c r="M7" s="14">
        <v>0</v>
      </c>
      <c r="N7" s="14">
        <v>1</v>
      </c>
      <c r="O7" s="14">
        <v>4</v>
      </c>
      <c r="P7" s="22">
        <v>141</v>
      </c>
    </row>
    <row r="8" spans="1:16" ht="30.6" x14ac:dyDescent="0.3">
      <c r="A8" s="47" t="s">
        <v>647</v>
      </c>
      <c r="B8" s="47" t="s">
        <v>648</v>
      </c>
      <c r="C8" s="14">
        <v>24</v>
      </c>
      <c r="D8" s="14">
        <v>37</v>
      </c>
      <c r="E8" s="29">
        <v>-1</v>
      </c>
      <c r="F8" s="14">
        <v>19</v>
      </c>
      <c r="G8" s="14">
        <v>12</v>
      </c>
      <c r="H8" s="14">
        <v>17</v>
      </c>
      <c r="I8" s="14">
        <v>16</v>
      </c>
      <c r="J8" s="14">
        <v>0</v>
      </c>
      <c r="K8" s="14">
        <v>0</v>
      </c>
      <c r="L8" s="14">
        <v>0</v>
      </c>
      <c r="M8" s="14">
        <v>1</v>
      </c>
      <c r="N8" s="14">
        <v>0</v>
      </c>
      <c r="O8" s="14">
        <v>0</v>
      </c>
      <c r="P8" s="22">
        <v>13</v>
      </c>
    </row>
    <row r="9" spans="1:16" ht="40.799999999999997" x14ac:dyDescent="0.3">
      <c r="A9" s="47" t="s">
        <v>649</v>
      </c>
      <c r="B9" s="47" t="s">
        <v>650</v>
      </c>
      <c r="C9" s="14">
        <v>194</v>
      </c>
      <c r="D9" s="14">
        <v>249</v>
      </c>
      <c r="E9" s="29">
        <v>-1</v>
      </c>
      <c r="F9" s="14">
        <v>451</v>
      </c>
      <c r="G9" s="14">
        <v>378</v>
      </c>
      <c r="H9" s="14">
        <v>124</v>
      </c>
      <c r="I9" s="14">
        <v>182</v>
      </c>
      <c r="J9" s="14">
        <v>0</v>
      </c>
      <c r="K9" s="14">
        <v>0</v>
      </c>
      <c r="L9" s="14">
        <v>0</v>
      </c>
      <c r="M9" s="14">
        <v>0</v>
      </c>
      <c r="N9" s="14">
        <v>1</v>
      </c>
      <c r="O9" s="14">
        <v>0</v>
      </c>
      <c r="P9" s="22">
        <v>378</v>
      </c>
    </row>
    <row r="10" spans="1:16" ht="20.399999999999999" x14ac:dyDescent="0.3">
      <c r="A10" s="47" t="s">
        <v>651</v>
      </c>
      <c r="B10" s="47" t="s">
        <v>652</v>
      </c>
      <c r="C10" s="14">
        <v>2174</v>
      </c>
      <c r="D10" s="14">
        <v>2623</v>
      </c>
      <c r="E10" s="29">
        <v>-1</v>
      </c>
      <c r="F10" s="14">
        <v>5403</v>
      </c>
      <c r="G10" s="14">
        <v>3886</v>
      </c>
      <c r="H10" s="14">
        <v>1750</v>
      </c>
      <c r="I10" s="14">
        <v>1970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6</v>
      </c>
      <c r="P10" s="22">
        <v>4070</v>
      </c>
    </row>
    <row r="11" spans="1:16" ht="30.6" x14ac:dyDescent="0.3">
      <c r="A11" s="47" t="s">
        <v>653</v>
      </c>
      <c r="B11" s="47" t="s">
        <v>654</v>
      </c>
      <c r="C11" s="14">
        <v>19</v>
      </c>
      <c r="D11" s="14">
        <v>6</v>
      </c>
      <c r="E11" s="29">
        <v>2</v>
      </c>
      <c r="F11" s="14">
        <v>2</v>
      </c>
      <c r="G11" s="14">
        <v>1</v>
      </c>
      <c r="H11" s="14">
        <v>2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1</v>
      </c>
    </row>
  </sheetData>
  <sheetProtection algorithmName="SHA-512" hashValue="IS2lR59g52l3Y4io6y4gvQ5ycF8hj1MnAvPipI4Fm4rMYQchuIhJpHpalalc1SF2AhatiX+QLs7GcIDydJf/BA==" saltValue="ZN5jKinyxIL3Oqd8tkBeD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06CBFE-7F94-4C7A-9985-C31AB77ACA7B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29761ABA-760A-47E6-B767-13D9255BA0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AD031-A440-4C5E-9E2E-6E672F2C0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2023-04-13T08:04:53Z</dcterms:created>
  <dcterms:modified xsi:type="dcterms:W3CDTF">2023-05-26T08:42:09Z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