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0" documentId="13_ncr:1_{3E2DB05C-E239-425F-B1E6-637F70FC2D9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  <sheet name="Aux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C3" i="2"/>
  <c r="C4" i="2"/>
  <c r="C17" i="2"/>
  <c r="C16" i="2"/>
  <c r="C11" i="2"/>
  <c r="C8" i="2"/>
  <c r="C15" i="2"/>
  <c r="C14" i="2"/>
  <c r="C13" i="2"/>
  <c r="C12" i="2"/>
  <c r="C10" i="2"/>
  <c r="C9" i="2"/>
  <c r="C7" i="2"/>
  <c r="C6" i="2"/>
  <c r="C5" i="2"/>
</calcChain>
</file>

<file path=xl/sharedStrings.xml><?xml version="1.0" encoding="utf-8"?>
<sst xmlns="http://schemas.openxmlformats.org/spreadsheetml/2006/main" count="66" uniqueCount="54">
  <si>
    <t>Tribunal Supremo - Penal</t>
  </si>
  <si>
    <t>Relación general de la actividad desarrollada por la sección</t>
  </si>
  <si>
    <t>Del Fiscal</t>
  </si>
  <si>
    <t>De parte</t>
  </si>
  <si>
    <t>Apoyados por el Fiscal</t>
  </si>
  <si>
    <t>Casación</t>
  </si>
  <si>
    <t>Vigilancia penitenciaria</t>
  </si>
  <si>
    <t>Menores</t>
  </si>
  <si>
    <t>Unificación de doctrina</t>
  </si>
  <si>
    <t>Interpuestos por el fiscal</t>
  </si>
  <si>
    <t>Interpuestos por la parte</t>
  </si>
  <si>
    <t>Revisión</t>
  </si>
  <si>
    <t>Recursos de queja</t>
  </si>
  <si>
    <t>Cuestiones de competencia</t>
  </si>
  <si>
    <t>Informados favorablemente</t>
  </si>
  <si>
    <t>Informados desfavorablemente</t>
  </si>
  <si>
    <t>Indultos</t>
  </si>
  <si>
    <t>Señalamientos con vista</t>
  </si>
  <si>
    <t>Recursos de casación</t>
  </si>
  <si>
    <t>Recursos para la unificación de doctrina</t>
  </si>
  <si>
    <t>Recursos de revisión</t>
  </si>
  <si>
    <t>Causas especiales</t>
  </si>
  <si>
    <t>Interpuestos</t>
  </si>
  <si>
    <t>Desistidos</t>
  </si>
  <si>
    <t>Apoyados parcialmente</t>
  </si>
  <si>
    <t>Inadmisión</t>
  </si>
  <si>
    <t>Impugnación</t>
  </si>
  <si>
    <t>Estimando</t>
  </si>
  <si>
    <t>Desestimando</t>
  </si>
  <si>
    <t>Denuncia</t>
  </si>
  <si>
    <t>Exposición razonada</t>
  </si>
  <si>
    <t>Querellas</t>
  </si>
  <si>
    <t>Incoadas</t>
  </si>
  <si>
    <t>Conflictos jurisdiccionales</t>
  </si>
  <si>
    <t>Error judicial</t>
  </si>
  <si>
    <t>Insostenibles (AJ Gratuita)</t>
  </si>
  <si>
    <t>Dictámenes en ejecución</t>
  </si>
  <si>
    <t>Nulidades</t>
  </si>
  <si>
    <t>Recursos de casación preparados por el Ministerio Fiscal</t>
  </si>
  <si>
    <t>Insostenibles (AJ gratuita)</t>
  </si>
  <si>
    <t>Resoluciones</t>
  </si>
  <si>
    <t>Autos</t>
  </si>
  <si>
    <t>Sentencias</t>
  </si>
  <si>
    <t>Preparados total</t>
  </si>
  <si>
    <t>Recursos especiales</t>
  </si>
  <si>
    <t>Providencias inadmisión</t>
  </si>
  <si>
    <t>Señalamientos sin vista</t>
  </si>
  <si>
    <t>Señalamiento con Vistas</t>
  </si>
  <si>
    <t>Art.38 LOPJ</t>
  </si>
  <si>
    <t>Art.39 LOPJ</t>
  </si>
  <si>
    <t>Art.42 LOPJ</t>
  </si>
  <si>
    <t>Art.61 LOPJ</t>
  </si>
  <si>
    <t>Señalamiento sin Vistas</t>
  </si>
  <si>
    <t>ACTIVIDAD DESARROLLADA POR LA SECCIÓN PENAL DE LA FISCALÍA DEL TRIBUNAL SUPREMO.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</si>
</sst>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7"/>
      <name val="Times New Roman"/>
      <family val="1"/>
    </font>
    <font>
      <b/>
      <sz val="10"/>
      <name val="Times New Roman"/>
      <family val="1"/>
    </font>
    <font>
      <b/>
      <sz val="7"/>
      <name val="Times New Roman"/>
      <family val="1"/>
    </font>
    <font>
      <b/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6" fillId="0" borderId="1" xfId="0" applyFont="1" applyBorder="1"/>
    <xf numFmtId="0" fontId="7" fillId="0" borderId="1" xfId="0" applyFont="1" applyBorder="1"/>
    <xf numFmtId="0" fontId="6" fillId="0" borderId="1" xfId="0" applyFont="1" applyFill="1" applyBorder="1"/>
    <xf numFmtId="3" fontId="3" fillId="0" borderId="0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0" borderId="8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6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6" fillId="0" borderId="3" xfId="0" applyFont="1" applyBorder="1" applyAlignment="1">
      <alignment wrapText="1"/>
    </xf>
    <xf numFmtId="3" fontId="1" fillId="0" borderId="0" xfId="0" applyNumberFormat="1" applyFont="1" applyBorder="1" applyAlignment="1">
      <alignment horizontal="left" vertical="center"/>
    </xf>
    <xf numFmtId="0" fontId="0" fillId="0" borderId="0" xfId="0" applyAlignment="1"/>
    <xf numFmtId="3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0" borderId="5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5" xfId="0" applyFont="1" applyBorder="1" applyAlignment="1"/>
    <xf numFmtId="0" fontId="6" fillId="0" borderId="6" xfId="0" applyFont="1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3" fontId="2" fillId="0" borderId="8" xfId="0" applyNumberFormat="1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6" fillId="0" borderId="10" xfId="0" applyFont="1" applyBorder="1" applyAlignment="1">
      <alignment wrapText="1"/>
    </xf>
    <xf numFmtId="0" fontId="0" fillId="0" borderId="12" xfId="0" applyBorder="1" applyAlignment="1">
      <alignment wrapText="1"/>
    </xf>
    <xf numFmtId="0" fontId="8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051546391752577"/>
          <c:y val="5.0925925925925923E-2"/>
          <c:w val="0.65715922107674685"/>
          <c:h val="0.8134102508019830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Aux!$B$3:$B$17</c:f>
              <c:strCache>
                <c:ptCount val="15"/>
                <c:pt idx="0">
                  <c:v>Recursos de casación</c:v>
                </c:pt>
                <c:pt idx="1">
                  <c:v>Recursos para la unificación de doctrina</c:v>
                </c:pt>
                <c:pt idx="2">
                  <c:v>Recursos de revisión</c:v>
                </c:pt>
                <c:pt idx="3">
                  <c:v>Recursos de queja</c:v>
                </c:pt>
                <c:pt idx="4">
                  <c:v>Cuestiones de competencia</c:v>
                </c:pt>
                <c:pt idx="5">
                  <c:v>Causas especiales</c:v>
                </c:pt>
                <c:pt idx="6">
                  <c:v>Indultos</c:v>
                </c:pt>
                <c:pt idx="7">
                  <c:v>Señalamiento con Vistas</c:v>
                </c:pt>
                <c:pt idx="8">
                  <c:v>Señalamiento sin Vistas</c:v>
                </c:pt>
                <c:pt idx="9">
                  <c:v>Conflictos jurisdiccionales</c:v>
                </c:pt>
                <c:pt idx="10">
                  <c:v>Error judicial</c:v>
                </c:pt>
                <c:pt idx="11">
                  <c:v>Insostenibles (AJ gratuita)</c:v>
                </c:pt>
                <c:pt idx="12">
                  <c:v>Nulidades</c:v>
                </c:pt>
                <c:pt idx="13">
                  <c:v>Resoluciones</c:v>
                </c:pt>
                <c:pt idx="14">
                  <c:v>Providencias inadmisión</c:v>
                </c:pt>
              </c:strCache>
            </c:strRef>
          </c:cat>
          <c:val>
            <c:numRef>
              <c:f>Aux!$C$3:$C$17</c:f>
              <c:numCache>
                <c:formatCode>General</c:formatCode>
                <c:ptCount val="15"/>
                <c:pt idx="0">
                  <c:v>7346</c:v>
                </c:pt>
                <c:pt idx="1">
                  <c:v>36</c:v>
                </c:pt>
                <c:pt idx="2">
                  <c:v>180</c:v>
                </c:pt>
                <c:pt idx="3">
                  <c:v>175</c:v>
                </c:pt>
                <c:pt idx="4">
                  <c:v>557</c:v>
                </c:pt>
                <c:pt idx="5">
                  <c:v>114</c:v>
                </c:pt>
                <c:pt idx="6">
                  <c:v>100</c:v>
                </c:pt>
                <c:pt idx="7">
                  <c:v>21</c:v>
                </c:pt>
                <c:pt idx="8">
                  <c:v>1017</c:v>
                </c:pt>
                <c:pt idx="9">
                  <c:v>0</c:v>
                </c:pt>
                <c:pt idx="10">
                  <c:v>7</c:v>
                </c:pt>
                <c:pt idx="11">
                  <c:v>36</c:v>
                </c:pt>
                <c:pt idx="12">
                  <c:v>0</c:v>
                </c:pt>
                <c:pt idx="13">
                  <c:v>2368</c:v>
                </c:pt>
                <c:pt idx="14">
                  <c:v>4042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56-4BD9-9FE8-9A808F395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977808"/>
        <c:axId val="1"/>
      </c:barChart>
      <c:catAx>
        <c:axId val="370977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709778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Recursos de Casació</a:t>
            </a:r>
            <a:r>
              <a:rPr lang="es-ES" baseline="0"/>
              <a:t>n preparados por el Ministerio Fiscal</a:t>
            </a:r>
            <a:endParaRPr lang="es-ES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A5-47D9-B419-E9F575F3531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8A5-47D9-B419-E9F575F3531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Hoja1!$I$9:$J$9</c:f>
              <c:strCache>
                <c:ptCount val="2"/>
                <c:pt idx="0">
                  <c:v>Interpuestos</c:v>
                </c:pt>
                <c:pt idx="1">
                  <c:v>Desistidos</c:v>
                </c:pt>
              </c:strCache>
            </c:strRef>
          </c:cat>
          <c:val>
            <c:numRef>
              <c:f>Hoja1!$I$10:$J$10</c:f>
              <c:numCache>
                <c:formatCode>General</c:formatCode>
                <c:ptCount val="2"/>
                <c:pt idx="0">
                  <c:v>63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A5-47D9-B419-E9F575F35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514875431147019"/>
          <c:y val="0.47737759631897858"/>
          <c:w val="0.23822750798595443"/>
          <c:h val="0.160498946921582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45</xdr:row>
      <xdr:rowOff>114300</xdr:rowOff>
    </xdr:from>
    <xdr:to>
      <xdr:col>6</xdr:col>
      <xdr:colOff>1104900</xdr:colOff>
      <xdr:row>59</xdr:row>
      <xdr:rowOff>266700</xdr:rowOff>
    </xdr:to>
    <xdr:graphicFrame macro="">
      <xdr:nvGraphicFramePr>
        <xdr:cNvPr id="1174" name="1 Gráfico">
          <a:extLst>
            <a:ext uri="{FF2B5EF4-FFF2-40B4-BE49-F238E27FC236}">
              <a16:creationId xmlns:a16="http://schemas.microsoft.com/office/drawing/2014/main" id="{3B296000-26C5-4597-80BE-B31975F3D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285750</xdr:colOff>
      <xdr:row>10</xdr:row>
      <xdr:rowOff>323850</xdr:rowOff>
    </xdr:from>
    <xdr:to>
      <xdr:col>12</xdr:col>
      <xdr:colOff>590550</xdr:colOff>
      <xdr:row>27</xdr:row>
      <xdr:rowOff>38100</xdr:rowOff>
    </xdr:to>
    <xdr:graphicFrame macro="">
      <xdr:nvGraphicFramePr>
        <xdr:cNvPr id="1175" name="2 Gráfico">
          <a:extLst>
            <a:ext uri="{FF2B5EF4-FFF2-40B4-BE49-F238E27FC236}">
              <a16:creationId xmlns:a16="http://schemas.microsoft.com/office/drawing/2014/main" id="{496138A0-99CE-4620-B4CD-96B20E4116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45"/>
  <sheetViews>
    <sheetView showGridLines="0" showRowColHeaders="0" tabSelected="1" workbookViewId="0">
      <selection activeCell="M7" sqref="M7"/>
    </sheetView>
  </sheetViews>
  <sheetFormatPr baseColWidth="10" defaultRowHeight="15" x14ac:dyDescent="0.25"/>
  <cols>
    <col min="1" max="1" width="4.140625" customWidth="1"/>
    <col min="2" max="2" width="17.7109375" customWidth="1"/>
    <col min="5" max="5" width="25.42578125" customWidth="1"/>
    <col min="6" max="6" width="14.5703125" customWidth="1"/>
    <col min="8" max="8" width="2.42578125" customWidth="1"/>
    <col min="15" max="15" width="1.85546875" customWidth="1"/>
  </cols>
  <sheetData>
    <row r="2" spans="2:13" ht="33" customHeight="1" x14ac:dyDescent="0.25">
      <c r="B2" s="20" t="s">
        <v>0</v>
      </c>
      <c r="C2" s="21"/>
      <c r="D2" s="21"/>
    </row>
    <row r="5" spans="2:13" ht="29.25" customHeight="1" x14ac:dyDescent="0.25">
      <c r="B5" s="22" t="s">
        <v>53</v>
      </c>
      <c r="C5" s="22"/>
      <c r="D5" s="22"/>
      <c r="E5" s="23"/>
      <c r="F5" s="23"/>
    </row>
    <row r="8" spans="2:13" ht="36.75" customHeight="1" x14ac:dyDescent="0.25">
      <c r="B8" s="6" t="s">
        <v>1</v>
      </c>
      <c r="C8" s="6"/>
      <c r="D8" s="6"/>
      <c r="E8" s="50"/>
      <c r="F8" s="50"/>
      <c r="I8" s="6" t="s">
        <v>38</v>
      </c>
      <c r="J8" s="7"/>
      <c r="K8" s="4"/>
      <c r="L8" s="5"/>
      <c r="M8" s="5"/>
    </row>
    <row r="9" spans="2:13" x14ac:dyDescent="0.25">
      <c r="B9" s="39" t="s">
        <v>33</v>
      </c>
      <c r="C9" s="40"/>
      <c r="D9" s="41"/>
      <c r="E9" s="1" t="s">
        <v>48</v>
      </c>
      <c r="F9" s="2">
        <v>0</v>
      </c>
      <c r="I9" s="1" t="s">
        <v>22</v>
      </c>
      <c r="J9" s="1" t="s">
        <v>23</v>
      </c>
    </row>
    <row r="10" spans="2:13" x14ac:dyDescent="0.25">
      <c r="B10" s="42"/>
      <c r="C10" s="43"/>
      <c r="D10" s="44"/>
      <c r="E10" s="1" t="s">
        <v>49</v>
      </c>
      <c r="F10" s="2">
        <v>3</v>
      </c>
      <c r="I10" s="2">
        <f>F14</f>
        <v>63</v>
      </c>
      <c r="J10" s="2">
        <f>F15</f>
        <v>33</v>
      </c>
    </row>
    <row r="11" spans="2:13" x14ac:dyDescent="0.25">
      <c r="B11" s="42"/>
      <c r="C11" s="43"/>
      <c r="D11" s="44"/>
      <c r="E11" s="1" t="s">
        <v>50</v>
      </c>
      <c r="F11" s="2">
        <v>0</v>
      </c>
    </row>
    <row r="12" spans="2:13" x14ac:dyDescent="0.25">
      <c r="B12" s="45"/>
      <c r="C12" s="46"/>
      <c r="D12" s="47"/>
      <c r="E12" s="1" t="s">
        <v>51</v>
      </c>
      <c r="F12" s="2">
        <v>4</v>
      </c>
    </row>
    <row r="13" spans="2:13" x14ac:dyDescent="0.25">
      <c r="B13" s="32" t="s">
        <v>44</v>
      </c>
      <c r="C13" s="24" t="s">
        <v>5</v>
      </c>
      <c r="D13" s="26" t="s">
        <v>2</v>
      </c>
      <c r="E13" s="1" t="s">
        <v>43</v>
      </c>
      <c r="F13" s="2">
        <v>96</v>
      </c>
    </row>
    <row r="14" spans="2:13" x14ac:dyDescent="0.25">
      <c r="B14" s="33"/>
      <c r="C14" s="30"/>
      <c r="D14" s="27"/>
      <c r="E14" s="1" t="s">
        <v>22</v>
      </c>
      <c r="F14" s="2">
        <v>63</v>
      </c>
    </row>
    <row r="15" spans="2:13" ht="15" customHeight="1" x14ac:dyDescent="0.25">
      <c r="B15" s="33"/>
      <c r="C15" s="30"/>
      <c r="D15" s="29"/>
      <c r="E15" s="1" t="s">
        <v>23</v>
      </c>
      <c r="F15" s="2">
        <v>33</v>
      </c>
    </row>
    <row r="16" spans="2:13" ht="15" customHeight="1" x14ac:dyDescent="0.25">
      <c r="B16" s="33"/>
      <c r="C16" s="30"/>
      <c r="D16" s="26" t="s">
        <v>3</v>
      </c>
      <c r="E16" s="1" t="s">
        <v>4</v>
      </c>
      <c r="F16" s="2">
        <v>61</v>
      </c>
    </row>
    <row r="17" spans="2:6" ht="15" customHeight="1" x14ac:dyDescent="0.25">
      <c r="B17" s="33"/>
      <c r="C17" s="30"/>
      <c r="D17" s="27"/>
      <c r="E17" s="1" t="s">
        <v>24</v>
      </c>
      <c r="F17" s="2">
        <v>36</v>
      </c>
    </row>
    <row r="18" spans="2:6" ht="15" customHeight="1" x14ac:dyDescent="0.25">
      <c r="B18" s="33"/>
      <c r="C18" s="30"/>
      <c r="D18" s="28"/>
      <c r="E18" s="1" t="s">
        <v>25</v>
      </c>
      <c r="F18" s="2">
        <v>6738</v>
      </c>
    </row>
    <row r="19" spans="2:6" ht="15" customHeight="1" x14ac:dyDescent="0.25">
      <c r="B19" s="33"/>
      <c r="C19" s="31"/>
      <c r="D19" s="29"/>
      <c r="E19" s="1" t="s">
        <v>26</v>
      </c>
      <c r="F19" s="2">
        <v>415</v>
      </c>
    </row>
    <row r="20" spans="2:6" ht="15" customHeight="1" x14ac:dyDescent="0.25">
      <c r="B20" s="33"/>
      <c r="C20" s="35" t="s">
        <v>8</v>
      </c>
      <c r="D20" s="36"/>
      <c r="E20" s="1" t="s">
        <v>6</v>
      </c>
      <c r="F20" s="2">
        <v>24</v>
      </c>
    </row>
    <row r="21" spans="2:6" ht="15" customHeight="1" x14ac:dyDescent="0.25">
      <c r="B21" s="33"/>
      <c r="C21" s="37"/>
      <c r="D21" s="38"/>
      <c r="E21" s="1" t="s">
        <v>7</v>
      </c>
      <c r="F21" s="2">
        <v>12</v>
      </c>
    </row>
    <row r="22" spans="2:6" ht="15" customHeight="1" x14ac:dyDescent="0.25">
      <c r="B22" s="33"/>
      <c r="C22" s="35" t="s">
        <v>11</v>
      </c>
      <c r="D22" s="36"/>
      <c r="E22" s="3" t="s">
        <v>9</v>
      </c>
      <c r="F22" s="2">
        <v>6</v>
      </c>
    </row>
    <row r="23" spans="2:6" ht="15" customHeight="1" x14ac:dyDescent="0.25">
      <c r="B23" s="34"/>
      <c r="C23" s="37"/>
      <c r="D23" s="38"/>
      <c r="E23" s="1" t="s">
        <v>10</v>
      </c>
      <c r="F23" s="2">
        <v>174</v>
      </c>
    </row>
    <row r="24" spans="2:6" ht="15" customHeight="1" x14ac:dyDescent="0.25">
      <c r="B24" s="24" t="s">
        <v>12</v>
      </c>
      <c r="C24" s="19" t="s">
        <v>27</v>
      </c>
      <c r="D24" s="13"/>
      <c r="E24" s="14"/>
      <c r="F24" s="2">
        <v>29</v>
      </c>
    </row>
    <row r="25" spans="2:6" ht="15" customHeight="1" x14ac:dyDescent="0.25">
      <c r="B25" s="25"/>
      <c r="C25" s="19" t="s">
        <v>28</v>
      </c>
      <c r="D25" s="13"/>
      <c r="E25" s="14"/>
      <c r="F25" s="2">
        <v>146</v>
      </c>
    </row>
    <row r="26" spans="2:6" ht="15" customHeight="1" x14ac:dyDescent="0.25">
      <c r="B26" s="12" t="s">
        <v>13</v>
      </c>
      <c r="C26" s="13"/>
      <c r="D26" s="13"/>
      <c r="E26" s="14"/>
      <c r="F26" s="2">
        <v>557</v>
      </c>
    </row>
    <row r="27" spans="2:6" ht="15" customHeight="1" x14ac:dyDescent="0.25">
      <c r="B27" s="8" t="s">
        <v>21</v>
      </c>
      <c r="C27" s="9"/>
      <c r="D27" s="12" t="s">
        <v>29</v>
      </c>
      <c r="E27" s="14"/>
      <c r="F27" s="2">
        <v>19</v>
      </c>
    </row>
    <row r="28" spans="2:6" ht="15" customHeight="1" x14ac:dyDescent="0.25">
      <c r="B28" s="15"/>
      <c r="C28" s="16"/>
      <c r="D28" s="12" t="s">
        <v>30</v>
      </c>
      <c r="E28" s="14"/>
      <c r="F28" s="2">
        <v>2</v>
      </c>
    </row>
    <row r="29" spans="2:6" ht="15" customHeight="1" x14ac:dyDescent="0.25">
      <c r="B29" s="15"/>
      <c r="C29" s="16"/>
      <c r="D29" s="12" t="s">
        <v>31</v>
      </c>
      <c r="E29" s="14"/>
      <c r="F29" s="2">
        <v>36</v>
      </c>
    </row>
    <row r="30" spans="2:6" ht="15" customHeight="1" x14ac:dyDescent="0.25">
      <c r="B30" s="15"/>
      <c r="C30" s="16"/>
      <c r="D30" s="12" t="s">
        <v>32</v>
      </c>
      <c r="E30" s="14"/>
      <c r="F30" s="2">
        <v>57</v>
      </c>
    </row>
    <row r="31" spans="2:6" ht="15" customHeight="1" x14ac:dyDescent="0.25">
      <c r="B31" s="10"/>
      <c r="C31" s="11"/>
      <c r="D31" s="12" t="s">
        <v>42</v>
      </c>
      <c r="E31" s="14"/>
      <c r="F31" s="2">
        <v>0</v>
      </c>
    </row>
    <row r="32" spans="2:6" ht="15" customHeight="1" x14ac:dyDescent="0.25">
      <c r="B32" s="8" t="s">
        <v>16</v>
      </c>
      <c r="C32" s="9"/>
      <c r="D32" s="12" t="s">
        <v>14</v>
      </c>
      <c r="E32" s="14"/>
      <c r="F32" s="2">
        <v>5</v>
      </c>
    </row>
    <row r="33" spans="2:6" ht="15" customHeight="1" x14ac:dyDescent="0.25">
      <c r="B33" s="10"/>
      <c r="C33" s="11"/>
      <c r="D33" s="12" t="s">
        <v>15</v>
      </c>
      <c r="E33" s="14"/>
      <c r="F33" s="2">
        <v>95</v>
      </c>
    </row>
    <row r="34" spans="2:6" ht="15" customHeight="1" x14ac:dyDescent="0.25">
      <c r="B34" s="12" t="s">
        <v>17</v>
      </c>
      <c r="C34" s="13"/>
      <c r="D34" s="13"/>
      <c r="E34" s="14"/>
      <c r="F34" s="2">
        <v>21</v>
      </c>
    </row>
    <row r="35" spans="2:6" ht="15" customHeight="1" x14ac:dyDescent="0.25">
      <c r="B35" s="12" t="s">
        <v>46</v>
      </c>
      <c r="C35" s="13"/>
      <c r="D35" s="13"/>
      <c r="E35" s="14"/>
      <c r="F35" s="2">
        <v>1017</v>
      </c>
    </row>
    <row r="36" spans="2:6" ht="15" customHeight="1" x14ac:dyDescent="0.25">
      <c r="B36" s="12" t="s">
        <v>34</v>
      </c>
      <c r="C36" s="13"/>
      <c r="D36" s="13"/>
      <c r="E36" s="14"/>
      <c r="F36" s="2">
        <v>7</v>
      </c>
    </row>
    <row r="37" spans="2:6" ht="15" customHeight="1" x14ac:dyDescent="0.25">
      <c r="B37" s="12" t="s">
        <v>35</v>
      </c>
      <c r="C37" s="13"/>
      <c r="D37" s="13"/>
      <c r="E37" s="14"/>
      <c r="F37" s="2">
        <v>36</v>
      </c>
    </row>
    <row r="38" spans="2:6" ht="15" customHeight="1" x14ac:dyDescent="0.25">
      <c r="B38" s="12" t="s">
        <v>36</v>
      </c>
      <c r="C38" s="13"/>
      <c r="D38" s="13"/>
      <c r="E38" s="14"/>
      <c r="F38" s="2">
        <v>0</v>
      </c>
    </row>
    <row r="39" spans="2:6" ht="15" customHeight="1" x14ac:dyDescent="0.25">
      <c r="B39" s="12" t="s">
        <v>37</v>
      </c>
      <c r="C39" s="13"/>
      <c r="D39" s="13"/>
      <c r="E39" s="14"/>
      <c r="F39" s="2">
        <v>0</v>
      </c>
    </row>
    <row r="40" spans="2:6" ht="15" customHeight="1" x14ac:dyDescent="0.25">
      <c r="B40" s="17" t="s">
        <v>40</v>
      </c>
      <c r="C40" s="18"/>
      <c r="D40" s="12" t="s">
        <v>41</v>
      </c>
      <c r="E40" s="14"/>
      <c r="F40" s="2">
        <v>1023</v>
      </c>
    </row>
    <row r="41" spans="2:6" ht="15" customHeight="1" x14ac:dyDescent="0.25">
      <c r="B41" s="18"/>
      <c r="C41" s="18"/>
      <c r="D41" s="12" t="s">
        <v>42</v>
      </c>
      <c r="E41" s="14"/>
      <c r="F41" s="2">
        <v>1345</v>
      </c>
    </row>
    <row r="42" spans="2:6" ht="15" customHeight="1" x14ac:dyDescent="0.25">
      <c r="B42" s="48" t="s">
        <v>45</v>
      </c>
      <c r="C42" s="49"/>
      <c r="D42" s="49"/>
      <c r="E42" s="38"/>
      <c r="F42" s="2">
        <v>4042</v>
      </c>
    </row>
    <row r="45" spans="2:6" ht="16.5" customHeight="1" x14ac:dyDescent="0.25"/>
  </sheetData>
  <sheetProtection algorithmName="SHA-512" hashValue="FnI8X22p4b9ct06rpUzt0TRIePnleNNrQje2ahuOfiAeRlFd11tvNO7yxbSH4B5zhwoxdhYEdLa07sNoAvZIJg==" saltValue="uVbKeIlQpKWn0I/5oawvcQ==" spinCount="100000" sheet="1" objects="1" scenarios="1"/>
  <mergeCells count="34">
    <mergeCell ref="B34:E34"/>
    <mergeCell ref="B38:E38"/>
    <mergeCell ref="D31:E31"/>
    <mergeCell ref="B42:E42"/>
    <mergeCell ref="B8:F8"/>
    <mergeCell ref="D13:D15"/>
    <mergeCell ref="D41:E41"/>
    <mergeCell ref="B39:E39"/>
    <mergeCell ref="D28:E28"/>
    <mergeCell ref="B2:D2"/>
    <mergeCell ref="B5:F5"/>
    <mergeCell ref="B24:B25"/>
    <mergeCell ref="D16:D19"/>
    <mergeCell ref="C13:C19"/>
    <mergeCell ref="B13:B23"/>
    <mergeCell ref="C20:D21"/>
    <mergeCell ref="C22:D23"/>
    <mergeCell ref="C25:E25"/>
    <mergeCell ref="B9:D12"/>
    <mergeCell ref="I8:J8"/>
    <mergeCell ref="B32:C33"/>
    <mergeCell ref="B35:E35"/>
    <mergeCell ref="D40:E40"/>
    <mergeCell ref="D30:E30"/>
    <mergeCell ref="B27:C31"/>
    <mergeCell ref="B40:C41"/>
    <mergeCell ref="C24:E24"/>
    <mergeCell ref="D27:E27"/>
    <mergeCell ref="B26:E26"/>
    <mergeCell ref="B37:E37"/>
    <mergeCell ref="B36:E36"/>
    <mergeCell ref="D29:E29"/>
    <mergeCell ref="D32:E32"/>
    <mergeCell ref="D33:E33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C17"/>
  <sheetViews>
    <sheetView showGridLines="0" showRowColHeaders="0" workbookViewId="0">
      <selection activeCell="C17" sqref="C17"/>
    </sheetView>
  </sheetViews>
  <sheetFormatPr baseColWidth="10" defaultRowHeight="15" x14ac:dyDescent="0.25"/>
  <cols>
    <col min="1" max="1" width="3" customWidth="1"/>
    <col min="2" max="2" width="25.42578125" customWidth="1"/>
  </cols>
  <sheetData>
    <row r="3" spans="2:3" ht="15" customHeight="1" x14ac:dyDescent="0.25">
      <c r="B3" s="1" t="s">
        <v>18</v>
      </c>
      <c r="C3" s="2">
        <f>SUM(Hoja1!F14:F19)</f>
        <v>7346</v>
      </c>
    </row>
    <row r="4" spans="2:3" x14ac:dyDescent="0.25">
      <c r="B4" s="1" t="s">
        <v>19</v>
      </c>
      <c r="C4" s="2">
        <f>SUM(Hoja1!F20:F21)</f>
        <v>36</v>
      </c>
    </row>
    <row r="5" spans="2:3" x14ac:dyDescent="0.25">
      <c r="B5" s="1" t="s">
        <v>20</v>
      </c>
      <c r="C5" s="2">
        <f>SUM(Hoja1!F22:F23)</f>
        <v>180</v>
      </c>
    </row>
    <row r="6" spans="2:3" x14ac:dyDescent="0.25">
      <c r="B6" s="1" t="s">
        <v>12</v>
      </c>
      <c r="C6" s="2">
        <f>SUM(Hoja1!F24:F25)</f>
        <v>175</v>
      </c>
    </row>
    <row r="7" spans="2:3" ht="15" customHeight="1" x14ac:dyDescent="0.25">
      <c r="B7" s="1" t="s">
        <v>13</v>
      </c>
      <c r="C7" s="2">
        <f>Hoja1!F26</f>
        <v>557</v>
      </c>
    </row>
    <row r="8" spans="2:3" x14ac:dyDescent="0.25">
      <c r="B8" s="1" t="s">
        <v>21</v>
      </c>
      <c r="C8" s="2">
        <f>SUM(Hoja1!F27:F31)</f>
        <v>114</v>
      </c>
    </row>
    <row r="9" spans="2:3" x14ac:dyDescent="0.25">
      <c r="B9" s="1" t="s">
        <v>16</v>
      </c>
      <c r="C9" s="2">
        <f>SUM(Hoja1!F32:F33)</f>
        <v>100</v>
      </c>
    </row>
    <row r="10" spans="2:3" x14ac:dyDescent="0.25">
      <c r="B10" s="1" t="s">
        <v>47</v>
      </c>
      <c r="C10" s="2">
        <f>Hoja1!F34</f>
        <v>21</v>
      </c>
    </row>
    <row r="11" spans="2:3" x14ac:dyDescent="0.25">
      <c r="B11" s="1" t="s">
        <v>52</v>
      </c>
      <c r="C11" s="2">
        <f>Hoja1!F35</f>
        <v>1017</v>
      </c>
    </row>
    <row r="12" spans="2:3" x14ac:dyDescent="0.25">
      <c r="B12" s="1" t="s">
        <v>33</v>
      </c>
      <c r="C12" s="2" t="e">
        <f>Hoja1!#REF!</f>
        <v>#REF!</v>
      </c>
    </row>
    <row r="13" spans="2:3" x14ac:dyDescent="0.25">
      <c r="B13" s="1" t="s">
        <v>34</v>
      </c>
      <c r="C13" s="2">
        <f>Hoja1!F36</f>
        <v>7</v>
      </c>
    </row>
    <row r="14" spans="2:3" x14ac:dyDescent="0.25">
      <c r="B14" s="1" t="s">
        <v>39</v>
      </c>
      <c r="C14" s="2">
        <f>Hoja1!F37</f>
        <v>36</v>
      </c>
    </row>
    <row r="15" spans="2:3" x14ac:dyDescent="0.25">
      <c r="B15" s="1" t="s">
        <v>37</v>
      </c>
      <c r="C15" s="2">
        <f>Hoja1!F39</f>
        <v>0</v>
      </c>
    </row>
    <row r="16" spans="2:3" x14ac:dyDescent="0.25">
      <c r="B16" s="1" t="s">
        <v>40</v>
      </c>
      <c r="C16" s="2">
        <f>SUM(Hoja1!F40:F41)</f>
        <v>2368</v>
      </c>
    </row>
    <row r="17" spans="2:3" x14ac:dyDescent="0.25">
      <c r="B17" s="1" t="s">
        <v>45</v>
      </c>
      <c r="C17" s="2">
        <f>Hoja1!F42</f>
        <v>4042</v>
      </c>
    </row>
  </sheetData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Aux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2022-05-27T11:13:10Z</dcterms:modified>
</cp:coreProperties>
</file>