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1" documentId="13_ncr:1_{438D5A65-440E-40BF-B394-2D79A1B329CE}" xr6:coauthVersionLast="46" xr6:coauthVersionMax="47" xr10:uidLastSave="{12C55328-0B3F-46EA-B5B5-61F9333E40D2}"/>
  <workbookProtection workbookAlgorithmName="SHA-512" workbookHashValue="dXQM8gP9onB51BOmUCQl0SOUeuckMi4jVgwZ9pFOcteF8nsFvJ/27AFyByx0vavJy6129AgnC+xtGjGEfmhHbQ==" workbookSaltValue="7KQpmZJX5fpYzeidqSZ63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D82" i="15" s="1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F43" i="15" s="1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I43" i="15" s="1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L43" i="15"/>
  <c r="K43" i="15"/>
  <c r="J43" i="15"/>
  <c r="H43" i="15"/>
  <c r="G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1826366-F2B3-4C47-B012-FDCC5788CB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E3DB480-AFB3-4E87-8F53-6FA5123C03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D90E1BF-AF44-4033-A2E9-30446A6DD0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AC44990-F64F-4C47-A350-FE51B863017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4C2D472-5791-463B-98EB-930314108F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7D207B6-7551-48F6-8D57-D0AFA351C1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EFD49B4-B0C8-4391-9CC8-820855DE29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CE20532-DADF-4288-943B-3E674FC18B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5EB9ADC-22C2-4BF8-BB6F-B53E9912EC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2531381-D3B5-4E25-85DD-C1D86262520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7B27B97-98A5-4488-85F8-F88310E714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6CACB0C-6617-4BAD-B854-EEDB1FE329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F5A805D-8871-4D06-BF80-F586E78FA6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010505A-AA7C-4763-9CF3-082DC6476A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60A4712-55B6-4694-BD5F-1FFFAA7089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AD7C4E6-123B-461D-89E3-0428748FC5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ADFDDEE-0972-4DBC-A111-7215C5F14D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778336-E319-4AA2-A0B2-F1CC8AB5D0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9B5C30-6751-4F4B-A201-3FC7B56653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08F180C-A0F7-4C32-8C1B-EC3CC2F49F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7517B5-2F10-48D9-80C9-95CA1888AC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05EFC94-3DD4-4C79-8DD3-9985B6818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688F470-AA59-43C0-8713-B53BB69427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C996A1D-4F71-4C09-A109-E88A162B05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4EA7E02-8DF1-4BAF-A71A-2FF2DE4734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3F14FFF-8ABC-442F-B2FD-63D1744BB8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8620F25-EF19-4C25-B8D3-665FE0698D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52CA082-4E2D-4CFB-8C36-F35E6E7F80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1A50745-DB99-4362-86B1-F5582D3A9E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AF4D561-5B8F-4FCA-BCDF-F33C38A6B3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62A43D1-9996-4D09-8EA5-EA5704E2BB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F4009CE-E22F-40CD-AD2B-4638CFEF85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<sst xmlns="http://schemas.openxmlformats.org/spreadsheetml/2006/main" count="2999" uniqueCount="1826">
  <si>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</si>
  <si>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</si>
  <si>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</si>
  <si>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</si>
  <si>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</si>
  <si>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</si>
  <si>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Málaga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</si>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</sst>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D4FE8188-AA6E-44D9-B6FA-0CD39C4E825C}"/>
    <cellStyle name="Normal" xfId="0" builtinId="0"/>
    <cellStyle name="Normal 2" xfId="1" xr:uid="{E5C448FA-A05F-4BF6-AE68-6DB50E219F68}"/>
    <cellStyle name="Normal 3" xfId="3" xr:uid="{F6C70723-AF3A-44D7-A41B-5E60F7750B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33-4377-AE03-5B30ED2C05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33-4377-AE03-5B30ED2C05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9298</c:v>
                </c:pt>
                <c:pt idx="1">
                  <c:v>74867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33-4377-AE03-5B30ED2C0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8B-482C-9CBA-F21F07F0BE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8B-482C-9CBA-F21F07F0BE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8B-482C-9CBA-F21F07F0BE5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96</c:v>
                </c:pt>
                <c:pt idx="1">
                  <c:v>2102</c:v>
                </c:pt>
                <c:pt idx="2">
                  <c:v>2326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B-482C-9CBA-F21F07F0B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6E-4CA4-A41C-C833B4A17A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6E-4CA4-A41C-C833B4A17A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6E-4CA4-A41C-C833B4A17A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2814</c:v>
                </c:pt>
                <c:pt idx="1">
                  <c:v>1124</c:v>
                </c:pt>
                <c:pt idx="2">
                  <c:v>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6E-4CA4-A41C-C833B4A17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82-40C7-9F29-87E62CEA29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82-40C7-9F29-87E62CEA29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154</c:v>
                </c:pt>
                <c:pt idx="1">
                  <c:v>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2-40C7-9F29-87E62CEA2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09-48C5-BF9B-898A009AF8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09-48C5-BF9B-898A009AF8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4879</c:v>
                </c:pt>
                <c:pt idx="1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9-48C5-BF9B-898A009AF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1147</c:v>
              </c:pt>
              <c:pt idx="1">
                <c:v>7701</c:v>
              </c:pt>
              <c:pt idx="2">
                <c:v>41</c:v>
              </c:pt>
              <c:pt idx="3">
                <c:v>17</c:v>
              </c:pt>
              <c:pt idx="4">
                <c:v>392</c:v>
              </c:pt>
            </c:numLit>
          </c:val>
          <c:extLst>
            <c:ext xmlns:c16="http://schemas.microsoft.com/office/drawing/2014/chart" uri="{C3380CC4-5D6E-409C-BE32-E72D297353CC}">
              <c16:uniqueId val="{00000003-479F-4E77-9367-C82729040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7232</c:v>
              </c:pt>
              <c:pt idx="1">
                <c:v>5652</c:v>
              </c:pt>
              <c:pt idx="2">
                <c:v>360</c:v>
              </c:pt>
              <c:pt idx="3">
                <c:v>105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5F11-4258-A86C-203CB0929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</c:v>
              </c:pt>
              <c:pt idx="1">
                <c:v>362</c:v>
              </c:pt>
              <c:pt idx="2">
                <c:v>146</c:v>
              </c:pt>
              <c:pt idx="3">
                <c:v>41</c:v>
              </c:pt>
              <c:pt idx="4">
                <c:v>127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30A3-4F91-B786-0158561D6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277</c:v>
              </c:pt>
              <c:pt idx="1">
                <c:v>624</c:v>
              </c:pt>
              <c:pt idx="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3-8C06-456A-A059-5B023419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7500</c:v>
              </c:pt>
              <c:pt idx="1">
                <c:v>111</c:v>
              </c:pt>
              <c:pt idx="2">
                <c:v>590</c:v>
              </c:pt>
              <c:pt idx="3">
                <c:v>15</c:v>
              </c:pt>
              <c:pt idx="4">
                <c:v>25</c:v>
              </c:pt>
              <c:pt idx="5">
                <c:v>21</c:v>
              </c:pt>
              <c:pt idx="6">
                <c:v>257</c:v>
              </c:pt>
              <c:pt idx="7">
                <c:v>1232</c:v>
              </c:pt>
              <c:pt idx="8">
                <c:v>3</c:v>
              </c:pt>
              <c:pt idx="9">
                <c:v>346</c:v>
              </c:pt>
              <c:pt idx="10">
                <c:v>4063</c:v>
              </c:pt>
            </c:numLit>
          </c:val>
          <c:extLst>
            <c:ext xmlns:c16="http://schemas.microsoft.com/office/drawing/2014/chart" uri="{C3380CC4-5D6E-409C-BE32-E72D297353CC}">
              <c16:uniqueId val="{00000003-2991-4877-846C-4CDBBB7C8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contencioso</c:v>
                </c:pt>
                <c:pt idx="10">
                  <c:v>Separación mutuo acuerdo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110</c:v>
              </c:pt>
              <c:pt idx="1">
                <c:v>859</c:v>
              </c:pt>
              <c:pt idx="2">
                <c:v>1243</c:v>
              </c:pt>
              <c:pt idx="3">
                <c:v>236</c:v>
              </c:pt>
              <c:pt idx="4">
                <c:v>1033</c:v>
              </c:pt>
              <c:pt idx="5">
                <c:v>320</c:v>
              </c:pt>
              <c:pt idx="6">
                <c:v>1260</c:v>
              </c:pt>
              <c:pt idx="7">
                <c:v>1110</c:v>
              </c:pt>
              <c:pt idx="8">
                <c:v>1216</c:v>
              </c:pt>
              <c:pt idx="9">
                <c:v>28</c:v>
              </c:pt>
              <c:pt idx="10">
                <c:v>68</c:v>
              </c:pt>
              <c:pt idx="1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334B-4FB9-8ED7-DFB4C8796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7538065056393"/>
          <c:y val="5.2599322094704949E-3"/>
          <c:w val="0.3373137657688296"/>
          <c:h val="0.9947400677905294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7F-4F46-971D-9E5B4F1237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7F-4F46-971D-9E5B4F1237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7F-4F46-971D-9E5B4F1237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1571</c:v>
                </c:pt>
                <c:pt idx="1">
                  <c:v>1286</c:v>
                </c:pt>
                <c:pt idx="2">
                  <c:v>7232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7F-4F46-971D-9E5B4F123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24949</c:v>
              </c:pt>
              <c:pt idx="1">
                <c:v>3701</c:v>
              </c:pt>
              <c:pt idx="2">
                <c:v>1778</c:v>
              </c:pt>
              <c:pt idx="3">
                <c:v>611</c:v>
              </c:pt>
              <c:pt idx="4">
                <c:v>123</c:v>
              </c:pt>
              <c:pt idx="5">
                <c:v>131</c:v>
              </c:pt>
              <c:pt idx="6">
                <c:v>989</c:v>
              </c:pt>
              <c:pt idx="7">
                <c:v>8575</c:v>
              </c:pt>
              <c:pt idx="8">
                <c:v>193</c:v>
              </c:pt>
              <c:pt idx="9">
                <c:v>190</c:v>
              </c:pt>
              <c:pt idx="10">
                <c:v>1259</c:v>
              </c:pt>
              <c:pt idx="11">
                <c:v>821</c:v>
              </c:pt>
              <c:pt idx="12">
                <c:v>593</c:v>
              </c:pt>
              <c:pt idx="13">
                <c:v>177</c:v>
              </c:pt>
              <c:pt idx="14">
                <c:v>1256</c:v>
              </c:pt>
              <c:pt idx="15">
                <c:v>335</c:v>
              </c:pt>
              <c:pt idx="16">
                <c:v>40968</c:v>
              </c:pt>
              <c:pt idx="17">
                <c:v>242</c:v>
              </c:pt>
            </c:numLit>
          </c:val>
          <c:extLst>
            <c:ext xmlns:c16="http://schemas.microsoft.com/office/drawing/2014/chart" uri="{C3380CC4-5D6E-409C-BE32-E72D297353CC}">
              <c16:uniqueId val="{00000000-5391-4C8D-B106-45730E6D5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300</c:v>
              </c:pt>
              <c:pt idx="1">
                <c:v>2622</c:v>
              </c:pt>
              <c:pt idx="2">
                <c:v>411</c:v>
              </c:pt>
              <c:pt idx="3">
                <c:v>53</c:v>
              </c:pt>
              <c:pt idx="4">
                <c:v>850</c:v>
              </c:pt>
              <c:pt idx="5">
                <c:v>125</c:v>
              </c:pt>
              <c:pt idx="6">
                <c:v>3446</c:v>
              </c:pt>
              <c:pt idx="7">
                <c:v>269</c:v>
              </c:pt>
              <c:pt idx="8">
                <c:v>71</c:v>
              </c:pt>
              <c:pt idx="9">
                <c:v>768</c:v>
              </c:pt>
              <c:pt idx="10">
                <c:v>557</c:v>
              </c:pt>
              <c:pt idx="11">
                <c:v>1844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3B0E-4495-A38C-8A51AE5BF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Hacienda Pública / Seguridad Social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210</c:v>
              </c:pt>
              <c:pt idx="1">
                <c:v>747</c:v>
              </c:pt>
              <c:pt idx="2">
                <c:v>316</c:v>
              </c:pt>
              <c:pt idx="3">
                <c:v>30</c:v>
              </c:pt>
              <c:pt idx="4">
                <c:v>642</c:v>
              </c:pt>
              <c:pt idx="5">
                <c:v>26</c:v>
              </c:pt>
              <c:pt idx="6">
                <c:v>42</c:v>
              </c:pt>
              <c:pt idx="7">
                <c:v>860</c:v>
              </c:pt>
              <c:pt idx="8">
                <c:v>3223</c:v>
              </c:pt>
              <c:pt idx="9">
                <c:v>253</c:v>
              </c:pt>
              <c:pt idx="10">
                <c:v>64</c:v>
              </c:pt>
              <c:pt idx="11">
                <c:v>490</c:v>
              </c:pt>
              <c:pt idx="12">
                <c:v>531</c:v>
              </c:pt>
              <c:pt idx="13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CE26-4FC6-AF08-746077A3F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638</c:v>
              </c:pt>
              <c:pt idx="1">
                <c:v>784</c:v>
              </c:pt>
              <c:pt idx="2">
                <c:v>217</c:v>
              </c:pt>
              <c:pt idx="3">
                <c:v>125</c:v>
              </c:pt>
              <c:pt idx="4">
                <c:v>526</c:v>
              </c:pt>
              <c:pt idx="5">
                <c:v>2532</c:v>
              </c:pt>
              <c:pt idx="6">
                <c:v>76</c:v>
              </c:pt>
              <c:pt idx="7">
                <c:v>121</c:v>
              </c:pt>
              <c:pt idx="8">
                <c:v>62</c:v>
              </c:pt>
              <c:pt idx="9">
                <c:v>803</c:v>
              </c:pt>
              <c:pt idx="10">
                <c:v>568</c:v>
              </c:pt>
              <c:pt idx="11">
                <c:v>311</c:v>
              </c:pt>
              <c:pt idx="12">
                <c:v>70</c:v>
              </c:pt>
              <c:pt idx="13">
                <c:v>583</c:v>
              </c:pt>
              <c:pt idx="14">
                <c:v>262</c:v>
              </c:pt>
              <c:pt idx="15">
                <c:v>1049</c:v>
              </c:pt>
              <c:pt idx="16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A50B-41A8-A720-6AE127E91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05877764916099"/>
          <c:y val="6.2786209593244172E-2"/>
          <c:w val="0.31940985882456141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533</c:v>
              </c:pt>
              <c:pt idx="1">
                <c:v>121</c:v>
              </c:pt>
              <c:pt idx="2">
                <c:v>302</c:v>
              </c:pt>
              <c:pt idx="3">
                <c:v>96</c:v>
              </c:pt>
              <c:pt idx="4">
                <c:v>346</c:v>
              </c:pt>
              <c:pt idx="5">
                <c:v>1851</c:v>
              </c:pt>
              <c:pt idx="6">
                <c:v>74</c:v>
              </c:pt>
              <c:pt idx="7">
                <c:v>694</c:v>
              </c:pt>
              <c:pt idx="8">
                <c:v>527</c:v>
              </c:pt>
              <c:pt idx="9">
                <c:v>312</c:v>
              </c:pt>
              <c:pt idx="10">
                <c:v>437</c:v>
              </c:pt>
              <c:pt idx="11">
                <c:v>285</c:v>
              </c:pt>
              <c:pt idx="12">
                <c:v>195</c:v>
              </c:pt>
            </c:numLit>
          </c:val>
          <c:extLst>
            <c:ext xmlns:c16="http://schemas.microsoft.com/office/drawing/2014/chart" uri="{C3380CC4-5D6E-409C-BE32-E72D297353CC}">
              <c16:uniqueId val="{00000000-C3CC-49C6-B355-526693108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</c:v>
              </c:pt>
              <c:pt idx="1">
                <c:v>6</c:v>
              </c:pt>
              <c:pt idx="2">
                <c:v>4</c:v>
              </c:pt>
              <c:pt idx="3">
                <c:v>37</c:v>
              </c:pt>
              <c:pt idx="4">
                <c:v>1</c:v>
              </c:pt>
              <c:pt idx="5">
                <c:v>1</c:v>
              </c:pt>
              <c:pt idx="6">
                <c:v>12</c:v>
              </c:pt>
              <c:pt idx="7">
                <c:v>1</c:v>
              </c:pt>
              <c:pt idx="8">
                <c:v>1</c:v>
              </c:pt>
              <c:pt idx="9">
                <c:v>7</c:v>
              </c:pt>
              <c:pt idx="1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01A-48A3-A8E7-0B1E07F60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</c:v>
              </c:pt>
              <c:pt idx="1">
                <c:v>2</c:v>
              </c:pt>
              <c:pt idx="2">
                <c:v>7</c:v>
              </c:pt>
              <c:pt idx="3">
                <c:v>1</c:v>
              </c:pt>
              <c:pt idx="4">
                <c:v>69</c:v>
              </c:pt>
              <c:pt idx="5">
                <c:v>3</c:v>
              </c:pt>
              <c:pt idx="6">
                <c:v>1</c:v>
              </c:pt>
              <c:pt idx="7">
                <c:v>2</c:v>
              </c:pt>
              <c:pt idx="8">
                <c:v>11</c:v>
              </c:pt>
              <c:pt idx="9">
                <c:v>2</c:v>
              </c:pt>
              <c:pt idx="10">
                <c:v>2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0FB-4FF6-B658-83A318A00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Pública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FDC-4509-A0AA-587562140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2</c:v>
              </c:pt>
              <c:pt idx="2">
                <c:v>2</c:v>
              </c:pt>
              <c:pt idx="3">
                <c:v>9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200-4B64-B716-C5D3F088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194</c:v>
              </c:pt>
              <c:pt idx="1">
                <c:v>25</c:v>
              </c:pt>
              <c:pt idx="2">
                <c:v>34</c:v>
              </c:pt>
              <c:pt idx="3">
                <c:v>12</c:v>
              </c:pt>
              <c:pt idx="4">
                <c:v>112</c:v>
              </c:pt>
              <c:pt idx="5">
                <c:v>84</c:v>
              </c:pt>
              <c:pt idx="6">
                <c:v>16</c:v>
              </c:pt>
              <c:pt idx="7">
                <c:v>25</c:v>
              </c:pt>
              <c:pt idx="8">
                <c:v>24</c:v>
              </c:pt>
              <c:pt idx="9">
                <c:v>35</c:v>
              </c:pt>
              <c:pt idx="10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26ED-42B4-ABEC-5464206B5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5F-44E1-8DE2-93DCC181FF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5F-44E1-8DE2-93DCC181FF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4663</c:v>
                </c:pt>
                <c:pt idx="1">
                  <c:v>2569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5F-44E1-8DE2-93DCC181F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54</c:v>
              </c:pt>
              <c:pt idx="1">
                <c:v>26</c:v>
              </c:pt>
              <c:pt idx="2">
                <c:v>19</c:v>
              </c:pt>
              <c:pt idx="3">
                <c:v>21</c:v>
              </c:pt>
              <c:pt idx="4">
                <c:v>1</c:v>
              </c:pt>
              <c:pt idx="5">
                <c:v>122</c:v>
              </c:pt>
              <c:pt idx="6">
                <c:v>14</c:v>
              </c:pt>
              <c:pt idx="7">
                <c:v>230</c:v>
              </c:pt>
              <c:pt idx="8">
                <c:v>3</c:v>
              </c:pt>
              <c:pt idx="9">
                <c:v>5</c:v>
              </c:pt>
              <c:pt idx="10">
                <c:v>32</c:v>
              </c:pt>
              <c:pt idx="11">
                <c:v>6</c:v>
              </c:pt>
              <c:pt idx="12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2888-4933-9344-AFE8DA4AC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8.6815044194766003E-2"/>
          <c:w val="0.2704737043638491"/>
          <c:h val="0.9131849558052339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939</c:v>
              </c:pt>
              <c:pt idx="1">
                <c:v>686</c:v>
              </c:pt>
              <c:pt idx="2">
                <c:v>478</c:v>
              </c:pt>
              <c:pt idx="3">
                <c:v>148</c:v>
              </c:pt>
              <c:pt idx="4">
                <c:v>280</c:v>
              </c:pt>
              <c:pt idx="5">
                <c:v>2178</c:v>
              </c:pt>
              <c:pt idx="6">
                <c:v>61</c:v>
              </c:pt>
              <c:pt idx="7">
                <c:v>720</c:v>
              </c:pt>
              <c:pt idx="8">
                <c:v>3919</c:v>
              </c:pt>
              <c:pt idx="9">
                <c:v>500</c:v>
              </c:pt>
              <c:pt idx="10">
                <c:v>136</c:v>
              </c:pt>
              <c:pt idx="11">
                <c:v>745</c:v>
              </c:pt>
              <c:pt idx="12">
                <c:v>832</c:v>
              </c:pt>
              <c:pt idx="13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352E-480C-BA38-177C995DD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.12285829609704874"/>
          <c:w val="0.31433257532523212"/>
          <c:h val="0.8744272654744749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DC-4B5C-BF5A-55505BA4F2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DC-4B5C-BF5A-55505BA4F2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DC-4B5C-BF5A-55505BA4F2C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7DC-4B5C-BF5A-55505BA4F2C3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DC-4B5C-BF5A-55505BA4F2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15</c:v>
                </c:pt>
                <c:pt idx="1">
                  <c:v>227</c:v>
                </c:pt>
                <c:pt idx="2">
                  <c:v>22</c:v>
                </c:pt>
                <c:pt idx="3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DC-4B5C-BF5A-55505BA4F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6C-4977-87B7-889C0C2C53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6C-4977-87B7-889C0C2C530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6C-4977-87B7-889C0C2C530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6C-4977-87B7-889C0C2C530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D6C-4977-87B7-889C0C2C530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6C-4977-87B7-889C0C2C530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6C-4977-87B7-889C0C2C530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6C-4977-87B7-889C0C2C53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6C-4977-87B7-889C0C2C53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196</c:v>
                </c:pt>
                <c:pt idx="2" formatCode="#,##0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6C-4977-87B7-889C0C2C5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3078</c:v>
              </c:pt>
              <c:pt idx="1">
                <c:v>641</c:v>
              </c:pt>
              <c:pt idx="2">
                <c:v>265</c:v>
              </c:pt>
              <c:pt idx="3">
                <c:v>470</c:v>
              </c:pt>
              <c:pt idx="4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37EA-4551-A992-DB66E0BF6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1311</c:v>
              </c:pt>
              <c:pt idx="1">
                <c:v>293</c:v>
              </c:pt>
              <c:pt idx="2">
                <c:v>35</c:v>
              </c:pt>
              <c:pt idx="3">
                <c:v>786</c:v>
              </c:pt>
              <c:pt idx="4">
                <c:v>356</c:v>
              </c:pt>
            </c:numLit>
          </c:val>
          <c:extLst>
            <c:ext xmlns:c16="http://schemas.microsoft.com/office/drawing/2014/chart" uri="{C3380CC4-5D6E-409C-BE32-E72D297353CC}">
              <c16:uniqueId val="{00000000-33B5-4610-8C77-83A854BDB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169</c:v>
              </c:pt>
              <c:pt idx="1">
                <c:v>181</c:v>
              </c:pt>
              <c:pt idx="2">
                <c:v>616</c:v>
              </c:pt>
            </c:numLit>
          </c:val>
          <c:extLst>
            <c:ext xmlns:c16="http://schemas.microsoft.com/office/drawing/2014/chart" uri="{C3380CC4-5D6E-409C-BE32-E72D297353CC}">
              <c16:uniqueId val="{00000000-8688-4EED-9B92-8A08782A4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20-454A-9E58-9B7D633A2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995</c:v>
              </c:pt>
              <c:pt idx="1">
                <c:v>290</c:v>
              </c:pt>
              <c:pt idx="2">
                <c:v>39</c:v>
              </c:pt>
              <c:pt idx="3">
                <c:v>643</c:v>
              </c:pt>
              <c:pt idx="4">
                <c:v>27</c:v>
              </c:pt>
              <c:pt idx="5">
                <c:v>1</c:v>
              </c:pt>
              <c:pt idx="6">
                <c:v>16</c:v>
              </c:pt>
              <c:pt idx="7">
                <c:v>52</c:v>
              </c:pt>
              <c:pt idx="8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3F26-4F76-8C7B-C81933C8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3</c:v>
              </c:pt>
              <c:pt idx="1">
                <c:v>417</c:v>
              </c:pt>
              <c:pt idx="2">
                <c:v>24</c:v>
              </c:pt>
              <c:pt idx="3">
                <c:v>24</c:v>
              </c:pt>
              <c:pt idx="4">
                <c:v>98</c:v>
              </c:pt>
              <c:pt idx="5">
                <c:v>156</c:v>
              </c:pt>
              <c:pt idx="6">
                <c:v>237</c:v>
              </c:pt>
              <c:pt idx="7">
                <c:v>103</c:v>
              </c:pt>
              <c:pt idx="8">
                <c:v>106</c:v>
              </c:pt>
              <c:pt idx="9">
                <c:v>1</c:v>
              </c:pt>
              <c:pt idx="10">
                <c:v>2</c:v>
              </c:pt>
              <c:pt idx="11">
                <c:v>44</c:v>
              </c:pt>
              <c:pt idx="12">
                <c:v>176</c:v>
              </c:pt>
              <c:pt idx="13">
                <c:v>1</c:v>
              </c:pt>
              <c:pt idx="14">
                <c:v>54</c:v>
              </c:pt>
              <c:pt idx="15">
                <c:v>16</c:v>
              </c:pt>
              <c:pt idx="16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155-4F9D-B506-D42704128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7E-43B1-ACDA-BA56A7AA63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7E-43B1-ACDA-BA56A7AA63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3878</c:v>
                </c:pt>
                <c:pt idx="1">
                  <c:v>2620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E-43B1-ACDA-BA56A7AA6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239</c:v>
              </c:pt>
              <c:pt idx="1">
                <c:v>30</c:v>
              </c:pt>
              <c:pt idx="2">
                <c:v>2014</c:v>
              </c:pt>
              <c:pt idx="3">
                <c:v>20</c:v>
              </c:pt>
              <c:pt idx="4">
                <c:v>3</c:v>
              </c:pt>
              <c:pt idx="5">
                <c:v>47</c:v>
              </c:pt>
              <c:pt idx="6">
                <c:v>57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38B-45F1-95BA-EF146176F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3C-451F-8064-A105F559C4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3C-451F-8064-A105F559C4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3C-451F-8064-A105F559C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7A-42FD-9B3D-5137494F16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7A-42FD-9B3D-5137494F16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7A-42FD-9B3D-5137494F16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7A-42FD-9B3D-5137494F16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7A-42FD-9B3D-5137494F16C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A-42FD-9B3D-5137494F16C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A-42FD-9B3D-5137494F16C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7A-42FD-9B3D-5137494F16C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273</c:v>
              </c:pt>
              <c:pt idx="1">
                <c:v>3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6F3F-4DF0-8345-7023520A0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182</c:v>
              </c:pt>
              <c:pt idx="1">
                <c:v>17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359A-4210-A94E-DFD845661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3</c:v>
              </c:pt>
              <c:pt idx="2">
                <c:v>24</c:v>
              </c:pt>
              <c:pt idx="3">
                <c:v>17</c:v>
              </c:pt>
              <c:pt idx="4">
                <c:v>142</c:v>
              </c:pt>
              <c:pt idx="5">
                <c:v>42</c:v>
              </c:pt>
              <c:pt idx="6">
                <c:v>47</c:v>
              </c:pt>
              <c:pt idx="7">
                <c:v>3</c:v>
              </c:pt>
              <c:pt idx="8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384F-484D-B759-3BE1FBC93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3A-4130-B399-BE176B9E74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3A-4130-B399-BE176B9E74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354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3A-4130-B399-BE176B9E7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35-494C-8346-7EE950B32B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35-494C-8346-7EE950B32B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35-494C-8346-7EE950B32B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35-494C-8346-7EE950B32BF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35-494C-8346-7EE950B32B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20</c:v>
                </c:pt>
                <c:pt idx="1">
                  <c:v>82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35-494C-8346-7EE950B32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2900</c:v>
              </c:pt>
              <c:pt idx="1">
                <c:v>61</c:v>
              </c:pt>
              <c:pt idx="2">
                <c:v>4</c:v>
              </c:pt>
              <c:pt idx="3">
                <c:v>5</c:v>
              </c:pt>
              <c:pt idx="4">
                <c:v>3</c:v>
              </c:pt>
              <c:pt idx="5">
                <c:v>1</c:v>
              </c:pt>
              <c:pt idx="6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A2CB-4252-8802-B989C5C5D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940</c:v>
              </c:pt>
              <c:pt idx="1">
                <c:v>144</c:v>
              </c:pt>
              <c:pt idx="2">
                <c:v>8</c:v>
              </c:pt>
              <c:pt idx="3">
                <c:v>5</c:v>
              </c:pt>
              <c:pt idx="4">
                <c:v>2</c:v>
              </c:pt>
              <c:pt idx="5">
                <c:v>361</c:v>
              </c:pt>
            </c:numLit>
          </c:val>
          <c:extLst>
            <c:ext xmlns:c16="http://schemas.microsoft.com/office/drawing/2014/chart" uri="{C3380CC4-5D6E-409C-BE32-E72D297353CC}">
              <c16:uniqueId val="{00000000-29B1-4C84-AF69-3186F4932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D3-43AD-840E-FDF88B062A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D3-43AD-840E-FDF88B062A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3139</c:v>
                </c:pt>
                <c:pt idx="1">
                  <c:v>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D3-43AD-840E-FDF88B062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B32-47D1-99D4-2EF69E534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55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AD-4E60-BDA8-ABCAEB99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2.9688996308477864E-2"/>
                  <c:y val="-2.247948254706219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E2-4F64-8678-EB7A536B57E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186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9C-47AA-AFC6-0A4D86C2C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191</c:v>
              </c:pt>
              <c:pt idx="1">
                <c:v>178</c:v>
              </c:pt>
              <c:pt idx="2">
                <c:v>13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BEBA-4C42-9E42-E1B2D34BA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C4-46E2-92B6-7DBDC6527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27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017-421E-BABE-7951B06FD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369</c:v>
              </c:pt>
              <c:pt idx="2">
                <c:v>74</c:v>
              </c:pt>
              <c:pt idx="3">
                <c:v>23</c:v>
              </c:pt>
              <c:pt idx="4">
                <c:v>11</c:v>
              </c:pt>
              <c:pt idx="5">
                <c:v>308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E25-4BC0-8B44-AC33E71E4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53</c:v>
              </c:pt>
              <c:pt idx="1">
                <c:v>1933</c:v>
              </c:pt>
              <c:pt idx="2">
                <c:v>69</c:v>
              </c:pt>
              <c:pt idx="3">
                <c:v>10</c:v>
              </c:pt>
              <c:pt idx="4">
                <c:v>43</c:v>
              </c:pt>
              <c:pt idx="5">
                <c:v>1333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22B-4545-9E8D-34E7CD79A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36-4EB4-BAE3-8165892940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36-4EB4-BAE3-8165892940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289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36-4EB4-BAE3-816589294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</c:v>
              </c:pt>
              <c:pt idx="1">
                <c:v>1850</c:v>
              </c:pt>
              <c:pt idx="2">
                <c:v>62</c:v>
              </c:pt>
              <c:pt idx="3">
                <c:v>13</c:v>
              </c:pt>
              <c:pt idx="4">
                <c:v>35</c:v>
              </c:pt>
              <c:pt idx="5">
                <c:v>1232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17-4B81-A4EF-DC3853A11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282</c:v>
              </c:pt>
              <c:pt idx="2">
                <c:v>49</c:v>
              </c:pt>
              <c:pt idx="3">
                <c:v>7</c:v>
              </c:pt>
              <c:pt idx="4">
                <c:v>9</c:v>
              </c:pt>
              <c:pt idx="5">
                <c:v>213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D2-4255-AA5A-E01A72B42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219</c:v>
              </c:pt>
              <c:pt idx="2">
                <c:v>53</c:v>
              </c:pt>
              <c:pt idx="3">
                <c:v>6</c:v>
              </c:pt>
              <c:pt idx="4">
                <c:v>13</c:v>
              </c:pt>
              <c:pt idx="5">
                <c:v>229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59-4263-ABDC-E9E64643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DA-4F33-8ED6-E462E5013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A7A-42CF-959A-484A5DE40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Negativa a realización de pruebas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C2-41C2-8522-6268ED5E0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39</c:v>
              </c:pt>
              <c:pt idx="1">
                <c:v>2288</c:v>
              </c:pt>
              <c:pt idx="2">
                <c:v>97</c:v>
              </c:pt>
              <c:pt idx="3">
                <c:v>7</c:v>
              </c:pt>
              <c:pt idx="4">
                <c:v>65</c:v>
              </c:pt>
              <c:pt idx="5">
                <c:v>1423</c:v>
              </c:pt>
            </c:numLit>
          </c:val>
          <c:extLst>
            <c:ext xmlns:c16="http://schemas.microsoft.com/office/drawing/2014/chart" uri="{C3380CC4-5D6E-409C-BE32-E72D297353CC}">
              <c16:uniqueId val="{00000000-E70E-4BEB-A217-651F37B5F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115</c:v>
              </c:pt>
              <c:pt idx="2">
                <c:v>5</c:v>
              </c:pt>
              <c:pt idx="3">
                <c:v>42</c:v>
              </c:pt>
              <c:pt idx="4">
                <c:v>7</c:v>
              </c:pt>
              <c:pt idx="5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1-9A81-43C6-9C09-75217A58D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</c:v>
              </c:pt>
              <c:pt idx="2">
                <c:v>239</c:v>
              </c:pt>
              <c:pt idx="3">
                <c:v>21</c:v>
              </c:pt>
              <c:pt idx="4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2-7413-4537-A3F3-A2E869ACD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62</c:v>
              </c:pt>
              <c:pt idx="1">
                <c:v>29</c:v>
              </c:pt>
              <c:pt idx="2">
                <c:v>1</c:v>
              </c:pt>
              <c:pt idx="3">
                <c:v>19</c:v>
              </c:pt>
              <c:pt idx="4">
                <c:v>4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BF9B-4CF7-B495-BDD30ED6C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D3-4B83-A4D3-5CE2073949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D3-4B83-A4D3-5CE2073949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357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3-4B83-A4D3-5CE207394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CAF-453F-9AEA-FD398F508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1B-41F8-83D8-691C307ED1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1B-41F8-83D8-691C307ED1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1B-41F8-83D8-691C307ED17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616</c:v>
                </c:pt>
                <c:pt idx="1">
                  <c:v>6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1B-41F8-83D8-691C307ED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D5-4ED9-87D9-499084BDFE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D5-4ED9-87D9-499084BDFE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1997</c:v>
                </c:pt>
                <c:pt idx="1">
                  <c:v>2527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D5-4ED9-87D9-499084BDF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25</xdr:row>
      <xdr:rowOff>129540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9AF394B-4F79-45EE-A3C6-2ED93B1B4F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DCAD427-D196-48CE-8720-CC89F2FBE1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8F66A36-E808-4900-A5E0-8D3C490C0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26</xdr:row>
      <xdr:rowOff>30480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B5C8C642-8A2E-42DD-8263-D3A9E40A76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CBD06441-E20E-4FBE-BD51-668E6EB317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4BDD5D-5CE2-42CB-B6B4-59301E68F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1EE19BEC-0CDC-4BCA-9D4E-EF881FC06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62220759-4287-4715-A237-72C66ADD8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BF59E0A-C8DF-4578-8415-A4615F9760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63028C1-7321-40A8-8137-F745C4C33A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22</xdr:row>
      <xdr:rowOff>152399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CD20EF9-3145-4F56-BA8F-854BAD160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28574</xdr:rowOff>
    </xdr:from>
    <xdr:to>
      <xdr:col>59</xdr:col>
      <xdr:colOff>3038475</xdr:colOff>
      <xdr:row>23</xdr:row>
      <xdr:rowOff>7620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4CAE376-5397-453F-AB47-35BEDD86D6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3E6CEB-4BBA-46A2-B246-5BD9FB0DF2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A375560-D8CD-4619-A196-EDDA42232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495D865-1E2F-4EF4-B36A-A9939044D3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1642D10-969A-4B8B-AF27-EF4292F2B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79CFBB99-0890-4FE8-BF88-5E473CFF4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86AA972-44E7-4E75-B26F-30380B3F4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FBC178AD-93D7-4C16-8D92-59E8436345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56EA1E9-2045-463D-8933-E3B1225022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2985A4B-A787-4BF2-B399-2E29A97B1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89384D3-E276-4DE2-86C3-37CE740201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CFDA7B4-36A4-439A-8550-D17EBBEF0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45EDB6A-A10F-4333-B75F-52E842557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834E3544-DCCB-4F0E-BD6F-800F6EB5C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9D95BA4-FB0B-497A-8464-E34128BB8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0049684-2B80-4C01-8100-B3AFA2455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FFBD65E-1375-4282-8D86-CEC719357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8E10E1A-B316-4208-8F3A-26CA2BF239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04FB4A2-30F0-4157-A1BA-947E7A217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D8827B0-F0BA-4668-BD5B-E5C56D0735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4D3C09A-3755-4851-8ED6-3024A24EE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783FDA1-29BC-4D3E-A263-6B21A404F9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EC1692B-8263-4FB1-82A0-20538F154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32F9DB3-A9E5-49CC-8C1C-5C299A82C1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5080</xdr:colOff>
      <xdr:row>6</xdr:row>
      <xdr:rowOff>116205</xdr:rowOff>
    </xdr:from>
    <xdr:to>
      <xdr:col>22</xdr:col>
      <xdr:colOff>449580</xdr:colOff>
      <xdr:row>17</xdr:row>
      <xdr:rowOff>129540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C4E293E-D547-48A1-BBB2-D131672FE3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34919DD-554E-41B2-BDE6-0EBB2A7AA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EFE95CA-4ACD-4F81-8A10-528ED3C7F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7C3E5C0-BE7D-410C-9EBF-20DF57B4ED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39</xdr:row>
      <xdr:rowOff>30480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C720AFE-02D4-4C16-90FB-23B01AFC8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D1CDC2C-FBEF-4B36-87AD-9749A8C0F5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4B4D796-40AA-46E5-BA4B-4164D1D94E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758839A-4A59-49B6-82C5-4152E7603E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8D5A075-CFB7-43A9-915F-B544C3456E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8A119D6-ADC4-48D0-93D5-09F7563446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45E483F-5EDC-464A-89C0-3ECCC7C32A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5DE6690-5494-4694-BEAF-D92568FC2A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7068B1-CA28-4D08-A3DA-B553ACB2D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F5C1CD6-8E00-4F61-BF8C-97D1E9F16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94C0FFF-8AB2-4451-8175-7ED62009E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7628A55-6391-446F-8C57-98C7FE314E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845E4A7-851E-4D66-967C-898F0C667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D51C6E28-1D96-47A1-98B4-C745834ED3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22D9CF3D-DEB6-4EB8-8EC1-05EDEE33C1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B1DCF384-183B-43B7-8D68-D8B918286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BBBE1B9-688E-473E-8AB3-CBF2114E37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55EA346-90E7-4D9E-859B-1D23A4EBD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1027F00-5CC0-4CD3-938F-71DB3EC538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F3037E4-21AD-497A-AED0-1EB7F165DF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25EB698-F32B-4F4D-BBD9-A981C97E3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409BF680-25C4-4794-A5E3-10A04B095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42D7DA8-FF2D-4A13-B66D-6873D237A4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AEC5AD1E-7826-4D9E-93AA-3C983A2D3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B0D027C6-C415-4DDE-B5BF-EE999B0431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75F38020-6D57-43EC-B256-BD0123BD0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73970043-01E3-4F66-B049-A2C91F234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157BA7F-4954-44F0-9465-67D4B47FBB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C81AE62-3405-4742-AB51-D069A8B4F2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EB471E64-BFAB-4083-8293-BCA0673DB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E6CABA1-111B-404A-AEE9-F2BC2C606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09375" defaultRowHeight="14.4" x14ac:dyDescent="0.3"/>
  <cols>
    <col min="1" max="1" width="32.33203125" customWidth="1"/>
    <col min="2" max="2" width="40.44140625" customWidth="1"/>
    <col min="3" max="3" width="15.44140625" customWidth="1"/>
    <col min="4" max="4" width="28" customWidth="1"/>
    <col min="5" max="5" width="14.44140625" customWidth="1"/>
    <col min="6" max="6" width="0.6640625" customWidth="1"/>
    <col min="7" max="15" width="7.33203125" customWidth="1"/>
  </cols>
  <sheetData>
    <row r="1" spans="1:5" ht="37.35" customHeight="1" x14ac:dyDescent="0.3">
      <c r="A1" s="1" t="s">
        <v>0</v>
      </c>
      <c r="B1" s="2"/>
      <c r="C1" s="3"/>
    </row>
    <row r="2" spans="1:5" x14ac:dyDescent="0.3">
      <c r="A2" s="4"/>
    </row>
    <row r="3" spans="1:5" x14ac:dyDescent="0.3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3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uOKdbbg2gEIVFsd0wJqw9B81HOxd1WVYneG3N7z8B+dgmnePdudzLso4wJP9hEMYAvkuW5oGWNe597tSbjr24A==" saltValue="0TJb06SWt26fBUGsrXXuI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1201</v>
      </c>
    </row>
    <row r="3" spans="1:5" x14ac:dyDescent="0.3">
      <c r="A3" s="8" t="s">
        <v>1078</v>
      </c>
    </row>
    <row r="4" spans="1:5" ht="30.6" x14ac:dyDescent="0.3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3">
      <c r="A5" s="22" t="s">
        <v>1203</v>
      </c>
      <c r="B5" s="17"/>
      <c r="C5" s="14">
        <v>14</v>
      </c>
      <c r="D5" s="14">
        <v>2</v>
      </c>
      <c r="E5" s="24">
        <v>9</v>
      </c>
    </row>
    <row r="6" spans="1:5" x14ac:dyDescent="0.3">
      <c r="A6" s="22" t="s">
        <v>1204</v>
      </c>
      <c r="B6" s="17"/>
      <c r="C6" s="14">
        <v>115</v>
      </c>
      <c r="D6" s="14">
        <v>63</v>
      </c>
      <c r="E6" s="24">
        <v>38</v>
      </c>
    </row>
    <row r="7" spans="1:5" x14ac:dyDescent="0.3">
      <c r="A7" s="22" t="s">
        <v>1205</v>
      </c>
      <c r="B7" s="17"/>
      <c r="C7" s="14">
        <v>5</v>
      </c>
      <c r="D7" s="14">
        <v>2</v>
      </c>
      <c r="E7" s="24">
        <v>1</v>
      </c>
    </row>
    <row r="8" spans="1:5" x14ac:dyDescent="0.3">
      <c r="A8" s="22" t="s">
        <v>1206</v>
      </c>
      <c r="B8" s="17"/>
      <c r="C8" s="14">
        <v>42</v>
      </c>
      <c r="D8" s="14">
        <v>36</v>
      </c>
      <c r="E8" s="24">
        <v>4</v>
      </c>
    </row>
    <row r="9" spans="1:5" x14ac:dyDescent="0.3">
      <c r="A9" s="22" t="s">
        <v>635</v>
      </c>
      <c r="B9" s="17"/>
      <c r="C9" s="14">
        <v>7</v>
      </c>
      <c r="D9" s="14">
        <v>2</v>
      </c>
      <c r="E9" s="24">
        <v>5</v>
      </c>
    </row>
    <row r="10" spans="1:5" x14ac:dyDescent="0.3">
      <c r="A10" s="22" t="s">
        <v>1207</v>
      </c>
      <c r="B10" s="17"/>
      <c r="C10" s="14">
        <v>33</v>
      </c>
      <c r="D10" s="14">
        <v>27</v>
      </c>
      <c r="E10" s="24">
        <v>6</v>
      </c>
    </row>
    <row r="11" spans="1:5" x14ac:dyDescent="0.3">
      <c r="A11" s="198" t="s">
        <v>976</v>
      </c>
      <c r="B11" s="199"/>
      <c r="C11" s="32">
        <v>216</v>
      </c>
      <c r="D11" s="32">
        <v>132</v>
      </c>
      <c r="E11" s="32">
        <v>63</v>
      </c>
    </row>
    <row r="12" spans="1:5" x14ac:dyDescent="0.3">
      <c r="A12" s="8" t="s">
        <v>1208</v>
      </c>
    </row>
    <row r="13" spans="1:5" x14ac:dyDescent="0.3">
      <c r="A13" s="9" t="s">
        <v>13</v>
      </c>
      <c r="B13" s="9" t="s">
        <v>14</v>
      </c>
      <c r="C13" s="11" t="s">
        <v>2</v>
      </c>
    </row>
    <row r="14" spans="1:5" x14ac:dyDescent="0.3">
      <c r="A14" s="22" t="s">
        <v>1209</v>
      </c>
      <c r="B14" s="17"/>
      <c r="C14" s="23"/>
    </row>
    <row r="15" spans="1:5" x14ac:dyDescent="0.3">
      <c r="A15" s="22" t="s">
        <v>1210</v>
      </c>
      <c r="B15" s="17"/>
      <c r="C15" s="23"/>
    </row>
    <row r="16" spans="1:5" x14ac:dyDescent="0.3">
      <c r="A16" s="22" t="s">
        <v>1211</v>
      </c>
      <c r="B16" s="17"/>
      <c r="C16" s="23"/>
    </row>
    <row r="17" spans="1:3" x14ac:dyDescent="0.3">
      <c r="A17" s="198" t="s">
        <v>976</v>
      </c>
      <c r="B17" s="199"/>
      <c r="C17" s="48"/>
    </row>
    <row r="18" spans="1:3" x14ac:dyDescent="0.3">
      <c r="A18" s="16"/>
    </row>
    <row r="19" spans="1:3" x14ac:dyDescent="0.3">
      <c r="A19" s="8" t="s">
        <v>1212</v>
      </c>
    </row>
    <row r="20" spans="1:3" x14ac:dyDescent="0.3">
      <c r="A20" s="9" t="s">
        <v>13</v>
      </c>
      <c r="B20" s="9" t="s">
        <v>14</v>
      </c>
      <c r="C20" s="11" t="s">
        <v>2</v>
      </c>
    </row>
    <row r="21" spans="1:3" x14ac:dyDescent="0.3">
      <c r="A21" s="22" t="s">
        <v>1203</v>
      </c>
      <c r="B21" s="17"/>
      <c r="C21" s="24">
        <v>4</v>
      </c>
    </row>
    <row r="22" spans="1:3" x14ac:dyDescent="0.3">
      <c r="A22" s="22" t="s">
        <v>1204</v>
      </c>
      <c r="B22" s="17"/>
      <c r="C22" s="24">
        <v>66</v>
      </c>
    </row>
    <row r="23" spans="1:3" x14ac:dyDescent="0.3">
      <c r="A23" s="22" t="s">
        <v>1205</v>
      </c>
      <c r="B23" s="17"/>
      <c r="C23" s="24">
        <v>27</v>
      </c>
    </row>
    <row r="24" spans="1:3" x14ac:dyDescent="0.3">
      <c r="A24" s="22" t="s">
        <v>1206</v>
      </c>
      <c r="B24" s="17"/>
      <c r="C24" s="24">
        <v>53</v>
      </c>
    </row>
    <row r="25" spans="1:3" x14ac:dyDescent="0.3">
      <c r="A25" s="22" t="s">
        <v>635</v>
      </c>
      <c r="B25" s="17"/>
      <c r="C25" s="24">
        <v>26</v>
      </c>
    </row>
    <row r="26" spans="1:3" x14ac:dyDescent="0.3">
      <c r="A26" s="22" t="s">
        <v>1207</v>
      </c>
      <c r="B26" s="17"/>
      <c r="C26" s="24">
        <v>32</v>
      </c>
    </row>
    <row r="27" spans="1:3" x14ac:dyDescent="0.3">
      <c r="A27" s="198" t="s">
        <v>976</v>
      </c>
      <c r="B27" s="199"/>
      <c r="C27" s="32">
        <v>208</v>
      </c>
    </row>
    <row r="28" spans="1:3" x14ac:dyDescent="0.3">
      <c r="A28" s="16"/>
    </row>
    <row r="29" spans="1:3" x14ac:dyDescent="0.3">
      <c r="A29" s="8" t="s">
        <v>1104</v>
      </c>
    </row>
    <row r="30" spans="1:3" x14ac:dyDescent="0.3">
      <c r="A30" s="9" t="s">
        <v>13</v>
      </c>
      <c r="B30" s="9" t="s">
        <v>14</v>
      </c>
      <c r="C30" s="11" t="s">
        <v>2</v>
      </c>
    </row>
    <row r="31" spans="1:3" x14ac:dyDescent="0.3">
      <c r="A31" s="22" t="s">
        <v>1106</v>
      </c>
      <c r="B31" s="17"/>
      <c r="C31" s="24">
        <v>7</v>
      </c>
    </row>
    <row r="32" spans="1:3" x14ac:dyDescent="0.3">
      <c r="A32" s="22" t="s">
        <v>1048</v>
      </c>
      <c r="B32" s="17"/>
      <c r="C32" s="24">
        <v>3</v>
      </c>
    </row>
    <row r="33" spans="1:3" x14ac:dyDescent="0.3">
      <c r="A33" s="22" t="s">
        <v>1213</v>
      </c>
      <c r="B33" s="17"/>
      <c r="C33" s="24">
        <v>239</v>
      </c>
    </row>
    <row r="34" spans="1:3" x14ac:dyDescent="0.3">
      <c r="A34" s="22" t="s">
        <v>1146</v>
      </c>
      <c r="B34" s="17"/>
      <c r="C34" s="24">
        <v>21</v>
      </c>
    </row>
    <row r="35" spans="1:3" x14ac:dyDescent="0.3">
      <c r="A35" s="22" t="s">
        <v>1214</v>
      </c>
      <c r="B35" s="17"/>
      <c r="C35" s="24">
        <v>99</v>
      </c>
    </row>
    <row r="36" spans="1:3" x14ac:dyDescent="0.3">
      <c r="A36" s="22" t="s">
        <v>1050</v>
      </c>
      <c r="B36" s="17"/>
      <c r="C36" s="23"/>
    </row>
    <row r="37" spans="1:3" x14ac:dyDescent="0.3">
      <c r="A37" s="22" t="s">
        <v>1051</v>
      </c>
      <c r="B37" s="17"/>
      <c r="C37" s="23"/>
    </row>
    <row r="38" spans="1:3" x14ac:dyDescent="0.3">
      <c r="A38" s="22" t="s">
        <v>1109</v>
      </c>
      <c r="B38" s="17"/>
      <c r="C38" s="23"/>
    </row>
    <row r="39" spans="1:3" x14ac:dyDescent="0.3">
      <c r="A39" s="22" t="s">
        <v>1110</v>
      </c>
      <c r="B39" s="17"/>
      <c r="C39" s="23"/>
    </row>
    <row r="40" spans="1:3" x14ac:dyDescent="0.3">
      <c r="A40" s="198" t="s">
        <v>976</v>
      </c>
      <c r="B40" s="199"/>
      <c r="C40" s="32">
        <v>369</v>
      </c>
    </row>
    <row r="41" spans="1:3" x14ac:dyDescent="0.3">
      <c r="A41" s="16"/>
    </row>
    <row r="42" spans="1:3" x14ac:dyDescent="0.3">
      <c r="A42" s="8" t="s">
        <v>1215</v>
      </c>
    </row>
    <row r="43" spans="1:3" x14ac:dyDescent="0.3">
      <c r="A43" s="9" t="s">
        <v>13</v>
      </c>
      <c r="B43" s="9" t="s">
        <v>14</v>
      </c>
      <c r="C43" s="11" t="s">
        <v>2</v>
      </c>
    </row>
    <row r="44" spans="1:3" x14ac:dyDescent="0.3">
      <c r="A44" s="22" t="s">
        <v>1203</v>
      </c>
      <c r="B44" s="17"/>
      <c r="C44" s="24">
        <v>2</v>
      </c>
    </row>
    <row r="45" spans="1:3" x14ac:dyDescent="0.3">
      <c r="A45" s="22" t="s">
        <v>1204</v>
      </c>
      <c r="B45" s="17"/>
      <c r="C45" s="24">
        <v>29</v>
      </c>
    </row>
    <row r="46" spans="1:3" x14ac:dyDescent="0.3">
      <c r="A46" s="22" t="s">
        <v>1205</v>
      </c>
      <c r="B46" s="17"/>
      <c r="C46" s="24">
        <v>2</v>
      </c>
    </row>
    <row r="47" spans="1:3" x14ac:dyDescent="0.3">
      <c r="A47" s="22" t="s">
        <v>1206</v>
      </c>
      <c r="B47" s="17"/>
      <c r="C47" s="24">
        <v>42</v>
      </c>
    </row>
    <row r="48" spans="1:3" x14ac:dyDescent="0.3">
      <c r="A48" s="22" t="s">
        <v>635</v>
      </c>
      <c r="B48" s="17"/>
      <c r="C48" s="24">
        <v>7</v>
      </c>
    </row>
    <row r="49" spans="1:3" x14ac:dyDescent="0.3">
      <c r="A49" s="22" t="s">
        <v>1207</v>
      </c>
      <c r="B49" s="17"/>
      <c r="C49" s="24">
        <v>7</v>
      </c>
    </row>
    <row r="50" spans="1:3" x14ac:dyDescent="0.3">
      <c r="A50" s="198" t="s">
        <v>976</v>
      </c>
      <c r="B50" s="199"/>
      <c r="C50" s="32">
        <v>89</v>
      </c>
    </row>
    <row r="51" spans="1:3" x14ac:dyDescent="0.3">
      <c r="A51" s="8" t="s">
        <v>1216</v>
      </c>
    </row>
    <row r="52" spans="1:3" x14ac:dyDescent="0.3">
      <c r="A52" s="9" t="s">
        <v>13</v>
      </c>
      <c r="B52" s="9" t="s">
        <v>14</v>
      </c>
      <c r="C52" s="11" t="s">
        <v>2</v>
      </c>
    </row>
    <row r="53" spans="1:3" x14ac:dyDescent="0.3">
      <c r="A53" s="175" t="s">
        <v>1203</v>
      </c>
      <c r="B53" s="13" t="s">
        <v>80</v>
      </c>
      <c r="C53" s="24">
        <v>62</v>
      </c>
    </row>
    <row r="54" spans="1:3" x14ac:dyDescent="0.3">
      <c r="A54" s="177"/>
      <c r="B54" s="13" t="s">
        <v>81</v>
      </c>
      <c r="C54" s="24">
        <v>0</v>
      </c>
    </row>
    <row r="55" spans="1:3" x14ac:dyDescent="0.3">
      <c r="A55" s="175" t="s">
        <v>1204</v>
      </c>
      <c r="B55" s="13" t="s">
        <v>80</v>
      </c>
      <c r="C55" s="24">
        <v>29</v>
      </c>
    </row>
    <row r="56" spans="1:3" x14ac:dyDescent="0.3">
      <c r="A56" s="177"/>
      <c r="B56" s="13" t="s">
        <v>81</v>
      </c>
      <c r="C56" s="24">
        <v>6</v>
      </c>
    </row>
    <row r="57" spans="1:3" x14ac:dyDescent="0.3">
      <c r="A57" s="175" t="s">
        <v>1205</v>
      </c>
      <c r="B57" s="13" t="s">
        <v>80</v>
      </c>
      <c r="C57" s="24">
        <v>1</v>
      </c>
    </row>
    <row r="58" spans="1:3" x14ac:dyDescent="0.3">
      <c r="A58" s="177"/>
      <c r="B58" s="13" t="s">
        <v>81</v>
      </c>
      <c r="C58" s="24">
        <v>0</v>
      </c>
    </row>
    <row r="59" spans="1:3" x14ac:dyDescent="0.3">
      <c r="A59" s="175" t="s">
        <v>1206</v>
      </c>
      <c r="B59" s="13" t="s">
        <v>80</v>
      </c>
      <c r="C59" s="24">
        <v>19</v>
      </c>
    </row>
    <row r="60" spans="1:3" x14ac:dyDescent="0.3">
      <c r="A60" s="177"/>
      <c r="B60" s="13" t="s">
        <v>81</v>
      </c>
      <c r="C60" s="24">
        <v>2</v>
      </c>
    </row>
    <row r="61" spans="1:3" x14ac:dyDescent="0.3">
      <c r="A61" s="175" t="s">
        <v>635</v>
      </c>
      <c r="B61" s="13" t="s">
        <v>80</v>
      </c>
      <c r="C61" s="24">
        <v>4</v>
      </c>
    </row>
    <row r="62" spans="1:3" x14ac:dyDescent="0.3">
      <c r="A62" s="177"/>
      <c r="B62" s="13" t="s">
        <v>81</v>
      </c>
      <c r="C62" s="24">
        <v>1</v>
      </c>
    </row>
    <row r="63" spans="1:3" x14ac:dyDescent="0.3">
      <c r="A63" s="175" t="s">
        <v>1207</v>
      </c>
      <c r="B63" s="13" t="s">
        <v>80</v>
      </c>
      <c r="C63" s="24">
        <v>13</v>
      </c>
    </row>
    <row r="64" spans="1:3" x14ac:dyDescent="0.3">
      <c r="A64" s="177"/>
      <c r="B64" s="13" t="s">
        <v>81</v>
      </c>
      <c r="C64" s="24">
        <v>1</v>
      </c>
    </row>
    <row r="65" spans="1:3" x14ac:dyDescent="0.3">
      <c r="A65" s="198" t="s">
        <v>976</v>
      </c>
      <c r="B65" s="199"/>
      <c r="C65" s="32">
        <v>138</v>
      </c>
    </row>
  </sheetData>
  <sheetProtection algorithmName="SHA-512" hashValue="GXw6BMAewq2CXDbeNmLFsYDtmLQxP3XlGhNYLIYDK0FPMsHSMQ4hU1l3iogyhRcyhl6d/78la/yD4Ub8WjEnsA==" saltValue="xALBcpiLfp5FVR0faCrlb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7" t="s">
        <v>1217</v>
      </c>
    </row>
    <row r="3" spans="1:6" x14ac:dyDescent="0.3">
      <c r="A3" s="8" t="s">
        <v>1218</v>
      </c>
    </row>
    <row r="4" spans="1:6" ht="20.399999999999999" x14ac:dyDescent="0.3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0.399999999999999" x14ac:dyDescent="0.3">
      <c r="A5" s="178" t="s">
        <v>1221</v>
      </c>
      <c r="B5" s="49" t="s">
        <v>1222</v>
      </c>
      <c r="C5" s="14">
        <v>3</v>
      </c>
      <c r="D5" s="14">
        <v>0</v>
      </c>
      <c r="E5" s="14">
        <v>1</v>
      </c>
      <c r="F5" s="24">
        <v>0</v>
      </c>
    </row>
    <row r="6" spans="1:6" x14ac:dyDescent="0.3">
      <c r="A6" s="180"/>
      <c r="B6" s="49" t="s">
        <v>1223</v>
      </c>
      <c r="C6" s="14">
        <v>2</v>
      </c>
      <c r="D6" s="14">
        <v>0</v>
      </c>
      <c r="E6" s="14">
        <v>0</v>
      </c>
      <c r="F6" s="24">
        <v>0</v>
      </c>
    </row>
    <row r="7" spans="1:6" x14ac:dyDescent="0.3">
      <c r="A7" s="12" t="s">
        <v>1224</v>
      </c>
      <c r="B7" s="49" t="s">
        <v>1225</v>
      </c>
      <c r="C7" s="14">
        <v>0</v>
      </c>
      <c r="D7" s="14">
        <v>1</v>
      </c>
      <c r="E7" s="14">
        <v>0</v>
      </c>
      <c r="F7" s="24">
        <v>0</v>
      </c>
    </row>
    <row r="8" spans="1:6" ht="20.399999999999999" x14ac:dyDescent="0.3">
      <c r="A8" s="178" t="s">
        <v>1226</v>
      </c>
      <c r="B8" s="49" t="s">
        <v>1227</v>
      </c>
      <c r="C8" s="14">
        <v>6</v>
      </c>
      <c r="D8" s="14">
        <v>15</v>
      </c>
      <c r="E8" s="14">
        <v>17</v>
      </c>
      <c r="F8" s="24">
        <v>0</v>
      </c>
    </row>
    <row r="9" spans="1:6" x14ac:dyDescent="0.3">
      <c r="A9" s="179"/>
      <c r="B9" s="49" t="s">
        <v>1228</v>
      </c>
      <c r="C9" s="14">
        <v>5</v>
      </c>
      <c r="D9" s="14">
        <v>5</v>
      </c>
      <c r="E9" s="14">
        <v>0</v>
      </c>
      <c r="F9" s="24">
        <v>0</v>
      </c>
    </row>
    <row r="10" spans="1:6" ht="20.399999999999999" x14ac:dyDescent="0.3">
      <c r="A10" s="180"/>
      <c r="B10" s="49" t="s">
        <v>1229</v>
      </c>
      <c r="C10" s="14">
        <v>5</v>
      </c>
      <c r="D10" s="14">
        <v>3</v>
      </c>
      <c r="E10" s="14">
        <v>20</v>
      </c>
      <c r="F10" s="24">
        <v>2</v>
      </c>
    </row>
    <row r="11" spans="1:6" ht="20.399999999999999" x14ac:dyDescent="0.3">
      <c r="A11" s="178" t="s">
        <v>1230</v>
      </c>
      <c r="B11" s="49" t="s">
        <v>1231</v>
      </c>
      <c r="C11" s="18"/>
      <c r="D11" s="18"/>
      <c r="E11" s="18"/>
      <c r="F11" s="23"/>
    </row>
    <row r="12" spans="1:6" x14ac:dyDescent="0.3">
      <c r="A12" s="179"/>
      <c r="B12" s="49" t="s">
        <v>1232</v>
      </c>
      <c r="C12" s="18"/>
      <c r="D12" s="18"/>
      <c r="E12" s="18"/>
      <c r="F12" s="23"/>
    </row>
    <row r="13" spans="1:6" ht="20.399999999999999" x14ac:dyDescent="0.3">
      <c r="A13" s="180"/>
      <c r="B13" s="49" t="s">
        <v>1233</v>
      </c>
      <c r="C13" s="14">
        <v>5</v>
      </c>
      <c r="D13" s="14">
        <v>2</v>
      </c>
      <c r="E13" s="14">
        <v>0</v>
      </c>
      <c r="F13" s="24">
        <v>0</v>
      </c>
    </row>
    <row r="14" spans="1:6" ht="20.399999999999999" x14ac:dyDescent="0.3">
      <c r="A14" s="12" t="s">
        <v>1234</v>
      </c>
      <c r="B14" s="49" t="s">
        <v>1235</v>
      </c>
      <c r="C14" s="14">
        <v>0</v>
      </c>
      <c r="D14" s="14">
        <v>1</v>
      </c>
      <c r="E14" s="14">
        <v>0</v>
      </c>
      <c r="F14" s="24">
        <v>0</v>
      </c>
    </row>
    <row r="15" spans="1:6" x14ac:dyDescent="0.3">
      <c r="A15" s="178" t="s">
        <v>1236</v>
      </c>
      <c r="B15" s="49" t="s">
        <v>1237</v>
      </c>
      <c r="C15" s="14">
        <v>10</v>
      </c>
      <c r="D15" s="14">
        <v>14</v>
      </c>
      <c r="E15" s="14">
        <v>7</v>
      </c>
      <c r="F15" s="24">
        <v>1</v>
      </c>
    </row>
    <row r="16" spans="1:6" x14ac:dyDescent="0.3">
      <c r="A16" s="179"/>
      <c r="B16" s="49" t="s">
        <v>1238</v>
      </c>
      <c r="C16" s="18"/>
      <c r="D16" s="18"/>
      <c r="E16" s="18"/>
      <c r="F16" s="23"/>
    </row>
    <row r="17" spans="1:6" ht="20.399999999999999" x14ac:dyDescent="0.3">
      <c r="A17" s="179"/>
      <c r="B17" s="49" t="s">
        <v>1239</v>
      </c>
      <c r="C17" s="14">
        <v>0</v>
      </c>
      <c r="D17" s="14">
        <v>1</v>
      </c>
      <c r="E17" s="14">
        <v>1</v>
      </c>
      <c r="F17" s="24">
        <v>0</v>
      </c>
    </row>
    <row r="18" spans="1:6" x14ac:dyDescent="0.3">
      <c r="A18" s="179"/>
      <c r="B18" s="49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0.399999999999999" x14ac:dyDescent="0.3">
      <c r="A19" s="180"/>
      <c r="B19" s="49" t="s">
        <v>1241</v>
      </c>
      <c r="C19" s="14">
        <v>0</v>
      </c>
      <c r="D19" s="14">
        <v>0</v>
      </c>
      <c r="E19" s="14">
        <v>2</v>
      </c>
      <c r="F19" s="24">
        <v>0</v>
      </c>
    </row>
    <row r="20" spans="1:6" x14ac:dyDescent="0.3">
      <c r="A20" s="12" t="s">
        <v>1242</v>
      </c>
      <c r="B20" s="49" t="s">
        <v>1243</v>
      </c>
      <c r="C20" s="18"/>
      <c r="D20" s="18"/>
      <c r="E20" s="18"/>
      <c r="F20" s="23"/>
    </row>
    <row r="21" spans="1:6" x14ac:dyDescent="0.3">
      <c r="A21" s="12" t="s">
        <v>1244</v>
      </c>
      <c r="B21" s="49" t="s">
        <v>1245</v>
      </c>
      <c r="C21" s="14">
        <v>0</v>
      </c>
      <c r="D21" s="14">
        <v>0</v>
      </c>
      <c r="E21" s="14">
        <v>1</v>
      </c>
      <c r="F21" s="24">
        <v>0</v>
      </c>
    </row>
    <row r="22" spans="1:6" x14ac:dyDescent="0.3">
      <c r="A22" s="198" t="s">
        <v>976</v>
      </c>
      <c r="B22" s="199"/>
      <c r="C22" s="32">
        <v>37</v>
      </c>
      <c r="D22" s="32">
        <v>42</v>
      </c>
      <c r="E22" s="32">
        <v>49</v>
      </c>
      <c r="F22" s="32">
        <v>3</v>
      </c>
    </row>
    <row r="23" spans="1:6" x14ac:dyDescent="0.3">
      <c r="A23" s="8" t="s">
        <v>1078</v>
      </c>
    </row>
    <row r="24" spans="1:6" x14ac:dyDescent="0.3">
      <c r="A24" s="9" t="s">
        <v>13</v>
      </c>
      <c r="B24" s="9" t="s">
        <v>14</v>
      </c>
      <c r="C24" s="11" t="s">
        <v>2</v>
      </c>
    </row>
    <row r="25" spans="1:6" x14ac:dyDescent="0.3">
      <c r="A25" s="22" t="s">
        <v>103</v>
      </c>
      <c r="B25" s="17"/>
      <c r="C25" s="24">
        <v>3</v>
      </c>
    </row>
    <row r="26" spans="1:6" x14ac:dyDescent="0.3">
      <c r="A26" s="22" t="s">
        <v>113</v>
      </c>
      <c r="B26" s="17"/>
      <c r="C26" s="23"/>
    </row>
    <row r="27" spans="1:6" x14ac:dyDescent="0.3">
      <c r="A27" s="22" t="s">
        <v>1079</v>
      </c>
      <c r="B27" s="17"/>
      <c r="C27" s="23"/>
    </row>
    <row r="28" spans="1:6" x14ac:dyDescent="0.3">
      <c r="A28" s="198" t="s">
        <v>976</v>
      </c>
      <c r="B28" s="199"/>
      <c r="C28" s="32">
        <v>3</v>
      </c>
    </row>
    <row r="29" spans="1:6" x14ac:dyDescent="0.3">
      <c r="A29" s="16"/>
    </row>
    <row r="30" spans="1:6" x14ac:dyDescent="0.3">
      <c r="A30" s="8" t="s">
        <v>1246</v>
      </c>
    </row>
    <row r="31" spans="1:6" x14ac:dyDescent="0.3">
      <c r="A31" s="9" t="s">
        <v>13</v>
      </c>
      <c r="B31" s="9" t="s">
        <v>14</v>
      </c>
      <c r="C31" s="11" t="s">
        <v>2</v>
      </c>
    </row>
    <row r="32" spans="1:6" x14ac:dyDescent="0.3">
      <c r="A32" s="22" t="s">
        <v>1247</v>
      </c>
      <c r="B32" s="17"/>
      <c r="C32" s="24">
        <v>6</v>
      </c>
    </row>
    <row r="33" spans="1:3" x14ac:dyDescent="0.3">
      <c r="A33" s="22" t="s">
        <v>1248</v>
      </c>
      <c r="B33" s="17"/>
      <c r="C33" s="24">
        <v>31</v>
      </c>
    </row>
    <row r="34" spans="1:3" x14ac:dyDescent="0.3">
      <c r="A34" s="22" t="s">
        <v>81</v>
      </c>
      <c r="B34" s="17"/>
      <c r="C34" s="24">
        <v>3</v>
      </c>
    </row>
    <row r="35" spans="1:3" x14ac:dyDescent="0.3">
      <c r="A35" s="198" t="s">
        <v>976</v>
      </c>
      <c r="B35" s="199"/>
      <c r="C35" s="32">
        <v>40</v>
      </c>
    </row>
    <row r="36" spans="1:3" x14ac:dyDescent="0.3">
      <c r="A36" s="16"/>
    </row>
    <row r="37" spans="1:3" x14ac:dyDescent="0.3">
      <c r="A37" s="8" t="s">
        <v>1249</v>
      </c>
    </row>
    <row r="38" spans="1:3" x14ac:dyDescent="0.3">
      <c r="A38" s="9" t="s">
        <v>13</v>
      </c>
      <c r="B38" s="9" t="s">
        <v>14</v>
      </c>
      <c r="C38" s="11" t="s">
        <v>2</v>
      </c>
    </row>
    <row r="39" spans="1:3" x14ac:dyDescent="0.3">
      <c r="A39" s="22" t="s">
        <v>1250</v>
      </c>
      <c r="B39" s="17"/>
      <c r="C39" s="24">
        <v>144</v>
      </c>
    </row>
    <row r="40" spans="1:3" x14ac:dyDescent="0.3">
      <c r="A40" s="22" t="s">
        <v>1251</v>
      </c>
      <c r="B40" s="17"/>
      <c r="C40" s="24">
        <v>24</v>
      </c>
    </row>
    <row r="41" spans="1:3" x14ac:dyDescent="0.3">
      <c r="A41" s="198" t="s">
        <v>976</v>
      </c>
      <c r="B41" s="199"/>
      <c r="C41" s="32">
        <v>168</v>
      </c>
    </row>
    <row r="42" spans="1:3" ht="15.9" customHeight="1" x14ac:dyDescent="0.3"/>
  </sheetData>
  <sheetProtection algorithmName="SHA-512" hashValue="bCcAWABNdsF3420z7DggwchBJyyJW0S00yf/hWk5ht7g9IXV4yaGPCpasht5m7B7ofuVcWRlmBuo0oSVFhsSdQ==" saltValue="LKQ5vxkQ+THSeLlUOCgwT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1252</v>
      </c>
    </row>
    <row r="3" spans="1:5" x14ac:dyDescent="0.3">
      <c r="A3" s="50" t="s">
        <v>1253</v>
      </c>
    </row>
    <row r="4" spans="1:5" x14ac:dyDescent="0.3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3">
      <c r="A5" s="178" t="s">
        <v>1254</v>
      </c>
      <c r="B5" s="13" t="s">
        <v>1255</v>
      </c>
      <c r="C5" s="14">
        <v>4274</v>
      </c>
      <c r="D5" s="18"/>
      <c r="E5" s="15">
        <v>0</v>
      </c>
    </row>
    <row r="6" spans="1:5" x14ac:dyDescent="0.3">
      <c r="A6" s="179"/>
      <c r="B6" s="13" t="s">
        <v>1256</v>
      </c>
      <c r="C6" s="14">
        <v>2371</v>
      </c>
      <c r="D6" s="18"/>
      <c r="E6" s="15">
        <v>0</v>
      </c>
    </row>
    <row r="7" spans="1:5" x14ac:dyDescent="0.3">
      <c r="A7" s="180"/>
      <c r="B7" s="13" t="s">
        <v>1257</v>
      </c>
      <c r="C7" s="14">
        <v>1212</v>
      </c>
      <c r="D7" s="18"/>
      <c r="E7" s="15">
        <v>0</v>
      </c>
    </row>
    <row r="8" spans="1:5" x14ac:dyDescent="0.3">
      <c r="A8" s="16"/>
    </row>
    <row r="9" spans="1:5" x14ac:dyDescent="0.3">
      <c r="A9" s="50" t="s">
        <v>1258</v>
      </c>
    </row>
    <row r="10" spans="1:5" x14ac:dyDescent="0.3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3">
      <c r="A11" s="178" t="s">
        <v>1259</v>
      </c>
      <c r="B11" s="13" t="s">
        <v>1260</v>
      </c>
      <c r="C11" s="14">
        <v>184</v>
      </c>
      <c r="D11" s="18"/>
      <c r="E11" s="15">
        <v>0</v>
      </c>
    </row>
    <row r="12" spans="1:5" x14ac:dyDescent="0.3">
      <c r="A12" s="179"/>
      <c r="B12" s="13" t="s">
        <v>1261</v>
      </c>
      <c r="C12" s="14">
        <v>30</v>
      </c>
      <c r="D12" s="18"/>
      <c r="E12" s="15">
        <v>0</v>
      </c>
    </row>
    <row r="13" spans="1:5" x14ac:dyDescent="0.3">
      <c r="A13" s="179"/>
      <c r="B13" s="13" t="s">
        <v>1262</v>
      </c>
      <c r="C13" s="14">
        <v>2044</v>
      </c>
      <c r="D13" s="18"/>
      <c r="E13" s="15">
        <v>0</v>
      </c>
    </row>
    <row r="14" spans="1:5" x14ac:dyDescent="0.3">
      <c r="A14" s="179"/>
      <c r="B14" s="13" t="s">
        <v>1263</v>
      </c>
      <c r="C14" s="14">
        <v>239</v>
      </c>
      <c r="D14" s="18"/>
      <c r="E14" s="15">
        <v>0</v>
      </c>
    </row>
    <row r="15" spans="1:5" x14ac:dyDescent="0.3">
      <c r="A15" s="179"/>
      <c r="B15" s="13" t="s">
        <v>1264</v>
      </c>
      <c r="C15" s="14">
        <v>0</v>
      </c>
      <c r="D15" s="18"/>
      <c r="E15" s="15">
        <v>0</v>
      </c>
    </row>
    <row r="16" spans="1:5" x14ac:dyDescent="0.3">
      <c r="A16" s="179"/>
      <c r="B16" s="13" t="s">
        <v>1265</v>
      </c>
      <c r="C16" s="14">
        <v>3</v>
      </c>
      <c r="D16" s="18"/>
      <c r="E16" s="15">
        <v>0</v>
      </c>
    </row>
    <row r="17" spans="1:5" x14ac:dyDescent="0.3">
      <c r="A17" s="179"/>
      <c r="B17" s="13" t="s">
        <v>1266</v>
      </c>
      <c r="C17" s="14">
        <v>0</v>
      </c>
      <c r="D17" s="18"/>
      <c r="E17" s="15">
        <v>0</v>
      </c>
    </row>
    <row r="18" spans="1:5" x14ac:dyDescent="0.3">
      <c r="A18" s="179"/>
      <c r="B18" s="13" t="s">
        <v>1267</v>
      </c>
      <c r="C18" s="14">
        <v>0</v>
      </c>
      <c r="D18" s="18"/>
      <c r="E18" s="15">
        <v>0</v>
      </c>
    </row>
    <row r="19" spans="1:5" x14ac:dyDescent="0.3">
      <c r="A19" s="180"/>
      <c r="B19" s="13" t="s">
        <v>1268</v>
      </c>
      <c r="C19" s="14">
        <v>14</v>
      </c>
      <c r="D19" s="18"/>
      <c r="E19" s="15">
        <v>0</v>
      </c>
    </row>
    <row r="20" spans="1:5" x14ac:dyDescent="0.3">
      <c r="A20" s="16"/>
    </row>
    <row r="21" spans="1:5" x14ac:dyDescent="0.3">
      <c r="A21" s="50" t="s">
        <v>1269</v>
      </c>
    </row>
    <row r="22" spans="1:5" x14ac:dyDescent="0.3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3">
      <c r="A23" s="178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3">
      <c r="A24" s="179"/>
      <c r="B24" s="13" t="s">
        <v>1272</v>
      </c>
      <c r="C24" s="14">
        <v>30</v>
      </c>
      <c r="D24" s="18"/>
      <c r="E24" s="15">
        <v>0</v>
      </c>
    </row>
    <row r="25" spans="1:5" x14ac:dyDescent="0.3">
      <c r="A25" s="179"/>
      <c r="B25" s="13" t="s">
        <v>181</v>
      </c>
      <c r="C25" s="14">
        <v>0</v>
      </c>
      <c r="D25" s="18"/>
      <c r="E25" s="15">
        <v>0</v>
      </c>
    </row>
    <row r="26" spans="1:5" x14ac:dyDescent="0.3">
      <c r="A26" s="180"/>
      <c r="B26" s="13" t="s">
        <v>1273</v>
      </c>
      <c r="C26" s="14">
        <v>311</v>
      </c>
      <c r="D26" s="18"/>
      <c r="E26" s="15">
        <v>0</v>
      </c>
    </row>
    <row r="27" spans="1:5" x14ac:dyDescent="0.3">
      <c r="A27" s="16"/>
    </row>
    <row r="28" spans="1:5" x14ac:dyDescent="0.3">
      <c r="A28" s="50" t="s">
        <v>1274</v>
      </c>
    </row>
    <row r="29" spans="1:5" x14ac:dyDescent="0.3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3">
      <c r="A30" s="178" t="s">
        <v>1275</v>
      </c>
      <c r="B30" s="13" t="s">
        <v>1276</v>
      </c>
      <c r="C30" s="14">
        <v>47</v>
      </c>
      <c r="D30" s="18"/>
      <c r="E30" s="15">
        <v>0</v>
      </c>
    </row>
    <row r="31" spans="1:5" x14ac:dyDescent="0.3">
      <c r="A31" s="179"/>
      <c r="B31" s="13" t="s">
        <v>1277</v>
      </c>
      <c r="C31" s="14">
        <v>31</v>
      </c>
      <c r="D31" s="18"/>
      <c r="E31" s="15">
        <v>0</v>
      </c>
    </row>
    <row r="32" spans="1:5" x14ac:dyDescent="0.3">
      <c r="A32" s="180"/>
      <c r="B32" s="13" t="s">
        <v>1278</v>
      </c>
      <c r="C32" s="14">
        <v>31</v>
      </c>
      <c r="D32" s="18"/>
      <c r="E32" s="15">
        <v>0</v>
      </c>
    </row>
  </sheetData>
  <sheetProtection algorithmName="SHA-512" hashValue="tFY6tDXbEiNKLgdT5FPoArXzd3Tx8wCFTdKQdPEU46on9kFlWsMlJHi3Q1jddqpiu6PpQ1vB2DZa1Txwt/nYNw==" saltValue="0RjVNE3xSHwwFjCL+tfV5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1279</v>
      </c>
    </row>
    <row r="3" spans="1:5" x14ac:dyDescent="0.3">
      <c r="A3" s="50" t="s">
        <v>1280</v>
      </c>
    </row>
    <row r="4" spans="1:5" x14ac:dyDescent="0.3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3">
      <c r="A5" s="178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3">
      <c r="A6" s="179"/>
      <c r="B6" s="13" t="s">
        <v>1283</v>
      </c>
      <c r="C6" s="14">
        <v>0</v>
      </c>
      <c r="D6" s="18"/>
      <c r="E6" s="15">
        <v>0</v>
      </c>
    </row>
    <row r="7" spans="1:5" x14ac:dyDescent="0.3">
      <c r="A7" s="179"/>
      <c r="B7" s="13" t="s">
        <v>1284</v>
      </c>
      <c r="C7" s="14">
        <v>5</v>
      </c>
      <c r="D7" s="18"/>
      <c r="E7" s="15">
        <v>0</v>
      </c>
    </row>
    <row r="8" spans="1:5" x14ac:dyDescent="0.3">
      <c r="A8" s="179"/>
      <c r="B8" s="13" t="s">
        <v>1285</v>
      </c>
      <c r="C8" s="14">
        <v>3</v>
      </c>
      <c r="D8" s="18"/>
      <c r="E8" s="15">
        <v>0</v>
      </c>
    </row>
    <row r="9" spans="1:5" x14ac:dyDescent="0.3">
      <c r="A9" s="179"/>
      <c r="B9" s="13" t="s">
        <v>1286</v>
      </c>
      <c r="C9" s="14">
        <v>3</v>
      </c>
      <c r="D9" s="18"/>
      <c r="E9" s="15">
        <v>0</v>
      </c>
    </row>
    <row r="10" spans="1:5" x14ac:dyDescent="0.3">
      <c r="A10" s="179"/>
      <c r="B10" s="13" t="s">
        <v>1287</v>
      </c>
      <c r="C10" s="14">
        <v>2</v>
      </c>
      <c r="D10" s="18"/>
      <c r="E10" s="15">
        <v>0</v>
      </c>
    </row>
    <row r="11" spans="1:5" x14ac:dyDescent="0.3">
      <c r="A11" s="179"/>
      <c r="B11" s="13" t="s">
        <v>1288</v>
      </c>
      <c r="C11" s="14">
        <v>8</v>
      </c>
      <c r="D11" s="18"/>
      <c r="E11" s="15">
        <v>0</v>
      </c>
    </row>
    <row r="12" spans="1:5" x14ac:dyDescent="0.3">
      <c r="A12" s="179"/>
      <c r="B12" s="13" t="s">
        <v>1289</v>
      </c>
      <c r="C12" s="14">
        <v>2</v>
      </c>
      <c r="D12" s="18"/>
      <c r="E12" s="15">
        <v>0</v>
      </c>
    </row>
    <row r="13" spans="1:5" x14ac:dyDescent="0.3">
      <c r="A13" s="179"/>
      <c r="B13" s="13" t="s">
        <v>1290</v>
      </c>
      <c r="C13" s="14">
        <v>10</v>
      </c>
      <c r="D13" s="18"/>
      <c r="E13" s="15">
        <v>0</v>
      </c>
    </row>
    <row r="14" spans="1:5" x14ac:dyDescent="0.3">
      <c r="A14" s="179"/>
      <c r="B14" s="13" t="s">
        <v>1291</v>
      </c>
      <c r="C14" s="14">
        <v>2</v>
      </c>
      <c r="D14" s="18"/>
      <c r="E14" s="15">
        <v>0</v>
      </c>
    </row>
    <row r="15" spans="1:5" x14ac:dyDescent="0.3">
      <c r="A15" s="179"/>
      <c r="B15" s="13" t="s">
        <v>1292</v>
      </c>
      <c r="C15" s="14">
        <v>1</v>
      </c>
      <c r="D15" s="18"/>
      <c r="E15" s="15">
        <v>0</v>
      </c>
    </row>
    <row r="16" spans="1:5" x14ac:dyDescent="0.3">
      <c r="A16" s="180"/>
      <c r="B16" s="13" t="s">
        <v>110</v>
      </c>
      <c r="C16" s="14">
        <v>75</v>
      </c>
      <c r="D16" s="18"/>
      <c r="E16" s="15">
        <v>0</v>
      </c>
    </row>
  </sheetData>
  <sheetProtection algorithmName="SHA-512" hashValue="NH2uahwMLriTmM3jU1HylaA4roXcZQ6K97acj6IChoeAuED4/BV3Uzp5pFoKVDPazfVZW4YGWPY9HxMcjVgCJA==" saltValue="n76BP5/4mzwH8w0WDV2C4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1293</v>
      </c>
    </row>
    <row r="3" spans="1:12" ht="30.6" x14ac:dyDescent="0.3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3">
      <c r="A4" s="178" t="s">
        <v>1304</v>
      </c>
      <c r="B4" s="49" t="s">
        <v>1305</v>
      </c>
      <c r="C4" s="53">
        <v>0</v>
      </c>
      <c r="D4" s="53">
        <v>0</v>
      </c>
      <c r="E4" s="53">
        <v>4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3">
      <c r="A5" s="179"/>
      <c r="B5" s="49" t="s">
        <v>1047</v>
      </c>
      <c r="C5" s="53">
        <v>59</v>
      </c>
      <c r="D5" s="53">
        <v>4</v>
      </c>
      <c r="E5" s="53">
        <v>97</v>
      </c>
      <c r="F5" s="53">
        <v>158</v>
      </c>
      <c r="G5" s="53">
        <v>1</v>
      </c>
      <c r="H5" s="53">
        <v>364</v>
      </c>
      <c r="I5" s="53">
        <v>0</v>
      </c>
      <c r="J5" s="53">
        <v>31</v>
      </c>
      <c r="K5" s="53">
        <v>0</v>
      </c>
      <c r="L5" s="54">
        <v>13</v>
      </c>
    </row>
    <row r="6" spans="1:12" x14ac:dyDescent="0.3">
      <c r="A6" s="179"/>
      <c r="B6" s="49" t="s">
        <v>1306</v>
      </c>
      <c r="C6" s="53">
        <v>0</v>
      </c>
      <c r="D6" s="53">
        <v>0</v>
      </c>
      <c r="E6" s="53">
        <v>3</v>
      </c>
      <c r="F6" s="53">
        <v>0</v>
      </c>
      <c r="G6" s="53">
        <v>0</v>
      </c>
      <c r="H6" s="53">
        <v>10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3">
      <c r="A7" s="180"/>
      <c r="B7" s="49" t="s">
        <v>1307</v>
      </c>
      <c r="C7" s="53">
        <v>0</v>
      </c>
      <c r="D7" s="53">
        <v>0</v>
      </c>
      <c r="E7" s="53">
        <v>1</v>
      </c>
      <c r="F7" s="53">
        <v>0</v>
      </c>
      <c r="G7" s="53">
        <v>0</v>
      </c>
      <c r="H7" s="53">
        <v>9</v>
      </c>
      <c r="I7" s="53">
        <v>0</v>
      </c>
      <c r="J7" s="53">
        <v>3</v>
      </c>
      <c r="K7" s="53">
        <v>0</v>
      </c>
      <c r="L7" s="54">
        <v>0</v>
      </c>
    </row>
    <row r="8" spans="1:12" x14ac:dyDescent="0.3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3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3">
      <c r="A10" s="179"/>
      <c r="B10" s="49" t="s">
        <v>1311</v>
      </c>
      <c r="C10" s="53">
        <v>29</v>
      </c>
      <c r="D10" s="53">
        <v>0</v>
      </c>
      <c r="E10" s="53">
        <v>16</v>
      </c>
      <c r="F10" s="53">
        <v>6</v>
      </c>
      <c r="G10" s="53">
        <v>0</v>
      </c>
      <c r="H10" s="53">
        <v>61</v>
      </c>
      <c r="I10" s="53">
        <v>0</v>
      </c>
      <c r="J10" s="53">
        <v>3</v>
      </c>
      <c r="K10" s="53">
        <v>0</v>
      </c>
      <c r="L10" s="54">
        <v>6</v>
      </c>
    </row>
    <row r="11" spans="1:12" x14ac:dyDescent="0.3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3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3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3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3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3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3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3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3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3">
      <c r="A20" s="179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3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3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x14ac:dyDescent="0.3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3">
      <c r="A24" s="179"/>
      <c r="B24" s="49" t="s">
        <v>1325</v>
      </c>
      <c r="C24" s="53">
        <v>7</v>
      </c>
      <c r="D24" s="53">
        <v>0</v>
      </c>
      <c r="E24" s="53">
        <v>9</v>
      </c>
      <c r="F24" s="53">
        <v>2</v>
      </c>
      <c r="G24" s="53">
        <v>0</v>
      </c>
      <c r="H24" s="53">
        <v>6</v>
      </c>
      <c r="I24" s="53">
        <v>0</v>
      </c>
      <c r="J24" s="53">
        <v>0</v>
      </c>
      <c r="K24" s="53">
        <v>0</v>
      </c>
      <c r="L24" s="54">
        <v>2</v>
      </c>
    </row>
    <row r="25" spans="1:12" x14ac:dyDescent="0.3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3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3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3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3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3">
      <c r="A30" s="179"/>
      <c r="B30" s="49" t="s">
        <v>1331</v>
      </c>
      <c r="C30" s="53">
        <v>1</v>
      </c>
      <c r="D30" s="53">
        <v>0</v>
      </c>
      <c r="E30" s="53">
        <v>2</v>
      </c>
      <c r="F30" s="53">
        <v>1</v>
      </c>
      <c r="G30" s="53">
        <v>0</v>
      </c>
      <c r="H30" s="53">
        <v>12</v>
      </c>
      <c r="I30" s="53">
        <v>0</v>
      </c>
      <c r="J30" s="53">
        <v>1</v>
      </c>
      <c r="K30" s="53">
        <v>0</v>
      </c>
      <c r="L30" s="54">
        <v>0</v>
      </c>
    </row>
    <row r="31" spans="1:12" x14ac:dyDescent="0.3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3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3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3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3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3">
      <c r="A36" s="179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3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3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3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3">
      <c r="A40" s="179"/>
      <c r="B40" s="49" t="s">
        <v>1341</v>
      </c>
      <c r="C40" s="53">
        <v>0</v>
      </c>
      <c r="D40" s="53">
        <v>0</v>
      </c>
      <c r="E40" s="53">
        <v>3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3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3">
      <c r="A42" s="179"/>
      <c r="B42" s="49" t="s">
        <v>1343</v>
      </c>
      <c r="C42" s="53">
        <v>1</v>
      </c>
      <c r="D42" s="53">
        <v>0</v>
      </c>
      <c r="E42" s="53">
        <v>0</v>
      </c>
      <c r="F42" s="53">
        <v>1</v>
      </c>
      <c r="G42" s="53">
        <v>0</v>
      </c>
      <c r="H42" s="53">
        <v>6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3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3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3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3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3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3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3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3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3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3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1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3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3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3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3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3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3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3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3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3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3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3">
      <c r="A62" s="179"/>
      <c r="B62" s="49" t="s">
        <v>1363</v>
      </c>
      <c r="C62" s="53">
        <v>0</v>
      </c>
      <c r="D62" s="53">
        <v>0</v>
      </c>
      <c r="E62" s="53">
        <v>12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3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3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3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3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3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3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3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3">
      <c r="A70" s="179"/>
      <c r="B70" s="49" t="s">
        <v>1371</v>
      </c>
      <c r="C70" s="53">
        <v>1</v>
      </c>
      <c r="D70" s="53">
        <v>0</v>
      </c>
      <c r="E70" s="53">
        <v>0</v>
      </c>
      <c r="F70" s="53">
        <v>1</v>
      </c>
      <c r="G70" s="53">
        <v>0</v>
      </c>
      <c r="H70" s="53">
        <v>1</v>
      </c>
      <c r="I70" s="53">
        <v>0</v>
      </c>
      <c r="J70" s="53">
        <v>0</v>
      </c>
      <c r="K70" s="53">
        <v>0</v>
      </c>
      <c r="L70" s="54">
        <v>1</v>
      </c>
    </row>
    <row r="71" spans="1:12" x14ac:dyDescent="0.3">
      <c r="A71" s="179"/>
      <c r="B71" s="49" t="s">
        <v>1372</v>
      </c>
      <c r="C71" s="53">
        <v>0</v>
      </c>
      <c r="D71" s="53">
        <v>0</v>
      </c>
      <c r="E71" s="53">
        <v>3</v>
      </c>
      <c r="F71" s="53">
        <v>0</v>
      </c>
      <c r="G71" s="53">
        <v>0</v>
      </c>
      <c r="H71" s="53">
        <v>2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3">
      <c r="A72" s="179"/>
      <c r="B72" s="49" t="s">
        <v>1373</v>
      </c>
      <c r="C72" s="53">
        <v>0</v>
      </c>
      <c r="D72" s="53">
        <v>0</v>
      </c>
      <c r="E72" s="53">
        <v>1</v>
      </c>
      <c r="F72" s="53">
        <v>103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3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3">
      <c r="A74" s="179"/>
      <c r="B74" s="49" t="s">
        <v>1375</v>
      </c>
      <c r="C74" s="53">
        <v>0</v>
      </c>
      <c r="D74" s="53">
        <v>0</v>
      </c>
      <c r="E74" s="53">
        <v>2</v>
      </c>
      <c r="F74" s="53">
        <v>1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3">
      <c r="A75" s="179"/>
      <c r="B75" s="49" t="s">
        <v>1376</v>
      </c>
      <c r="C75" s="53">
        <v>1</v>
      </c>
      <c r="D75" s="53">
        <v>0</v>
      </c>
      <c r="E75" s="53">
        <v>0</v>
      </c>
      <c r="F75" s="53">
        <v>0</v>
      </c>
      <c r="G75" s="53">
        <v>0</v>
      </c>
      <c r="H75" s="53">
        <v>1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3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3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3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3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1</v>
      </c>
      <c r="G79" s="53">
        <v>0</v>
      </c>
      <c r="H79" s="53">
        <v>29</v>
      </c>
      <c r="I79" s="53">
        <v>0</v>
      </c>
      <c r="J79" s="53">
        <v>3</v>
      </c>
      <c r="K79" s="53">
        <v>0</v>
      </c>
      <c r="L79" s="54">
        <v>0</v>
      </c>
    </row>
    <row r="80" spans="1:12" x14ac:dyDescent="0.3">
      <c r="A80" s="179"/>
      <c r="B80" s="49" t="s">
        <v>1381</v>
      </c>
      <c r="C80" s="53">
        <v>2</v>
      </c>
      <c r="D80" s="53">
        <v>0</v>
      </c>
      <c r="E80" s="53">
        <v>2</v>
      </c>
      <c r="F80" s="53">
        <v>1</v>
      </c>
      <c r="G80" s="53">
        <v>0</v>
      </c>
      <c r="H80" s="53">
        <v>56</v>
      </c>
      <c r="I80" s="53">
        <v>0</v>
      </c>
      <c r="J80" s="53">
        <v>1</v>
      </c>
      <c r="K80" s="53">
        <v>0</v>
      </c>
      <c r="L80" s="54">
        <v>0</v>
      </c>
    </row>
    <row r="81" spans="1:12" x14ac:dyDescent="0.3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3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3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3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3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3">
      <c r="A86" s="179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3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3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3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3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3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3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3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3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3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3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3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3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3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3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3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3">
      <c r="A102" s="179"/>
      <c r="B102" s="49" t="s">
        <v>1403</v>
      </c>
      <c r="C102" s="53">
        <v>1</v>
      </c>
      <c r="D102" s="53">
        <v>0</v>
      </c>
      <c r="E102" s="53">
        <v>1</v>
      </c>
      <c r="F102" s="53">
        <v>0</v>
      </c>
      <c r="G102" s="53">
        <v>0</v>
      </c>
      <c r="H102" s="53">
        <v>6</v>
      </c>
      <c r="I102" s="53">
        <v>0</v>
      </c>
      <c r="J102" s="53">
        <v>1</v>
      </c>
      <c r="K102" s="53">
        <v>0</v>
      </c>
      <c r="L102" s="54">
        <v>0</v>
      </c>
    </row>
    <row r="103" spans="1:12" x14ac:dyDescent="0.3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3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3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3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3">
      <c r="A107" s="179"/>
      <c r="B107" s="49" t="s">
        <v>1408</v>
      </c>
      <c r="C107" s="53">
        <v>0</v>
      </c>
      <c r="D107" s="53">
        <v>0</v>
      </c>
      <c r="E107" s="53">
        <v>3</v>
      </c>
      <c r="F107" s="53">
        <v>2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3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3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3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3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3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3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3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3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3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3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3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3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3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3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3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3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3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3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3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3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3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3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1</v>
      </c>
      <c r="G129" s="53">
        <v>0</v>
      </c>
      <c r="H129" s="53">
        <v>9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3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3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3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3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3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3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3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3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3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3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3">
      <c r="A140" s="179"/>
      <c r="B140" s="49" t="s">
        <v>1441</v>
      </c>
      <c r="C140" s="53">
        <v>0</v>
      </c>
      <c r="D140" s="53">
        <v>0</v>
      </c>
      <c r="E140" s="53">
        <v>1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3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3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3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3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3">
      <c r="A145" s="179"/>
      <c r="B145" s="49" t="s">
        <v>1446</v>
      </c>
      <c r="C145" s="53">
        <v>1</v>
      </c>
      <c r="D145" s="53">
        <v>0</v>
      </c>
      <c r="E145" s="53">
        <v>0</v>
      </c>
      <c r="F145" s="53">
        <v>1</v>
      </c>
      <c r="G145" s="53">
        <v>0</v>
      </c>
      <c r="H145" s="53">
        <v>8</v>
      </c>
      <c r="I145" s="53">
        <v>0</v>
      </c>
      <c r="J145" s="53">
        <v>1</v>
      </c>
      <c r="K145" s="53">
        <v>0</v>
      </c>
      <c r="L145" s="54">
        <v>0</v>
      </c>
    </row>
    <row r="146" spans="1:12" x14ac:dyDescent="0.3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2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3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3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3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3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3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3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3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3">
      <c r="A154" s="179"/>
      <c r="B154" s="49" t="s">
        <v>1455</v>
      </c>
      <c r="C154" s="53">
        <v>0</v>
      </c>
      <c r="D154" s="53">
        <v>0</v>
      </c>
      <c r="E154" s="53">
        <v>1</v>
      </c>
      <c r="F154" s="53">
        <v>2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3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3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3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3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3">
      <c r="A159" s="179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3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3">
      <c r="A161" s="179"/>
      <c r="B161" s="49" t="s">
        <v>1462</v>
      </c>
      <c r="C161" s="53">
        <v>0</v>
      </c>
      <c r="D161" s="53">
        <v>0</v>
      </c>
      <c r="E161" s="53">
        <v>1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3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3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3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3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3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3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3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3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3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3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3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3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3">
      <c r="A174" s="179"/>
      <c r="B174" s="49" t="s">
        <v>1475</v>
      </c>
      <c r="C174" s="53">
        <v>0</v>
      </c>
      <c r="D174" s="53">
        <v>0</v>
      </c>
      <c r="E174" s="53">
        <v>1</v>
      </c>
      <c r="F174" s="53">
        <v>1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3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3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3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3">
      <c r="A178" s="179"/>
      <c r="B178" s="49" t="s">
        <v>1479</v>
      </c>
      <c r="C178" s="53">
        <v>1</v>
      </c>
      <c r="D178" s="53">
        <v>0</v>
      </c>
      <c r="E178" s="53">
        <v>2</v>
      </c>
      <c r="F178" s="53">
        <v>23</v>
      </c>
      <c r="G178" s="53">
        <v>0</v>
      </c>
      <c r="H178" s="53">
        <v>29</v>
      </c>
      <c r="I178" s="53">
        <v>0</v>
      </c>
      <c r="J178" s="53">
        <v>10</v>
      </c>
      <c r="K178" s="53">
        <v>0</v>
      </c>
      <c r="L178" s="54">
        <v>0</v>
      </c>
    </row>
    <row r="179" spans="1:12" x14ac:dyDescent="0.3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3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3">
      <c r="A181" s="179"/>
      <c r="B181" s="49" t="s">
        <v>1482</v>
      </c>
      <c r="C181" s="53">
        <v>0</v>
      </c>
      <c r="D181" s="53">
        <v>0</v>
      </c>
      <c r="E181" s="53">
        <v>2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3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3">
      <c r="A183" s="179"/>
      <c r="B183" s="49" t="s">
        <v>1484</v>
      </c>
      <c r="C183" s="53">
        <v>0</v>
      </c>
      <c r="D183" s="53">
        <v>3</v>
      </c>
      <c r="E183" s="53">
        <v>2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3">
      <c r="A184" s="179"/>
      <c r="B184" s="49" t="s">
        <v>1485</v>
      </c>
      <c r="C184" s="53">
        <v>0</v>
      </c>
      <c r="D184" s="53">
        <v>0</v>
      </c>
      <c r="E184" s="53">
        <v>1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3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3">
      <c r="A186" s="179"/>
      <c r="B186" s="49" t="s">
        <v>1487</v>
      </c>
      <c r="C186" s="53">
        <v>3</v>
      </c>
      <c r="D186" s="53">
        <v>0</v>
      </c>
      <c r="E186" s="53">
        <v>0</v>
      </c>
      <c r="F186" s="53">
        <v>1</v>
      </c>
      <c r="G186" s="53">
        <v>0</v>
      </c>
      <c r="H186" s="53">
        <v>40</v>
      </c>
      <c r="I186" s="53">
        <v>0</v>
      </c>
      <c r="J186" s="53">
        <v>0</v>
      </c>
      <c r="K186" s="53">
        <v>0</v>
      </c>
      <c r="L186" s="54">
        <v>2</v>
      </c>
    </row>
    <row r="187" spans="1:12" x14ac:dyDescent="0.3">
      <c r="A187" s="179"/>
      <c r="B187" s="49" t="s">
        <v>1488</v>
      </c>
      <c r="C187" s="53">
        <v>6</v>
      </c>
      <c r="D187" s="53">
        <v>0</v>
      </c>
      <c r="E187" s="53">
        <v>15</v>
      </c>
      <c r="F187" s="53">
        <v>1</v>
      </c>
      <c r="G187" s="53">
        <v>0</v>
      </c>
      <c r="H187" s="53">
        <v>36</v>
      </c>
      <c r="I187" s="53">
        <v>0</v>
      </c>
      <c r="J187" s="53">
        <v>1</v>
      </c>
      <c r="K187" s="53">
        <v>0</v>
      </c>
      <c r="L187" s="54">
        <v>1</v>
      </c>
    </row>
    <row r="188" spans="1:12" x14ac:dyDescent="0.3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3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3">
      <c r="A190" s="179"/>
      <c r="B190" s="49" t="s">
        <v>1491</v>
      </c>
      <c r="C190" s="53">
        <v>0</v>
      </c>
      <c r="D190" s="53">
        <v>0</v>
      </c>
      <c r="E190" s="53">
        <v>9</v>
      </c>
      <c r="F190" s="53">
        <v>4</v>
      </c>
      <c r="G190" s="53">
        <v>0</v>
      </c>
      <c r="H190" s="53">
        <v>1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3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3">
      <c r="A192" s="179"/>
      <c r="B192" s="49" t="s">
        <v>1493</v>
      </c>
      <c r="C192" s="53">
        <v>4</v>
      </c>
      <c r="D192" s="53">
        <v>0</v>
      </c>
      <c r="E192" s="53">
        <v>0</v>
      </c>
      <c r="F192" s="53">
        <v>1</v>
      </c>
      <c r="G192" s="53">
        <v>0</v>
      </c>
      <c r="H192" s="53">
        <v>4</v>
      </c>
      <c r="I192" s="53">
        <v>0</v>
      </c>
      <c r="J192" s="53">
        <v>1</v>
      </c>
      <c r="K192" s="53">
        <v>0</v>
      </c>
      <c r="L192" s="54">
        <v>1</v>
      </c>
    </row>
    <row r="193" spans="1:12" x14ac:dyDescent="0.3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3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3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3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3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3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3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3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3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3">
      <c r="A202" s="179"/>
      <c r="B202" s="49" t="s">
        <v>1503</v>
      </c>
      <c r="C202" s="53">
        <v>0</v>
      </c>
      <c r="D202" s="53">
        <v>0</v>
      </c>
      <c r="E202" s="53">
        <v>0</v>
      </c>
      <c r="F202" s="53">
        <v>1</v>
      </c>
      <c r="G202" s="53">
        <v>0</v>
      </c>
      <c r="H202" s="53">
        <v>11</v>
      </c>
      <c r="I202" s="53">
        <v>0</v>
      </c>
      <c r="J202" s="53">
        <v>1</v>
      </c>
      <c r="K202" s="53">
        <v>0</v>
      </c>
      <c r="L202" s="54">
        <v>0</v>
      </c>
    </row>
    <row r="203" spans="1:12" x14ac:dyDescent="0.3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3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3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3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3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3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3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3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3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3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x14ac:dyDescent="0.3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3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3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3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3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3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3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3">
      <c r="A220" s="179"/>
      <c r="B220" s="49" t="s">
        <v>1521</v>
      </c>
      <c r="C220" s="53">
        <v>0</v>
      </c>
      <c r="D220" s="53">
        <v>0</v>
      </c>
      <c r="E220" s="53">
        <v>1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3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3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3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3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3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3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3">
      <c r="A227" s="179"/>
      <c r="B227" s="49" t="s">
        <v>1528</v>
      </c>
      <c r="C227" s="53">
        <v>1</v>
      </c>
      <c r="D227" s="53">
        <v>0</v>
      </c>
      <c r="E227" s="53">
        <v>1</v>
      </c>
      <c r="F227" s="53">
        <v>0</v>
      </c>
      <c r="G227" s="53">
        <v>1</v>
      </c>
      <c r="H227" s="53">
        <v>40</v>
      </c>
      <c r="I227" s="53">
        <v>0</v>
      </c>
      <c r="J227" s="53">
        <v>8</v>
      </c>
      <c r="K227" s="53">
        <v>0</v>
      </c>
      <c r="L227" s="54">
        <v>0</v>
      </c>
    </row>
    <row r="228" spans="1:12" x14ac:dyDescent="0.3">
      <c r="A228" s="179"/>
      <c r="B228" s="49" t="s">
        <v>1529</v>
      </c>
      <c r="C228" s="53">
        <v>0</v>
      </c>
      <c r="D228" s="53">
        <v>0</v>
      </c>
      <c r="E228" s="53">
        <v>5</v>
      </c>
      <c r="F228" s="53">
        <v>2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3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3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3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3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3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3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3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3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3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3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3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3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3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3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3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3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3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3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3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3">
      <c r="A248" s="179"/>
      <c r="B248" s="49" t="s">
        <v>1549</v>
      </c>
      <c r="C248" s="53">
        <v>0</v>
      </c>
      <c r="D248" s="53">
        <v>0</v>
      </c>
      <c r="E248" s="53">
        <v>1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3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3">
      <c r="A250" s="179"/>
      <c r="B250" s="49" t="s">
        <v>1551</v>
      </c>
      <c r="C250" s="53">
        <v>0</v>
      </c>
      <c r="D250" s="53">
        <v>1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3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3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3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3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3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3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3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3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3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3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3">
      <c r="A261" s="179"/>
      <c r="B261" s="49" t="s">
        <v>1563</v>
      </c>
      <c r="C261" s="53">
        <v>1</v>
      </c>
      <c r="D261" s="53">
        <v>0</v>
      </c>
      <c r="E261" s="53">
        <v>2</v>
      </c>
      <c r="F261" s="53">
        <v>6</v>
      </c>
      <c r="G261" s="53">
        <v>0</v>
      </c>
      <c r="H261" s="53">
        <v>8</v>
      </c>
      <c r="I261" s="53">
        <v>0</v>
      </c>
      <c r="J261" s="53">
        <v>1</v>
      </c>
      <c r="K261" s="53">
        <v>0</v>
      </c>
      <c r="L261" s="54">
        <v>0</v>
      </c>
    </row>
    <row r="262" spans="1:12" x14ac:dyDescent="0.3">
      <c r="A262" s="179"/>
      <c r="B262" s="49" t="s">
        <v>1564</v>
      </c>
      <c r="C262" s="53">
        <v>58</v>
      </c>
      <c r="D262" s="53">
        <v>0</v>
      </c>
      <c r="E262" s="53">
        <v>38</v>
      </c>
      <c r="F262" s="53">
        <v>50</v>
      </c>
      <c r="G262" s="53">
        <v>1</v>
      </c>
      <c r="H262" s="53">
        <v>175</v>
      </c>
      <c r="I262" s="53">
        <v>0</v>
      </c>
      <c r="J262" s="53">
        <v>15</v>
      </c>
      <c r="K262" s="53">
        <v>0</v>
      </c>
      <c r="L262" s="54">
        <v>13</v>
      </c>
    </row>
    <row r="263" spans="1:12" x14ac:dyDescent="0.3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3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3">
      <c r="A264" s="179"/>
      <c r="B264" s="49" t="s">
        <v>1566</v>
      </c>
      <c r="C264" s="53">
        <v>0</v>
      </c>
      <c r="D264" s="53">
        <v>0</v>
      </c>
      <c r="E264" s="53">
        <v>1</v>
      </c>
      <c r="F264" s="53">
        <v>0</v>
      </c>
      <c r="G264" s="53">
        <v>0</v>
      </c>
      <c r="H264" s="53">
        <v>1</v>
      </c>
      <c r="I264" s="53">
        <v>0</v>
      </c>
      <c r="J264" s="53">
        <v>1</v>
      </c>
      <c r="K264" s="53">
        <v>0</v>
      </c>
      <c r="L264" s="54">
        <v>0</v>
      </c>
    </row>
    <row r="265" spans="1:12" x14ac:dyDescent="0.3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3">
      <c r="A266" s="179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1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3">
      <c r="A267" s="179"/>
      <c r="B267" s="49" t="s">
        <v>1569</v>
      </c>
      <c r="C267" s="53">
        <v>1</v>
      </c>
      <c r="D267" s="53">
        <v>0</v>
      </c>
      <c r="E267" s="53">
        <v>2</v>
      </c>
      <c r="F267" s="53">
        <v>1</v>
      </c>
      <c r="G267" s="53">
        <v>0</v>
      </c>
      <c r="H267" s="53">
        <v>9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3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3">
      <c r="A269" s="179"/>
      <c r="B269" s="49" t="s">
        <v>1571</v>
      </c>
      <c r="C269" s="53">
        <v>0</v>
      </c>
      <c r="D269" s="53">
        <v>0</v>
      </c>
      <c r="E269" s="53">
        <v>3</v>
      </c>
      <c r="F269" s="53">
        <v>0</v>
      </c>
      <c r="G269" s="53">
        <v>0</v>
      </c>
      <c r="H269" s="53">
        <v>1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3">
      <c r="A270" s="179"/>
      <c r="B270" s="49" t="s">
        <v>1572</v>
      </c>
      <c r="C270" s="53">
        <v>1</v>
      </c>
      <c r="D270" s="53">
        <v>0</v>
      </c>
      <c r="E270" s="53">
        <v>5</v>
      </c>
      <c r="F270" s="53">
        <v>2</v>
      </c>
      <c r="G270" s="53">
        <v>0</v>
      </c>
      <c r="H270" s="53">
        <v>7</v>
      </c>
      <c r="I270" s="53">
        <v>0</v>
      </c>
      <c r="J270" s="53">
        <v>1</v>
      </c>
      <c r="K270" s="53">
        <v>0</v>
      </c>
      <c r="L270" s="54">
        <v>0</v>
      </c>
    </row>
    <row r="271" spans="1:12" x14ac:dyDescent="0.3">
      <c r="A271" s="179"/>
      <c r="B271" s="49" t="s">
        <v>986</v>
      </c>
      <c r="C271" s="53">
        <v>0</v>
      </c>
      <c r="D271" s="53">
        <v>0</v>
      </c>
      <c r="E271" s="53">
        <v>15</v>
      </c>
      <c r="F271" s="53">
        <v>21</v>
      </c>
      <c r="G271" s="53">
        <v>0</v>
      </c>
      <c r="H271" s="53">
        <v>141</v>
      </c>
      <c r="I271" s="53">
        <v>0</v>
      </c>
      <c r="J271" s="53">
        <v>15</v>
      </c>
      <c r="K271" s="53">
        <v>0</v>
      </c>
      <c r="L271" s="54">
        <v>0</v>
      </c>
    </row>
    <row r="272" spans="1:12" x14ac:dyDescent="0.3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3">
      <c r="A273" s="179"/>
      <c r="B273" s="49" t="s">
        <v>1574</v>
      </c>
      <c r="C273" s="53">
        <v>0</v>
      </c>
      <c r="D273" s="53">
        <v>0</v>
      </c>
      <c r="E273" s="53">
        <v>2</v>
      </c>
      <c r="F273" s="53">
        <v>1</v>
      </c>
      <c r="G273" s="53">
        <v>0</v>
      </c>
      <c r="H273" s="53">
        <v>5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3">
      <c r="A274" s="179"/>
      <c r="B274" s="49" t="s">
        <v>1575</v>
      </c>
      <c r="C274" s="53">
        <v>0</v>
      </c>
      <c r="D274" s="53">
        <v>0</v>
      </c>
      <c r="E274" s="53">
        <v>0</v>
      </c>
      <c r="F274" s="53">
        <v>6</v>
      </c>
      <c r="G274" s="53">
        <v>0</v>
      </c>
      <c r="H274" s="53">
        <v>2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3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3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3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1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3">
      <c r="A278" s="179"/>
      <c r="B278" s="49" t="s">
        <v>1579</v>
      </c>
      <c r="C278" s="53">
        <v>2</v>
      </c>
      <c r="D278" s="53">
        <v>0</v>
      </c>
      <c r="E278" s="53">
        <v>4</v>
      </c>
      <c r="F278" s="53">
        <v>3</v>
      </c>
      <c r="G278" s="53">
        <v>0</v>
      </c>
      <c r="H278" s="53">
        <v>6</v>
      </c>
      <c r="I278" s="53">
        <v>0</v>
      </c>
      <c r="J278" s="53">
        <v>2</v>
      </c>
      <c r="K278" s="53">
        <v>0</v>
      </c>
      <c r="L278" s="54">
        <v>0</v>
      </c>
    </row>
    <row r="279" spans="1:12" x14ac:dyDescent="0.3">
      <c r="A279" s="179"/>
      <c r="B279" s="49" t="s">
        <v>1580</v>
      </c>
      <c r="C279" s="53">
        <v>0</v>
      </c>
      <c r="D279" s="53">
        <v>0</v>
      </c>
      <c r="E279" s="53">
        <v>4</v>
      </c>
      <c r="F279" s="53">
        <v>2</v>
      </c>
      <c r="G279" s="53">
        <v>0</v>
      </c>
      <c r="H279" s="53">
        <v>4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3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3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3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3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3">
      <c r="A284" s="179"/>
      <c r="B284" s="49" t="s">
        <v>1585</v>
      </c>
      <c r="C284" s="53">
        <v>1</v>
      </c>
      <c r="D284" s="53">
        <v>0</v>
      </c>
      <c r="E284" s="53">
        <v>5</v>
      </c>
      <c r="F284" s="53">
        <v>5</v>
      </c>
      <c r="G284" s="53">
        <v>0</v>
      </c>
      <c r="H284" s="53">
        <v>26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3">
      <c r="A285" s="179"/>
      <c r="B285" s="49" t="s">
        <v>946</v>
      </c>
      <c r="C285" s="53">
        <v>0</v>
      </c>
      <c r="D285" s="53">
        <v>0</v>
      </c>
      <c r="E285" s="53">
        <v>7</v>
      </c>
      <c r="F285" s="53">
        <v>5</v>
      </c>
      <c r="G285" s="53">
        <v>0</v>
      </c>
      <c r="H285" s="53">
        <v>5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3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3">
      <c r="A287" s="179"/>
      <c r="B287" s="49" t="s">
        <v>1586</v>
      </c>
      <c r="C287" s="53">
        <v>0</v>
      </c>
      <c r="D287" s="53">
        <v>0</v>
      </c>
      <c r="E287" s="53">
        <v>14</v>
      </c>
      <c r="F287" s="53">
        <v>55</v>
      </c>
      <c r="G287" s="53">
        <v>0</v>
      </c>
      <c r="H287" s="53">
        <v>2</v>
      </c>
      <c r="I287" s="53">
        <v>0</v>
      </c>
      <c r="J287" s="53">
        <v>1</v>
      </c>
      <c r="K287" s="53">
        <v>0</v>
      </c>
      <c r="L287" s="54">
        <v>0</v>
      </c>
    </row>
    <row r="288" spans="1:12" x14ac:dyDescent="0.3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1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3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3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x14ac:dyDescent="0.3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3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3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1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3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104</v>
      </c>
      <c r="I294" s="53">
        <v>0</v>
      </c>
      <c r="J294" s="53">
        <v>0</v>
      </c>
      <c r="K294" s="53">
        <v>0</v>
      </c>
      <c r="L294" s="54">
        <v>0</v>
      </c>
    </row>
    <row r="295" spans="1:12" ht="20.399999999999999" x14ac:dyDescent="0.3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30</v>
      </c>
      <c r="I295" s="53">
        <v>0</v>
      </c>
      <c r="J295" s="53">
        <v>0</v>
      </c>
      <c r="K295" s="53">
        <v>0</v>
      </c>
      <c r="L295" s="54">
        <v>0</v>
      </c>
    </row>
    <row r="296" spans="1:12" ht="20.399999999999999" x14ac:dyDescent="0.3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15</v>
      </c>
      <c r="I296" s="53">
        <v>0</v>
      </c>
      <c r="J296" s="53">
        <v>0</v>
      </c>
      <c r="K296" s="53">
        <v>0</v>
      </c>
      <c r="L296" s="54">
        <v>0</v>
      </c>
    </row>
    <row r="297" spans="1:12" ht="20.399999999999999" x14ac:dyDescent="0.3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1</v>
      </c>
      <c r="H297" s="53">
        <v>70</v>
      </c>
      <c r="I297" s="53">
        <v>0</v>
      </c>
      <c r="J297" s="53">
        <v>0</v>
      </c>
      <c r="K297" s="53">
        <v>0</v>
      </c>
      <c r="L297" s="54">
        <v>0</v>
      </c>
    </row>
    <row r="298" spans="1:12" ht="20.399999999999999" x14ac:dyDescent="0.3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29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3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33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3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2</v>
      </c>
      <c r="I300" s="53">
        <v>0</v>
      </c>
      <c r="J300" s="53">
        <v>0</v>
      </c>
      <c r="K300" s="53">
        <v>0</v>
      </c>
      <c r="L300" s="54">
        <v>0</v>
      </c>
    </row>
    <row r="301" spans="1:12" ht="40.799999999999997" x14ac:dyDescent="0.3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27</v>
      </c>
      <c r="I301" s="53">
        <v>0</v>
      </c>
      <c r="J301" s="53">
        <v>0</v>
      </c>
      <c r="K301" s="53">
        <v>0</v>
      </c>
      <c r="L301" s="54">
        <v>0</v>
      </c>
    </row>
    <row r="302" spans="1:12" ht="30.6" x14ac:dyDescent="0.3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13</v>
      </c>
      <c r="I302" s="53">
        <v>0</v>
      </c>
      <c r="J302" s="53">
        <v>0</v>
      </c>
      <c r="K302" s="53">
        <v>0</v>
      </c>
      <c r="L302" s="54">
        <v>0</v>
      </c>
    </row>
    <row r="303" spans="1:12" ht="20.399999999999999" x14ac:dyDescent="0.3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49</v>
      </c>
      <c r="I303" s="53">
        <v>0</v>
      </c>
      <c r="J303" s="53">
        <v>0</v>
      </c>
      <c r="K303" s="53">
        <v>0</v>
      </c>
      <c r="L303" s="54">
        <v>0</v>
      </c>
    </row>
    <row r="304" spans="1:12" ht="20.399999999999999" x14ac:dyDescent="0.3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31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3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92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3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3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3">
      <c r="A308" s="3"/>
    </row>
    <row r="309" spans="1:12" ht="26.25" customHeight="1" x14ac:dyDescent="0.3">
      <c r="A309" s="3"/>
    </row>
  </sheetData>
  <sheetProtection algorithmName="SHA-512" hashValue="ulGA4Ax0GYX6+rB5RW+5NObSa1CRAv60mfQxI/t5Uyyp3ZoExE6Y8Mf6LqpL6uH5kh/kIGATj9TRPP3kFY0t3g==" saltValue="XQehM0GJS//JhAzoSEuTw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7787F-C4F8-4DA8-9709-290C077EAB21}">
  <dimension ref="A1:CO66"/>
  <sheetViews>
    <sheetView showGridLines="0" showRowColHeaders="0" topLeftCell="B1" workbookViewId="0">
      <selection activeCell="B1" sqref="B1"/>
    </sheetView>
  </sheetViews>
  <sheetFormatPr baseColWidth="10" defaultColWidth="11.44140625" defaultRowHeight="13.2" x14ac:dyDescent="0.3"/>
  <cols>
    <col min="1" max="1" width="2.6640625" style="103" customWidth="1"/>
    <col min="2" max="2" width="4.44140625" style="103" customWidth="1"/>
    <col min="3" max="3" width="18.6640625" style="103" customWidth="1"/>
    <col min="4" max="4" width="36.44140625" style="103" customWidth="1"/>
    <col min="5" max="5" width="18.6640625" style="103" customWidth="1"/>
    <col min="6" max="6" width="7.44140625" style="103" customWidth="1"/>
    <col min="7" max="7" width="2.6640625" style="103" customWidth="1"/>
    <col min="8" max="8" width="10.109375" style="103" customWidth="1"/>
    <col min="9" max="13" width="11.44140625" style="103"/>
    <col min="14" max="14" width="5.5546875" style="103" customWidth="1"/>
    <col min="15" max="15" width="11" style="103" customWidth="1"/>
    <col min="16" max="16" width="2.6640625" style="103" customWidth="1"/>
    <col min="17" max="17" width="11.44140625" style="103"/>
    <col min="18" max="19" width="12.88671875" style="103" customWidth="1"/>
    <col min="20" max="23" width="11.44140625" style="103"/>
    <col min="24" max="24" width="2.6640625" style="103" customWidth="1"/>
    <col min="25" max="25" width="6.33203125" style="103" customWidth="1"/>
    <col min="26" max="29" width="13.88671875" style="103" customWidth="1"/>
    <col min="30" max="30" width="11.44140625" style="103"/>
    <col min="31" max="31" width="9.44140625" style="103" customWidth="1"/>
    <col min="32" max="32" width="2.6640625" style="103" customWidth="1"/>
    <col min="33" max="38" width="11.44140625" style="103"/>
    <col min="39" max="39" width="14.5546875" style="103" customWidth="1"/>
    <col min="40" max="40" width="2.6640625" style="103" customWidth="1"/>
    <col min="41" max="41" width="11.44140625" style="103"/>
    <col min="42" max="44" width="19.33203125" style="103" customWidth="1"/>
    <col min="45" max="45" width="14.88671875" style="103" customWidth="1"/>
    <col min="46" max="46" width="2.6640625" style="103" customWidth="1"/>
    <col min="47" max="47" width="7" style="103" customWidth="1"/>
    <col min="48" max="48" width="14" style="103" customWidth="1"/>
    <col min="49" max="53" width="11.44140625" style="103"/>
    <col min="54" max="54" width="5.44140625" style="103" customWidth="1"/>
    <col min="55" max="55" width="2.6640625" style="103" customWidth="1"/>
    <col min="56" max="56" width="11.44140625" style="103"/>
    <col min="57" max="59" width="13.88671875" style="103" customWidth="1"/>
    <col min="60" max="60" width="11.44140625" style="103"/>
    <col min="61" max="61" width="19.33203125" style="103" customWidth="1"/>
    <col min="62" max="62" width="2.6640625" style="103" customWidth="1"/>
    <col min="63" max="63" width="7.109375" style="103" customWidth="1"/>
    <col min="64" max="65" width="6.5546875" style="103" customWidth="1"/>
    <col min="66" max="66" width="9" style="103" customWidth="1"/>
    <col min="67" max="67" width="7.109375" style="103" bestFit="1" customWidth="1"/>
    <col min="68" max="68" width="7" style="103" customWidth="1"/>
    <col min="69" max="69" width="8.6640625" style="103" customWidth="1"/>
    <col min="70" max="70" width="6.6640625" style="103" customWidth="1"/>
    <col min="71" max="71" width="9" style="103" customWidth="1"/>
    <col min="72" max="73" width="6.109375" style="103" customWidth="1"/>
    <col min="74" max="74" width="6.6640625" style="103" customWidth="1"/>
    <col min="75" max="75" width="2.6640625" style="103" customWidth="1"/>
    <col min="76" max="76" width="21.109375" style="103" customWidth="1"/>
    <col min="77" max="80" width="11.44140625" style="103"/>
    <col min="81" max="81" width="16.44140625" style="103" customWidth="1"/>
    <col min="82" max="82" width="2.6640625" style="103" customWidth="1"/>
    <col min="83" max="83" width="17" style="103" customWidth="1"/>
    <col min="84" max="85" width="21.109375" style="103" customWidth="1"/>
    <col min="86" max="88" width="11.44140625" style="103"/>
    <col min="89" max="89" width="2.6640625" style="103" customWidth="1"/>
    <col min="90" max="90" width="15.109375" style="103" customWidth="1"/>
    <col min="91" max="91" width="8.33203125" style="103" customWidth="1"/>
    <col min="92" max="92" width="23.44140625" style="103" customWidth="1"/>
    <col min="93" max="93" width="14.88671875" style="103" customWidth="1"/>
    <col min="94" max="94" width="18" style="103" customWidth="1"/>
    <col min="95" max="16384" width="11.44140625" style="103"/>
  </cols>
  <sheetData>
    <row r="1" spans="1:93" ht="17.399999999999999" x14ac:dyDescent="0.3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0.199999999999999" x14ac:dyDescent="0.3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0.199999999999999" x14ac:dyDescent="0.3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3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3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3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3">
      <c r="C7" s="120">
        <f>DatosGenerales!C8</f>
        <v>87373</v>
      </c>
      <c r="D7" s="121">
        <f>SUM(DatosGenerales!C15:C19)</f>
        <v>9298</v>
      </c>
      <c r="E7" s="120">
        <f>SUM(DatosGenerales!C12:C14)</f>
        <v>74867</v>
      </c>
      <c r="I7" s="122">
        <f>DatosGenerales!C31</f>
        <v>11522</v>
      </c>
      <c r="J7" s="121">
        <f>DatosGenerales!C32</f>
        <v>1571</v>
      </c>
      <c r="K7" s="120">
        <f>SUM(DatosGenerales!C33:C34)</f>
        <v>1286</v>
      </c>
      <c r="L7" s="121">
        <f>DatosGenerales!C36</f>
        <v>7232</v>
      </c>
      <c r="M7" s="120">
        <f>DatosGenerales!C95</f>
        <v>4663</v>
      </c>
      <c r="N7" s="123">
        <f>L7-M7</f>
        <v>2569</v>
      </c>
      <c r="O7" s="123"/>
      <c r="Q7" s="122">
        <f>DatosGenerales!C36</f>
        <v>7232</v>
      </c>
      <c r="R7" s="121">
        <f>DatosGenerales!C49</f>
        <v>5652</v>
      </c>
      <c r="S7" s="121">
        <f>DatosGenerales!C50</f>
        <v>360</v>
      </c>
      <c r="T7" s="121">
        <f>DatosGenerales!C62</f>
        <v>105</v>
      </c>
      <c r="U7" s="121">
        <f>DatosGenerales!C78</f>
        <v>22</v>
      </c>
      <c r="V7" s="124">
        <f>SUM(Q7:U7)</f>
        <v>13371</v>
      </c>
      <c r="Z7" s="122">
        <f>SUM(DatosGenerales!C106,DatosGenerales!C107,DatosGenerales!C109)</f>
        <v>3878</v>
      </c>
      <c r="AA7" s="121">
        <f>SUM(DatosGenerales!C108,DatosGenerales!C110)</f>
        <v>2620</v>
      </c>
      <c r="AB7" s="121">
        <f>DatosGenerales!C106</f>
        <v>3139</v>
      </c>
      <c r="AC7" s="124">
        <f>DatosGenerales!C107</f>
        <v>396</v>
      </c>
      <c r="AH7" s="122">
        <f>SUM(DatosGenerales!C115,DatosGenerales!C116,DatosGenerales!C118)</f>
        <v>357</v>
      </c>
      <c r="AI7" s="121">
        <f>SUM(DatosGenerales!C117,DatosGenerales!C119)</f>
        <v>235</v>
      </c>
      <c r="AJ7" s="121">
        <f>DatosGenerales!C115</f>
        <v>289</v>
      </c>
      <c r="AK7" s="124">
        <f>DatosGenerales!C116</f>
        <v>50</v>
      </c>
      <c r="AP7" s="122">
        <f>SUM(DatosGenerales!C135:C136)</f>
        <v>616</v>
      </c>
      <c r="AQ7" s="121">
        <f>SUM(DatosGenerales!C137:C138)</f>
        <v>6</v>
      </c>
      <c r="AR7" s="124">
        <f>SUM(DatosGenerales!C139:C140)</f>
        <v>102</v>
      </c>
      <c r="AV7" s="122">
        <f>DatosGenerales!C145</f>
        <v>25</v>
      </c>
      <c r="AW7" s="121">
        <f>DatosGenerales!C146</f>
        <v>362</v>
      </c>
      <c r="AX7" s="121">
        <f>DatosGenerales!C147</f>
        <v>146</v>
      </c>
      <c r="AY7" s="121">
        <f>DatosGenerales!C148</f>
        <v>41</v>
      </c>
      <c r="AZ7" s="121">
        <f>DatosGenerales!C149</f>
        <v>127</v>
      </c>
      <c r="BA7" s="124">
        <f>DatosGenerales!C150</f>
        <v>5</v>
      </c>
      <c r="BE7" s="122">
        <f>DatosGenerales!C151</f>
        <v>277</v>
      </c>
      <c r="BF7" s="121">
        <f>DatosGenerales!C152</f>
        <v>624</v>
      </c>
      <c r="BG7" s="124">
        <f>DatosGenerales!C154</f>
        <v>275</v>
      </c>
      <c r="BK7" s="122">
        <f>SUM(DatosGenerales!C307:C321)</f>
        <v>7500</v>
      </c>
      <c r="BL7" s="121">
        <f>SUM(DatosGenerales!C304:C306)</f>
        <v>111</v>
      </c>
      <c r="BM7" s="121">
        <f>SUM(DatosGenerales!C322:C354)</f>
        <v>590</v>
      </c>
      <c r="BN7" s="121">
        <f>SUM(DatosGenerales!C299)</f>
        <v>15</v>
      </c>
      <c r="BO7" s="121">
        <f>SUM(DatosGenerales!C366:C374)</f>
        <v>25</v>
      </c>
      <c r="BP7" s="121">
        <f>SUM(DatosGenerales!C296:C298)</f>
        <v>0</v>
      </c>
      <c r="BQ7" s="121">
        <f>SUM(DatosGenerales!C355:C365)</f>
        <v>21</v>
      </c>
      <c r="BR7" s="121">
        <f>SUM(DatosGenerales!C300:C302)</f>
        <v>257</v>
      </c>
      <c r="BS7" s="124">
        <f>SUM(DatosGenerales!C293:C295)</f>
        <v>1232</v>
      </c>
      <c r="BT7" s="124">
        <f>SUM(DatosGenerales!C303)</f>
        <v>3</v>
      </c>
      <c r="BU7" s="124">
        <f>SUM(DatosGenerales!C375:C387)</f>
        <v>346</v>
      </c>
      <c r="BV7" s="124">
        <f>SUM(DatosGenerales!C388:C409)</f>
        <v>4063</v>
      </c>
      <c r="BY7" s="122">
        <f>DatosGenerales!C246</f>
        <v>2814</v>
      </c>
      <c r="BZ7" s="121">
        <f>DatosGenerales!C247</f>
        <v>1124</v>
      </c>
      <c r="CA7" s="124">
        <f>DatosGenerales!C248</f>
        <v>1145</v>
      </c>
      <c r="CF7" s="122">
        <f>DatosGenerales!C255</f>
        <v>154</v>
      </c>
      <c r="CG7" s="124">
        <f>DatosGenerales!C258</f>
        <v>596</v>
      </c>
      <c r="CM7" s="122">
        <f>DatosGenerales!C40</f>
        <v>4879</v>
      </c>
      <c r="CN7" s="124">
        <f>DatosGenerales!C41</f>
        <v>1683</v>
      </c>
    </row>
    <row r="8" spans="1:93" x14ac:dyDescent="0.3">
      <c r="B8" s="125"/>
    </row>
    <row r="11" spans="1:93" x14ac:dyDescent="0.3">
      <c r="R11" s="103" t="s">
        <v>1766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7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3">
      <c r="BK51" s="131" t="s">
        <v>1771</v>
      </c>
      <c r="BL51" s="131" t="s">
        <v>1771</v>
      </c>
      <c r="BM51" s="130"/>
    </row>
    <row r="52" spans="63:74" x14ac:dyDescent="0.3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3">
      <c r="BK53" s="132">
        <f>SUM(DatosGenerales!C320,DatosGenerales!C309,DatosGenerales!C318)</f>
        <v>1997</v>
      </c>
      <c r="BL53" s="132">
        <f>SUM(DatosGenerales!C321,DatosGenerales!C310,DatosGenerales!C319)</f>
        <v>2527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3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3">
      <c r="BK66" s="132">
        <f>SUM(DatosGenerales!C320:C321)</f>
        <v>96</v>
      </c>
      <c r="BL66" s="132">
        <f>SUM(DatosGenerales!C309:C310)</f>
        <v>2102</v>
      </c>
      <c r="BM66" s="132">
        <f>SUM(DatosGenerales!C318:C319)</f>
        <v>2326</v>
      </c>
      <c r="BN66" s="132"/>
      <c r="BO66" s="119"/>
      <c r="BP66" s="119"/>
      <c r="BQ66" s="119"/>
      <c r="BR66" s="119"/>
      <c r="BS66" s="119"/>
    </row>
  </sheetData>
  <sheetProtection algorithmName="SHA-512" hashValue="E346YKtczjAdOawq8aR9hDjWxe4DmjNu2iKjlwUdjAKhklcUVniQRuVD8KTqr2mMmUo/iOqjsuo08wspVk2VnQ==" saltValue="1+MdgEhUYx+O48lQgjT3d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AAB8C-11C3-4455-ADA3-C22ECBBBC57F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nWRovFPwCG3qMfR9he73luqyy2j2WmWeApl3KWz1MqIS1U3g66sU3qlj4yBvtqygBWgTa2GDwiyMT17TcsDUZA==" saltValue="vWSGPGm6XeYcs4Iy8XKrI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8AC51-35C8-4618-846A-814CB2083A46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103" customWidth="1"/>
    <col min="2" max="2" width="4.44140625" style="103" customWidth="1"/>
    <col min="3" max="8" width="18.88671875" style="103" customWidth="1"/>
    <col min="9" max="9" width="4.44140625" style="103" customWidth="1"/>
    <col min="10" max="10" width="2.6640625" style="103" customWidth="1"/>
    <col min="11" max="11" width="4.5546875" style="103" customWidth="1"/>
    <col min="12" max="12" width="20.88671875" style="103" customWidth="1"/>
    <col min="13" max="13" width="20.6640625" style="103" customWidth="1"/>
    <col min="14" max="16" width="20.88671875" style="103" customWidth="1"/>
    <col min="17" max="17" width="2.6640625" style="103" customWidth="1"/>
    <col min="18" max="18" width="4.5546875" style="103" customWidth="1"/>
    <col min="19" max="27" width="14.88671875" style="103" customWidth="1"/>
    <col min="28" max="28" width="4.5546875" style="103" customWidth="1"/>
    <col min="29" max="29" width="2.6640625" style="103" customWidth="1"/>
    <col min="30" max="30" width="4.5546875" style="103" customWidth="1"/>
    <col min="31" max="38" width="13.88671875" style="103" customWidth="1"/>
    <col min="39" max="39" width="13.44140625" style="103" customWidth="1"/>
    <col min="40" max="40" width="2.6640625" style="103" customWidth="1"/>
    <col min="41" max="41" width="4.5546875" style="103" customWidth="1"/>
    <col min="42" max="47" width="13.88671875" style="103" customWidth="1"/>
    <col min="48" max="48" width="4.5546875" style="103" customWidth="1"/>
    <col min="49" max="50" width="11.44140625" style="103" hidden="1" customWidth="1"/>
    <col min="51" max="16384" width="11.44140625" style="103"/>
  </cols>
  <sheetData>
    <row r="1" spans="1:50" ht="19.649999999999999" customHeight="1" x14ac:dyDescent="0.3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5" customHeight="1" x14ac:dyDescent="0.3">
      <c r="I2" s="106"/>
      <c r="S2" s="106"/>
      <c r="T2" s="106"/>
    </row>
    <row r="3" spans="1:50" s="105" customFormat="1" ht="14.85" customHeight="1" x14ac:dyDescent="0.3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3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3">
      <c r="I5" s="103"/>
      <c r="AC5" s="105"/>
      <c r="AN5" s="105"/>
    </row>
    <row r="6" spans="1:50" s="107" customFormat="1" ht="14.25" customHeight="1" x14ac:dyDescent="0.3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3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239</v>
      </c>
    </row>
    <row r="8" spans="1:50" s="119" customFormat="1" ht="14.85" customHeight="1" x14ac:dyDescent="0.3">
      <c r="C8" s="207"/>
      <c r="D8" s="121">
        <f>DatosMenores!C56</f>
        <v>3078</v>
      </c>
      <c r="E8" s="121">
        <f>DatosMenores!C57</f>
        <v>641</v>
      </c>
      <c r="F8" s="121">
        <f>DatosMenores!C58</f>
        <v>265</v>
      </c>
      <c r="G8" s="121">
        <f>DatosMenores!C59</f>
        <v>470</v>
      </c>
      <c r="H8" s="120">
        <f>DatosMenores!C60</f>
        <v>253</v>
      </c>
      <c r="I8" s="103"/>
      <c r="L8" s="120">
        <f>DatosMenores!C48</f>
        <v>169</v>
      </c>
      <c r="M8" s="121">
        <f>DatosMenores!C49</f>
        <v>181</v>
      </c>
      <c r="N8" s="121">
        <f>DatosMenores!C50</f>
        <v>616</v>
      </c>
      <c r="O8" s="121">
        <f>DatosMenores!C51</f>
        <v>1</v>
      </c>
      <c r="P8" s="120">
        <f>DatosMenores!C52</f>
        <v>0</v>
      </c>
      <c r="S8" s="120">
        <f>DatosMenores!C28</f>
        <v>995</v>
      </c>
      <c r="T8" s="121">
        <f>SUM(DatosMenores!C29:C32)</f>
        <v>290</v>
      </c>
      <c r="U8" s="121">
        <f>DatosMenores!C33</f>
        <v>39</v>
      </c>
      <c r="V8" s="121">
        <f>DatosMenores!C34</f>
        <v>643</v>
      </c>
      <c r="W8" s="121">
        <f>DatosMenores!C35</f>
        <v>27</v>
      </c>
      <c r="X8" s="121">
        <f>DatosMenores!C36</f>
        <v>1</v>
      </c>
      <c r="Y8" s="121">
        <f>DatosMenores!C38</f>
        <v>16</v>
      </c>
      <c r="Z8" s="121">
        <f>DatosMenores!C37</f>
        <v>52</v>
      </c>
      <c r="AA8" s="120">
        <f>DatosMenores!C39</f>
        <v>192</v>
      </c>
      <c r="AC8" s="105"/>
      <c r="AE8" s="122">
        <f>DatosMenores!C5</f>
        <v>3</v>
      </c>
      <c r="AF8" s="121">
        <f>DatosMenores!C6</f>
        <v>417</v>
      </c>
      <c r="AG8" s="121">
        <f>DatosMenores!C7</f>
        <v>24</v>
      </c>
      <c r="AH8" s="121">
        <f>DatosMenores!C8</f>
        <v>24</v>
      </c>
      <c r="AI8" s="121">
        <f>DatosMenores!C9</f>
        <v>98</v>
      </c>
      <c r="AJ8" s="120">
        <f>DatosMenores!C10</f>
        <v>156</v>
      </c>
      <c r="AK8" s="121">
        <f>DatosMenores!C11</f>
        <v>237</v>
      </c>
      <c r="AL8" s="121">
        <f>DatosMenores!C12</f>
        <v>103</v>
      </c>
      <c r="AM8" s="120">
        <f>DatosMenores!C13</f>
        <v>106</v>
      </c>
      <c r="AN8" s="105"/>
      <c r="AP8" s="122">
        <f>DatosMenores!C69</f>
        <v>239</v>
      </c>
      <c r="AQ8" s="122">
        <f>DatosMenores!C70</f>
        <v>30</v>
      </c>
      <c r="AR8" s="121">
        <f>DatosMenores!C71</f>
        <v>2014</v>
      </c>
      <c r="AS8" s="121">
        <f>DatosMenores!C74</f>
        <v>3</v>
      </c>
      <c r="AT8" s="121">
        <f>DatosMenores!C75</f>
        <v>47</v>
      </c>
      <c r="AU8" s="120">
        <f>DatosMenores!C76</f>
        <v>0</v>
      </c>
      <c r="AW8" s="143" t="s">
        <v>1657</v>
      </c>
      <c r="AX8" s="144">
        <f>DatosMenores!C70</f>
        <v>30</v>
      </c>
    </row>
    <row r="9" spans="1:50" ht="14.85" customHeight="1" x14ac:dyDescent="0.3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2014</v>
      </c>
    </row>
    <row r="10" spans="1:50" ht="29.85" customHeight="1" x14ac:dyDescent="0.3">
      <c r="C10" s="207"/>
      <c r="D10" s="120">
        <f>DatosMenores!C61</f>
        <v>1311</v>
      </c>
      <c r="E10" s="121">
        <f>DatosMenores!C62</f>
        <v>293</v>
      </c>
      <c r="F10" s="124">
        <f>DatosMenores!C63</f>
        <v>35</v>
      </c>
      <c r="G10" s="124">
        <f>DatosMenores!C64</f>
        <v>786</v>
      </c>
      <c r="H10" s="124">
        <f>DatosMenores!C65</f>
        <v>356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3">
      <c r="AE11" s="122">
        <f>DatosMenores!C14</f>
        <v>1</v>
      </c>
      <c r="AF11" s="121">
        <f>DatosMenores!C15</f>
        <v>2</v>
      </c>
      <c r="AG11" s="121">
        <f>DatosMenores!C16</f>
        <v>44</v>
      </c>
      <c r="AH11" s="121">
        <f>DatosMenores!C17</f>
        <v>176</v>
      </c>
      <c r="AI11" s="121">
        <f>DatosMenores!C18</f>
        <v>1</v>
      </c>
      <c r="AJ11" s="121">
        <f>DatosMenores!C20</f>
        <v>16</v>
      </c>
      <c r="AK11" s="121">
        <f>DatosMenores!C21</f>
        <v>4</v>
      </c>
      <c r="AL11" s="120">
        <f>DatosMenores!C19</f>
        <v>54</v>
      </c>
      <c r="AP11" s="122">
        <f>DatosMenores!C78</f>
        <v>6</v>
      </c>
      <c r="AQ11" s="121">
        <f>DatosMenores!C77</f>
        <v>57</v>
      </c>
      <c r="AR11" s="121">
        <f>DatosMenores!C79</f>
        <v>0</v>
      </c>
      <c r="AS11" s="122">
        <f>DatosMenores!C72</f>
        <v>0</v>
      </c>
      <c r="AT11" s="120">
        <f>DatosMenores!C73</f>
        <v>20</v>
      </c>
      <c r="AW11" s="143" t="s">
        <v>1799</v>
      </c>
      <c r="AX11" s="144">
        <f>DatosMenores!C73</f>
        <v>20</v>
      </c>
    </row>
    <row r="12" spans="1:50" ht="12.75" customHeight="1" x14ac:dyDescent="0.3">
      <c r="AW12" s="143" t="s">
        <v>1659</v>
      </c>
      <c r="AX12" s="144">
        <f>DatosMenores!C74</f>
        <v>3</v>
      </c>
    </row>
    <row r="13" spans="1:50" ht="12.75" customHeight="1" x14ac:dyDescent="0.3">
      <c r="AW13" s="143" t="s">
        <v>1040</v>
      </c>
      <c r="AX13" s="144">
        <f>DatosMenores!C75</f>
        <v>47</v>
      </c>
    </row>
    <row r="14" spans="1:50" ht="12.75" customHeight="1" x14ac:dyDescent="0.3">
      <c r="AW14" s="143" t="s">
        <v>1660</v>
      </c>
      <c r="AX14" s="144">
        <f>DatosMenores!C76</f>
        <v>0</v>
      </c>
    </row>
    <row r="15" spans="1:50" ht="12.75" customHeight="1" x14ac:dyDescent="0.3">
      <c r="AW15" s="143" t="s">
        <v>1661</v>
      </c>
      <c r="AX15" s="144">
        <f>DatosMenores!C77</f>
        <v>57</v>
      </c>
    </row>
    <row r="16" spans="1:50" ht="12.75" customHeight="1" x14ac:dyDescent="0.3">
      <c r="AW16" s="143" t="s">
        <v>272</v>
      </c>
      <c r="AX16" s="144">
        <f>DatosMenores!C78</f>
        <v>6</v>
      </c>
    </row>
    <row r="17" spans="49:50" ht="12.75" customHeight="1" x14ac:dyDescent="0.3">
      <c r="AW17" s="143" t="s">
        <v>1662</v>
      </c>
      <c r="AX17" s="144">
        <f>DatosMenores!C79</f>
        <v>0</v>
      </c>
    </row>
  </sheetData>
  <sheetProtection algorithmName="SHA-512" hashValue="ZfyVz293O/dNYzS3sXTxINxICw2nS4XqROKL9c7PPZ9gRDmNKFFFZRB0QPFinAw+xF4zFHcCN3tUjnjWaumbZA==" saltValue="hjE7eOj1cXvmdGNSqQdDj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FD5F4-D061-4B0B-B3E1-249A4C527A3F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88671875" style="150" customWidth="1"/>
    <col min="4" max="4" width="17" style="150" customWidth="1"/>
    <col min="5" max="5" width="6.109375" style="150" customWidth="1"/>
    <col min="6" max="6" width="30.8867187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.33203125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.33203125" style="152" customWidth="1"/>
    <col min="19" max="19" width="2.6640625" style="152" customWidth="1"/>
    <col min="20" max="20" width="7.88671875" style="152" customWidth="1"/>
    <col min="21" max="22" width="11.44140625" style="152"/>
    <col min="23" max="23" width="51.33203125" style="152" customWidth="1"/>
    <col min="24" max="24" width="2.6640625" style="152" customWidth="1"/>
    <col min="25" max="25" width="7.88671875" style="152" customWidth="1"/>
    <col min="26" max="27" width="11.44140625" style="152"/>
    <col min="28" max="28" width="51.33203125" style="152" customWidth="1"/>
    <col min="29" max="29" width="2.6640625" style="152" customWidth="1"/>
    <col min="30" max="16384" width="11.44140625" style="150"/>
  </cols>
  <sheetData>
    <row r="1" spans="1:30" ht="17.399999999999999" x14ac:dyDescent="0.25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5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" customHeight="1" x14ac:dyDescent="0.25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5">
      <c r="C4" s="157" t="s">
        <v>1806</v>
      </c>
      <c r="D4" s="158">
        <f>DatosViolenciaDoméstica!C5</f>
        <v>81</v>
      </c>
      <c r="F4" s="157" t="s">
        <v>1807</v>
      </c>
      <c r="G4" s="159">
        <f>DatosViolenciaDoméstica!E67</f>
        <v>31</v>
      </c>
      <c r="H4" s="160"/>
    </row>
    <row r="5" spans="1:30" x14ac:dyDescent="0.25">
      <c r="C5" s="157" t="s">
        <v>12</v>
      </c>
      <c r="D5" s="158">
        <f>DatosViolenciaDoméstica!C6</f>
        <v>118</v>
      </c>
      <c r="F5" s="157" t="s">
        <v>1808</v>
      </c>
      <c r="G5" s="161">
        <f>DatosViolenciaDoméstica!F67</f>
        <v>34</v>
      </c>
      <c r="H5" s="160"/>
    </row>
    <row r="6" spans="1:30" ht="26.4" x14ac:dyDescent="0.25">
      <c r="C6" s="157" t="s">
        <v>1809</v>
      </c>
      <c r="D6" s="158">
        <f>DatosViolenciaDoméstica!C7</f>
        <v>34</v>
      </c>
    </row>
    <row r="7" spans="1:30" x14ac:dyDescent="0.25">
      <c r="C7" s="157" t="s">
        <v>59</v>
      </c>
      <c r="D7" s="158">
        <f>DatosViolenciaDoméstica!C8</f>
        <v>0</v>
      </c>
    </row>
    <row r="8" spans="1:30" x14ac:dyDescent="0.25">
      <c r="C8" s="157" t="s">
        <v>1810</v>
      </c>
      <c r="D8" s="158">
        <f>DatosViolenciaDoméstica!C9</f>
        <v>0</v>
      </c>
    </row>
    <row r="9" spans="1:30" x14ac:dyDescent="0.25">
      <c r="C9" s="157" t="s">
        <v>1811</v>
      </c>
      <c r="D9" s="162">
        <f>SUM(DatosViolenciaDoméstica!C10:C11)</f>
        <v>0</v>
      </c>
    </row>
    <row r="21" spans="6:32" x14ac:dyDescent="0.25">
      <c r="F21" s="163"/>
      <c r="G21" s="163"/>
    </row>
    <row r="22" spans="6:32" s="163" customFormat="1" ht="12.75" customHeight="1" x14ac:dyDescent="0.25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5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5">
      <c r="AB24" s="150"/>
    </row>
    <row r="25" spans="6:32" ht="15.6" x14ac:dyDescent="0.3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GIbvq6k09qUe235fUzKIudmCcTPOU4v7CPy9EsSEYcSklVVVLuyUww8l7dsA+ToSQlPbu0alIHUUfd9mq0+UPg==" saltValue="aYXIz0LutZ1TSIis6Gb53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01F67-2991-4924-AC3B-0EFFB9993AC8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50" customWidth="1"/>
    <col min="2" max="2" width="4.44140625" style="150" customWidth="1"/>
    <col min="3" max="3" width="26.88671875" style="150" customWidth="1"/>
    <col min="4" max="4" width="17" style="150" customWidth="1"/>
    <col min="5" max="5" width="6.109375" style="150" customWidth="1"/>
    <col min="6" max="6" width="30.88671875" style="150" customWidth="1"/>
    <col min="7" max="7" width="10" style="150" customWidth="1"/>
    <col min="8" max="8" width="3.88671875" style="150" customWidth="1"/>
    <col min="9" max="9" width="2.6640625" style="152" customWidth="1"/>
    <col min="10" max="10" width="7.88671875" style="152" customWidth="1"/>
    <col min="11" max="12" width="11.44140625" style="152"/>
    <col min="13" max="13" width="51.33203125" style="152" customWidth="1"/>
    <col min="14" max="14" width="2.6640625" style="152" customWidth="1"/>
    <col min="15" max="15" width="7.88671875" style="152" customWidth="1"/>
    <col min="16" max="17" width="11.44140625" style="152"/>
    <col min="18" max="18" width="51.33203125" style="152" customWidth="1"/>
    <col min="19" max="19" width="2.6640625" style="152" hidden="1" customWidth="1"/>
    <col min="20" max="20" width="7.88671875" style="152" hidden="1" customWidth="1"/>
    <col min="21" max="22" width="0" style="152" hidden="1" customWidth="1"/>
    <col min="23" max="23" width="51.33203125" style="152" hidden="1" customWidth="1"/>
    <col min="24" max="24" width="2.6640625" style="152" customWidth="1"/>
    <col min="25" max="25" width="7.88671875" style="152" customWidth="1"/>
    <col min="26" max="27" width="11.44140625" style="152"/>
    <col min="28" max="28" width="51.33203125" style="152" customWidth="1"/>
    <col min="29" max="29" width="2.6640625" style="152" customWidth="1"/>
    <col min="30" max="16384" width="11.44140625" style="150"/>
  </cols>
  <sheetData>
    <row r="1" spans="1:30" ht="17.399999999999999" x14ac:dyDescent="0.25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5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" customHeight="1" x14ac:dyDescent="0.25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5">
      <c r="C4" s="157" t="s">
        <v>12</v>
      </c>
      <c r="D4" s="158">
        <f>DatosViolenciaGénero!C7</f>
        <v>2464</v>
      </c>
      <c r="F4" s="157" t="s">
        <v>1807</v>
      </c>
      <c r="G4" s="159">
        <f>DatosViolenciaGénero!E82</f>
        <v>86</v>
      </c>
      <c r="H4" s="160"/>
    </row>
    <row r="5" spans="1:30" x14ac:dyDescent="0.25">
      <c r="C5" s="157" t="s">
        <v>39</v>
      </c>
      <c r="D5" s="158">
        <f>DatosViolenciaGénero!C5</f>
        <v>2735</v>
      </c>
      <c r="F5" s="157" t="s">
        <v>1808</v>
      </c>
      <c r="G5" s="159">
        <f>DatosViolenciaGénero!F82</f>
        <v>367</v>
      </c>
      <c r="H5" s="160"/>
    </row>
    <row r="6" spans="1:30" ht="26.4" x14ac:dyDescent="0.25">
      <c r="C6" s="157" t="s">
        <v>1809</v>
      </c>
      <c r="D6" s="168">
        <f>DatosViolenciaGénero!C8</f>
        <v>378</v>
      </c>
    </row>
    <row r="7" spans="1:30" x14ac:dyDescent="0.25">
      <c r="C7" s="157" t="s">
        <v>59</v>
      </c>
      <c r="D7" s="168">
        <f>DatosViolenciaGénero!C9</f>
        <v>1</v>
      </c>
    </row>
    <row r="8" spans="1:30" x14ac:dyDescent="0.25">
      <c r="C8" s="157" t="s">
        <v>1813</v>
      </c>
      <c r="D8" s="158">
        <f>DatosViolenciaGénero!C11</f>
        <v>2</v>
      </c>
    </row>
    <row r="9" spans="1:30" x14ac:dyDescent="0.25">
      <c r="C9" s="157" t="s">
        <v>1814</v>
      </c>
      <c r="D9" s="158">
        <f>DatosViolenciaGénero!C12</f>
        <v>5</v>
      </c>
    </row>
    <row r="10" spans="1:30" x14ac:dyDescent="0.25">
      <c r="C10" s="157" t="s">
        <v>1806</v>
      </c>
      <c r="D10" s="168">
        <f>DatosViolenciaGénero!C6</f>
        <v>475</v>
      </c>
    </row>
    <row r="11" spans="1:30" x14ac:dyDescent="0.25">
      <c r="C11" s="157" t="s">
        <v>1810</v>
      </c>
      <c r="D11" s="168">
        <f>DatosViolenciaGénero!C10</f>
        <v>3</v>
      </c>
    </row>
    <row r="20" spans="3:32" x14ac:dyDescent="0.25">
      <c r="C20" s="163"/>
      <c r="D20" s="163"/>
    </row>
    <row r="21" spans="3:32" x14ac:dyDescent="0.25">
      <c r="C21" s="164"/>
      <c r="D21" s="164"/>
    </row>
    <row r="22" spans="3:32" s="163" customFormat="1" ht="12.75" customHeight="1" x14ac:dyDescent="0.25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5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5">
      <c r="AB24" s="150"/>
    </row>
    <row r="25" spans="3:32" ht="15.6" x14ac:dyDescent="0.3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RP2Urh8rtCb6ZxsTcU/44rSQzNDcgKqKhy3UQgwUpWD5EJEgk5IMI1lSYOK+W71g8audHRvGe8UzsxJE2g/hVg==" saltValue="lyLx61CyjyFwNvEqxbnrV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09375" defaultRowHeight="14.4" x14ac:dyDescent="0.3"/>
  <cols>
    <col min="1" max="1" width="81.5546875" customWidth="1"/>
    <col min="2" max="2" width="64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4" width="2.33203125" customWidth="1"/>
  </cols>
  <sheetData>
    <row r="1" spans="1:5" ht="15.9" customHeight="1" x14ac:dyDescent="0.3"/>
    <row r="2" spans="1:5" ht="15.9" customHeight="1" x14ac:dyDescent="0.3"/>
    <row r="3" spans="1:5" x14ac:dyDescent="0.3">
      <c r="A3" s="7" t="s">
        <v>11</v>
      </c>
    </row>
    <row r="5" spans="1:5" x14ac:dyDescent="0.3">
      <c r="A5" s="8" t="s">
        <v>12</v>
      </c>
    </row>
    <row r="6" spans="1:5" x14ac:dyDescent="0.3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3">
      <c r="A7" s="178" t="s">
        <v>17</v>
      </c>
      <c r="B7" s="13" t="s">
        <v>18</v>
      </c>
      <c r="C7" s="14">
        <v>35594</v>
      </c>
      <c r="D7" s="14">
        <v>26809</v>
      </c>
      <c r="E7" s="15">
        <v>0.32768846282964698</v>
      </c>
    </row>
    <row r="8" spans="1:5" x14ac:dyDescent="0.3">
      <c r="A8" s="179"/>
      <c r="B8" s="13" t="s">
        <v>19</v>
      </c>
      <c r="C8" s="14">
        <v>87373</v>
      </c>
      <c r="D8" s="14">
        <v>78352</v>
      </c>
      <c r="E8" s="15">
        <v>0.115134265877068</v>
      </c>
    </row>
    <row r="9" spans="1:5" x14ac:dyDescent="0.3">
      <c r="A9" s="179"/>
      <c r="B9" s="13" t="s">
        <v>20</v>
      </c>
      <c r="C9" s="14">
        <v>81831</v>
      </c>
      <c r="D9" s="14">
        <v>72640</v>
      </c>
      <c r="E9" s="15">
        <v>0.12652808370044</v>
      </c>
    </row>
    <row r="10" spans="1:5" x14ac:dyDescent="0.3">
      <c r="A10" s="179"/>
      <c r="B10" s="13" t="s">
        <v>21</v>
      </c>
      <c r="C10" s="14">
        <v>208</v>
      </c>
      <c r="D10" s="14">
        <v>125</v>
      </c>
      <c r="E10" s="15">
        <v>0.66400000000000003</v>
      </c>
    </row>
    <row r="11" spans="1:5" x14ac:dyDescent="0.3">
      <c r="A11" s="180"/>
      <c r="B11" s="13" t="s">
        <v>22</v>
      </c>
      <c r="C11" s="14">
        <v>38072</v>
      </c>
      <c r="D11" s="14">
        <v>29827</v>
      </c>
      <c r="E11" s="15">
        <v>0.27642739799510502</v>
      </c>
    </row>
    <row r="12" spans="1:5" x14ac:dyDescent="0.3">
      <c r="A12" s="178" t="s">
        <v>23</v>
      </c>
      <c r="B12" s="13" t="s">
        <v>24</v>
      </c>
      <c r="C12" s="14">
        <v>32867</v>
      </c>
      <c r="D12" s="14">
        <v>29102</v>
      </c>
      <c r="E12" s="15">
        <v>0.129372551714659</v>
      </c>
    </row>
    <row r="13" spans="1:5" x14ac:dyDescent="0.3">
      <c r="A13" s="179"/>
      <c r="B13" s="13" t="s">
        <v>25</v>
      </c>
      <c r="C13" s="14">
        <v>3962</v>
      </c>
      <c r="D13" s="14">
        <v>3552</v>
      </c>
      <c r="E13" s="15">
        <v>0.115427927927928</v>
      </c>
    </row>
    <row r="14" spans="1:5" x14ac:dyDescent="0.3">
      <c r="A14" s="180"/>
      <c r="B14" s="13" t="s">
        <v>26</v>
      </c>
      <c r="C14" s="14">
        <v>38038</v>
      </c>
      <c r="D14" s="14">
        <v>34711</v>
      </c>
      <c r="E14" s="15">
        <v>9.5848578260493797E-2</v>
      </c>
    </row>
    <row r="15" spans="1:5" x14ac:dyDescent="0.3">
      <c r="A15" s="178" t="s">
        <v>27</v>
      </c>
      <c r="B15" s="13" t="s">
        <v>28</v>
      </c>
      <c r="C15" s="14">
        <v>1147</v>
      </c>
      <c r="D15" s="14">
        <v>1049</v>
      </c>
      <c r="E15" s="15">
        <v>9.3422306959008605E-2</v>
      </c>
    </row>
    <row r="16" spans="1:5" x14ac:dyDescent="0.3">
      <c r="A16" s="179"/>
      <c r="B16" s="13" t="s">
        <v>29</v>
      </c>
      <c r="C16" s="14">
        <v>7701</v>
      </c>
      <c r="D16" s="14">
        <v>6310</v>
      </c>
      <c r="E16" s="15">
        <v>0.22044374009508699</v>
      </c>
    </row>
    <row r="17" spans="1:5" x14ac:dyDescent="0.3">
      <c r="A17" s="179"/>
      <c r="B17" s="13" t="s">
        <v>30</v>
      </c>
      <c r="C17" s="14">
        <v>41</v>
      </c>
      <c r="D17" s="14">
        <v>39</v>
      </c>
      <c r="E17" s="15">
        <v>5.1282051282051301E-2</v>
      </c>
    </row>
    <row r="18" spans="1:5" x14ac:dyDescent="0.3">
      <c r="A18" s="179"/>
      <c r="B18" s="13" t="s">
        <v>31</v>
      </c>
      <c r="C18" s="14">
        <v>17</v>
      </c>
      <c r="D18" s="14">
        <v>23</v>
      </c>
      <c r="E18" s="15">
        <v>-0.26086956521739102</v>
      </c>
    </row>
    <row r="19" spans="1:5" x14ac:dyDescent="0.3">
      <c r="A19" s="180"/>
      <c r="B19" s="13" t="s">
        <v>32</v>
      </c>
      <c r="C19" s="14">
        <v>392</v>
      </c>
      <c r="D19" s="14">
        <v>307</v>
      </c>
      <c r="E19" s="15">
        <v>0.27687296416938101</v>
      </c>
    </row>
    <row r="20" spans="1:5" x14ac:dyDescent="0.3">
      <c r="A20" s="16"/>
    </row>
    <row r="21" spans="1:5" x14ac:dyDescent="0.3">
      <c r="A21" s="8" t="s">
        <v>33</v>
      </c>
    </row>
    <row r="22" spans="1:5" x14ac:dyDescent="0.3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3">
      <c r="A23" s="12" t="s">
        <v>34</v>
      </c>
      <c r="B23" s="17"/>
      <c r="C23" s="18"/>
      <c r="D23" s="14">
        <v>134</v>
      </c>
      <c r="E23" s="15">
        <v>0</v>
      </c>
    </row>
    <row r="24" spans="1:5" x14ac:dyDescent="0.3">
      <c r="A24" s="12" t="s">
        <v>35</v>
      </c>
      <c r="B24" s="17"/>
      <c r="C24" s="18"/>
      <c r="D24" s="14">
        <v>67</v>
      </c>
      <c r="E24" s="15">
        <v>0</v>
      </c>
    </row>
    <row r="25" spans="1:5" x14ac:dyDescent="0.3">
      <c r="A25" s="12" t="s">
        <v>36</v>
      </c>
      <c r="B25" s="17"/>
      <c r="C25" s="14">
        <v>234</v>
      </c>
      <c r="D25" s="14">
        <v>0</v>
      </c>
      <c r="E25" s="15">
        <v>0</v>
      </c>
    </row>
    <row r="26" spans="1:5" x14ac:dyDescent="0.3">
      <c r="A26" s="12" t="s">
        <v>37</v>
      </c>
      <c r="B26" s="17"/>
      <c r="C26" s="14">
        <v>238</v>
      </c>
      <c r="D26" s="14">
        <v>0</v>
      </c>
      <c r="E26" s="15">
        <v>0</v>
      </c>
    </row>
    <row r="27" spans="1:5" x14ac:dyDescent="0.3">
      <c r="A27" s="12" t="s">
        <v>38</v>
      </c>
      <c r="B27" s="17"/>
      <c r="C27" s="14">
        <v>8</v>
      </c>
      <c r="D27" s="14">
        <v>0</v>
      </c>
      <c r="E27" s="15">
        <v>0</v>
      </c>
    </row>
    <row r="28" spans="1:5" x14ac:dyDescent="0.3">
      <c r="A28" s="16"/>
    </row>
    <row r="29" spans="1:5" x14ac:dyDescent="0.3">
      <c r="A29" s="8" t="s">
        <v>39</v>
      </c>
    </row>
    <row r="30" spans="1:5" x14ac:dyDescent="0.3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3">
      <c r="A31" s="12" t="s">
        <v>17</v>
      </c>
      <c r="B31" s="13" t="s">
        <v>40</v>
      </c>
      <c r="C31" s="14">
        <v>11522</v>
      </c>
      <c r="D31" s="14">
        <v>9169</v>
      </c>
      <c r="E31" s="15">
        <v>0.256625586214418</v>
      </c>
    </row>
    <row r="32" spans="1:5" x14ac:dyDescent="0.3">
      <c r="A32" s="178" t="s">
        <v>41</v>
      </c>
      <c r="B32" s="13" t="s">
        <v>42</v>
      </c>
      <c r="C32" s="14">
        <v>1571</v>
      </c>
      <c r="D32" s="14">
        <v>1407</v>
      </c>
      <c r="E32" s="15">
        <v>0.11656005685856401</v>
      </c>
    </row>
    <row r="33" spans="1:5" x14ac:dyDescent="0.3">
      <c r="A33" s="179"/>
      <c r="B33" s="13" t="s">
        <v>43</v>
      </c>
      <c r="C33" s="14">
        <v>1284</v>
      </c>
      <c r="D33" s="14">
        <v>905</v>
      </c>
      <c r="E33" s="15">
        <v>0.41878453038674002</v>
      </c>
    </row>
    <row r="34" spans="1:5" x14ac:dyDescent="0.3">
      <c r="A34" s="179"/>
      <c r="B34" s="13" t="s">
        <v>44</v>
      </c>
      <c r="C34" s="14">
        <v>2</v>
      </c>
      <c r="D34" s="14">
        <v>56</v>
      </c>
      <c r="E34" s="15">
        <v>-0.96428571428571397</v>
      </c>
    </row>
    <row r="35" spans="1:5" x14ac:dyDescent="0.3">
      <c r="A35" s="179"/>
      <c r="B35" s="13" t="s">
        <v>45</v>
      </c>
      <c r="C35" s="14">
        <v>722</v>
      </c>
      <c r="D35" s="14">
        <v>650</v>
      </c>
      <c r="E35" s="15">
        <v>0.11076923076923099</v>
      </c>
    </row>
    <row r="36" spans="1:5" x14ac:dyDescent="0.3">
      <c r="A36" s="180"/>
      <c r="B36" s="13" t="s">
        <v>46</v>
      </c>
      <c r="C36" s="14">
        <v>7232</v>
      </c>
      <c r="D36" s="14">
        <v>5732</v>
      </c>
      <c r="E36" s="15">
        <v>0.26168876482902997</v>
      </c>
    </row>
    <row r="37" spans="1:5" x14ac:dyDescent="0.3">
      <c r="A37" s="16"/>
    </row>
    <row r="38" spans="1:5" x14ac:dyDescent="0.3">
      <c r="A38" s="8" t="s">
        <v>47</v>
      </c>
    </row>
    <row r="39" spans="1:5" x14ac:dyDescent="0.3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3">
      <c r="A40" s="12" t="s">
        <v>48</v>
      </c>
      <c r="B40" s="17"/>
      <c r="C40" s="14">
        <v>4879</v>
      </c>
      <c r="D40" s="14">
        <v>4232</v>
      </c>
      <c r="E40" s="15">
        <v>0.15288279773156899</v>
      </c>
    </row>
    <row r="41" spans="1:5" x14ac:dyDescent="0.3">
      <c r="A41" s="12" t="s">
        <v>49</v>
      </c>
      <c r="B41" s="17"/>
      <c r="C41" s="14">
        <v>1683</v>
      </c>
      <c r="D41" s="14">
        <v>1167</v>
      </c>
      <c r="E41" s="15">
        <v>0.44215938303341901</v>
      </c>
    </row>
    <row r="42" spans="1:5" x14ac:dyDescent="0.3">
      <c r="A42" s="16"/>
    </row>
    <row r="43" spans="1:5" x14ac:dyDescent="0.3">
      <c r="A43" s="8" t="s">
        <v>50</v>
      </c>
    </row>
    <row r="44" spans="1:5" x14ac:dyDescent="0.3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3">
      <c r="A45" s="178" t="s">
        <v>51</v>
      </c>
      <c r="B45" s="13" t="s">
        <v>18</v>
      </c>
      <c r="C45" s="14">
        <v>5412</v>
      </c>
      <c r="D45" s="14">
        <v>4716</v>
      </c>
      <c r="E45" s="15">
        <v>0.14758269720101799</v>
      </c>
    </row>
    <row r="46" spans="1:5" x14ac:dyDescent="0.3">
      <c r="A46" s="179"/>
      <c r="B46" s="13" t="s">
        <v>52</v>
      </c>
      <c r="C46" s="14">
        <v>75</v>
      </c>
      <c r="D46" s="14">
        <v>34</v>
      </c>
      <c r="E46" s="15">
        <v>1.20588235294118</v>
      </c>
    </row>
    <row r="47" spans="1:5" x14ac:dyDescent="0.3">
      <c r="A47" s="179"/>
      <c r="B47" s="13" t="s">
        <v>53</v>
      </c>
      <c r="C47" s="14">
        <v>7701</v>
      </c>
      <c r="D47" s="14">
        <v>6310</v>
      </c>
      <c r="E47" s="15">
        <v>0.22044374009508699</v>
      </c>
    </row>
    <row r="48" spans="1:5" x14ac:dyDescent="0.3">
      <c r="A48" s="180"/>
      <c r="B48" s="13" t="s">
        <v>22</v>
      </c>
      <c r="C48" s="14">
        <v>5293</v>
      </c>
      <c r="D48" s="14">
        <v>4297</v>
      </c>
      <c r="E48" s="15">
        <v>0.23178962066558101</v>
      </c>
    </row>
    <row r="49" spans="1:5" x14ac:dyDescent="0.3">
      <c r="A49" s="178" t="s">
        <v>54</v>
      </c>
      <c r="B49" s="13" t="s">
        <v>55</v>
      </c>
      <c r="C49" s="14">
        <v>5652</v>
      </c>
      <c r="D49" s="14">
        <v>5074</v>
      </c>
      <c r="E49" s="15">
        <v>0.113914071738274</v>
      </c>
    </row>
    <row r="50" spans="1:5" x14ac:dyDescent="0.3">
      <c r="A50" s="179"/>
      <c r="B50" s="13" t="s">
        <v>56</v>
      </c>
      <c r="C50" s="14">
        <v>360</v>
      </c>
      <c r="D50" s="14">
        <v>395</v>
      </c>
      <c r="E50" s="15">
        <v>-8.8607594936708903E-2</v>
      </c>
    </row>
    <row r="51" spans="1:5" x14ac:dyDescent="0.3">
      <c r="A51" s="179"/>
      <c r="B51" s="13" t="s">
        <v>57</v>
      </c>
      <c r="C51" s="14">
        <v>1075</v>
      </c>
      <c r="D51" s="14">
        <v>1034</v>
      </c>
      <c r="E51" s="15">
        <v>3.9651837524177898E-2</v>
      </c>
    </row>
    <row r="52" spans="1:5" x14ac:dyDescent="0.3">
      <c r="A52" s="180"/>
      <c r="B52" s="13" t="s">
        <v>58</v>
      </c>
      <c r="C52" s="14">
        <v>109</v>
      </c>
      <c r="D52" s="14">
        <v>101</v>
      </c>
      <c r="E52" s="15">
        <v>7.9207920792079195E-2</v>
      </c>
    </row>
    <row r="53" spans="1:5" x14ac:dyDescent="0.3">
      <c r="A53" s="16"/>
    </row>
    <row r="54" spans="1:5" x14ac:dyDescent="0.3">
      <c r="A54" s="8" t="s">
        <v>59</v>
      </c>
    </row>
    <row r="55" spans="1:5" x14ac:dyDescent="0.3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3">
      <c r="A56" s="178" t="s">
        <v>60</v>
      </c>
      <c r="B56" s="13" t="s">
        <v>53</v>
      </c>
      <c r="C56" s="14">
        <v>86</v>
      </c>
      <c r="D56" s="14">
        <v>74</v>
      </c>
      <c r="E56" s="15">
        <v>0.162162162162162</v>
      </c>
    </row>
    <row r="57" spans="1:5" x14ac:dyDescent="0.3">
      <c r="A57" s="179"/>
      <c r="B57" s="13" t="s">
        <v>52</v>
      </c>
      <c r="C57" s="14">
        <v>2</v>
      </c>
      <c r="D57" s="18"/>
      <c r="E57" s="15">
        <v>0</v>
      </c>
    </row>
    <row r="58" spans="1:5" x14ac:dyDescent="0.3">
      <c r="A58" s="179"/>
      <c r="B58" s="13" t="s">
        <v>18</v>
      </c>
      <c r="C58" s="14">
        <v>143</v>
      </c>
      <c r="D58" s="14">
        <v>123</v>
      </c>
      <c r="E58" s="15">
        <v>0.16260162601625999</v>
      </c>
    </row>
    <row r="59" spans="1:5" x14ac:dyDescent="0.3">
      <c r="A59" s="179"/>
      <c r="B59" s="13" t="s">
        <v>22</v>
      </c>
      <c r="C59" s="14">
        <v>140</v>
      </c>
      <c r="D59" s="14">
        <v>124</v>
      </c>
      <c r="E59" s="15">
        <v>0.12903225806451599</v>
      </c>
    </row>
    <row r="60" spans="1:5" x14ac:dyDescent="0.3">
      <c r="A60" s="179"/>
      <c r="B60" s="13" t="s">
        <v>61</v>
      </c>
      <c r="C60" s="14">
        <v>37</v>
      </c>
      <c r="D60" s="14">
        <v>22</v>
      </c>
      <c r="E60" s="15">
        <v>0.68181818181818199</v>
      </c>
    </row>
    <row r="61" spans="1:5" x14ac:dyDescent="0.3">
      <c r="A61" s="180"/>
      <c r="B61" s="13" t="s">
        <v>62</v>
      </c>
      <c r="C61" s="14">
        <v>2</v>
      </c>
      <c r="D61" s="14">
        <v>2</v>
      </c>
      <c r="E61" s="15">
        <v>0</v>
      </c>
    </row>
    <row r="62" spans="1:5" x14ac:dyDescent="0.3">
      <c r="A62" s="178" t="s">
        <v>63</v>
      </c>
      <c r="B62" s="13" t="s">
        <v>64</v>
      </c>
      <c r="C62" s="14">
        <v>105</v>
      </c>
      <c r="D62" s="14">
        <v>84</v>
      </c>
      <c r="E62" s="15">
        <v>0.25</v>
      </c>
    </row>
    <row r="63" spans="1:5" x14ac:dyDescent="0.3">
      <c r="A63" s="179"/>
      <c r="B63" s="13" t="s">
        <v>57</v>
      </c>
      <c r="C63" s="14">
        <v>6</v>
      </c>
      <c r="D63" s="14">
        <v>22</v>
      </c>
      <c r="E63" s="15">
        <v>-0.72727272727272696</v>
      </c>
    </row>
    <row r="64" spans="1:5" x14ac:dyDescent="0.3">
      <c r="A64" s="180"/>
      <c r="B64" s="13" t="s">
        <v>65</v>
      </c>
      <c r="C64" s="14">
        <v>2</v>
      </c>
      <c r="D64" s="14">
        <v>2</v>
      </c>
      <c r="E64" s="15">
        <v>0</v>
      </c>
    </row>
    <row r="65" spans="1:5" x14ac:dyDescent="0.3">
      <c r="A65" s="16"/>
    </row>
    <row r="66" spans="1:5" x14ac:dyDescent="0.3">
      <c r="A66" s="8" t="s">
        <v>66</v>
      </c>
    </row>
    <row r="67" spans="1:5" x14ac:dyDescent="0.3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3">
      <c r="A68" s="12" t="s">
        <v>34</v>
      </c>
      <c r="B68" s="17"/>
      <c r="C68" s="18"/>
      <c r="D68" s="18"/>
      <c r="E68" s="15">
        <v>0</v>
      </c>
    </row>
    <row r="69" spans="1:5" x14ac:dyDescent="0.3">
      <c r="A69" s="12" t="s">
        <v>35</v>
      </c>
      <c r="B69" s="17"/>
      <c r="C69" s="18"/>
      <c r="D69" s="18"/>
      <c r="E69" s="15">
        <v>0</v>
      </c>
    </row>
    <row r="70" spans="1:5" x14ac:dyDescent="0.3">
      <c r="A70" s="12" t="s">
        <v>36</v>
      </c>
      <c r="B70" s="17"/>
      <c r="C70" s="18"/>
      <c r="D70" s="14">
        <v>0</v>
      </c>
      <c r="E70" s="15">
        <v>0</v>
      </c>
    </row>
    <row r="71" spans="1:5" x14ac:dyDescent="0.3">
      <c r="A71" s="12" t="s">
        <v>37</v>
      </c>
      <c r="B71" s="17"/>
      <c r="C71" s="18"/>
      <c r="D71" s="14">
        <v>0</v>
      </c>
      <c r="E71" s="15">
        <v>0</v>
      </c>
    </row>
    <row r="72" spans="1:5" x14ac:dyDescent="0.3">
      <c r="A72" s="12" t="s">
        <v>38</v>
      </c>
      <c r="B72" s="17"/>
      <c r="C72" s="18"/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67</v>
      </c>
    </row>
    <row r="75" spans="1:5" x14ac:dyDescent="0.3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3">
      <c r="A76" s="181"/>
      <c r="B76" s="13" t="s">
        <v>48</v>
      </c>
      <c r="C76" s="14">
        <v>28</v>
      </c>
      <c r="D76" s="14">
        <v>35</v>
      </c>
      <c r="E76" s="15">
        <v>-0.2</v>
      </c>
    </row>
    <row r="77" spans="1:5" x14ac:dyDescent="0.3">
      <c r="A77" s="182"/>
      <c r="B77" s="13" t="s">
        <v>57</v>
      </c>
      <c r="C77" s="14">
        <v>5</v>
      </c>
      <c r="D77" s="14">
        <v>3</v>
      </c>
      <c r="E77" s="15">
        <v>0.66666666666666696</v>
      </c>
    </row>
    <row r="78" spans="1:5" x14ac:dyDescent="0.3">
      <c r="A78" s="182"/>
      <c r="B78" s="13" t="s">
        <v>64</v>
      </c>
      <c r="C78" s="14">
        <v>22</v>
      </c>
      <c r="D78" s="14">
        <v>15</v>
      </c>
      <c r="E78" s="15">
        <v>0.46666666666666701</v>
      </c>
    </row>
    <row r="79" spans="1:5" x14ac:dyDescent="0.3">
      <c r="A79" s="182"/>
      <c r="B79" s="13" t="s">
        <v>68</v>
      </c>
      <c r="C79" s="14">
        <v>7</v>
      </c>
      <c r="D79" s="14">
        <v>8</v>
      </c>
      <c r="E79" s="15">
        <v>-0.125</v>
      </c>
    </row>
    <row r="80" spans="1:5" x14ac:dyDescent="0.3">
      <c r="A80" s="183"/>
      <c r="B80" s="13" t="s">
        <v>69</v>
      </c>
      <c r="C80" s="14">
        <v>1</v>
      </c>
      <c r="D80" s="18"/>
      <c r="E80" s="15">
        <v>0</v>
      </c>
    </row>
    <row r="81" spans="1:5" x14ac:dyDescent="0.3">
      <c r="A81" s="16"/>
    </row>
    <row r="82" spans="1:5" x14ac:dyDescent="0.3">
      <c r="A82" s="8" t="s">
        <v>70</v>
      </c>
    </row>
    <row r="83" spans="1:5" x14ac:dyDescent="0.3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3">
      <c r="A84" s="178" t="s">
        <v>71</v>
      </c>
      <c r="B84" s="13" t="s">
        <v>72</v>
      </c>
      <c r="C84" s="14">
        <v>1683</v>
      </c>
      <c r="D84" s="14">
        <v>1170</v>
      </c>
      <c r="E84" s="15">
        <v>0.43846153846153801</v>
      </c>
    </row>
    <row r="85" spans="1:5" x14ac:dyDescent="0.3">
      <c r="A85" s="180"/>
      <c r="B85" s="13" t="s">
        <v>73</v>
      </c>
      <c r="C85" s="14">
        <v>241</v>
      </c>
      <c r="D85" s="14">
        <v>247</v>
      </c>
      <c r="E85" s="15">
        <v>-2.4291497975708499E-2</v>
      </c>
    </row>
    <row r="86" spans="1:5" x14ac:dyDescent="0.3">
      <c r="A86" s="178" t="s">
        <v>74</v>
      </c>
      <c r="B86" s="13" t="s">
        <v>72</v>
      </c>
      <c r="C86" s="14">
        <v>6353</v>
      </c>
      <c r="D86" s="14">
        <v>4026</v>
      </c>
      <c r="E86" s="15">
        <v>0.57799304520616002</v>
      </c>
    </row>
    <row r="87" spans="1:5" x14ac:dyDescent="0.3">
      <c r="A87" s="180"/>
      <c r="B87" s="13" t="s">
        <v>73</v>
      </c>
      <c r="C87" s="14">
        <v>4988</v>
      </c>
      <c r="D87" s="14">
        <v>5130</v>
      </c>
      <c r="E87" s="15">
        <v>-2.7680311890838201E-2</v>
      </c>
    </row>
    <row r="88" spans="1:5" x14ac:dyDescent="0.3">
      <c r="A88" s="178" t="s">
        <v>75</v>
      </c>
      <c r="B88" s="13" t="s">
        <v>72</v>
      </c>
      <c r="C88" s="14">
        <v>578</v>
      </c>
      <c r="D88" s="14">
        <v>422</v>
      </c>
      <c r="E88" s="15">
        <v>0.36966824644549801</v>
      </c>
    </row>
    <row r="89" spans="1:5" x14ac:dyDescent="0.3">
      <c r="A89" s="180"/>
      <c r="B89" s="13" t="s">
        <v>73</v>
      </c>
      <c r="C89" s="14">
        <v>365</v>
      </c>
      <c r="D89" s="14">
        <v>358</v>
      </c>
      <c r="E89" s="15">
        <v>1.95530726256983E-2</v>
      </c>
    </row>
    <row r="90" spans="1:5" x14ac:dyDescent="0.3">
      <c r="A90" s="178" t="s">
        <v>76</v>
      </c>
      <c r="B90" s="13" t="s">
        <v>72</v>
      </c>
      <c r="C90" s="18"/>
      <c r="D90" s="18"/>
      <c r="E90" s="15">
        <v>0</v>
      </c>
    </row>
    <row r="91" spans="1:5" x14ac:dyDescent="0.3">
      <c r="A91" s="180"/>
      <c r="B91" s="13" t="s">
        <v>73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8" t="s">
        <v>77</v>
      </c>
    </row>
    <row r="94" spans="1:5" x14ac:dyDescent="0.3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3">
      <c r="A95" s="19"/>
      <c r="B95" s="17"/>
      <c r="C95" s="14">
        <v>4663</v>
      </c>
      <c r="D95" s="14">
        <v>3460</v>
      </c>
      <c r="E95" s="15">
        <v>0.347687861271676</v>
      </c>
    </row>
    <row r="96" spans="1:5" x14ac:dyDescent="0.3">
      <c r="A96" s="12" t="s">
        <v>78</v>
      </c>
      <c r="B96" s="17"/>
      <c r="C96" s="18"/>
      <c r="D96" s="18"/>
      <c r="E96" s="15">
        <v>0</v>
      </c>
    </row>
    <row r="97" spans="1:5" x14ac:dyDescent="0.3">
      <c r="A97" s="16"/>
    </row>
    <row r="98" spans="1:5" x14ac:dyDescent="0.3">
      <c r="A98" s="8" t="s">
        <v>79</v>
      </c>
    </row>
    <row r="99" spans="1:5" x14ac:dyDescent="0.3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3">
      <c r="A100" s="12" t="s">
        <v>80</v>
      </c>
      <c r="B100" s="17"/>
      <c r="C100" s="14">
        <v>573</v>
      </c>
      <c r="D100" s="14">
        <v>441</v>
      </c>
      <c r="E100" s="15">
        <v>0.29931972789115602</v>
      </c>
    </row>
    <row r="101" spans="1:5" x14ac:dyDescent="0.3">
      <c r="A101" s="12" t="s">
        <v>81</v>
      </c>
      <c r="B101" s="17"/>
      <c r="C101" s="14">
        <v>982</v>
      </c>
      <c r="D101" s="14">
        <v>642</v>
      </c>
      <c r="E101" s="15">
        <v>0.52959501557632405</v>
      </c>
    </row>
    <row r="102" spans="1:5" x14ac:dyDescent="0.3">
      <c r="A102" s="12" t="s">
        <v>78</v>
      </c>
      <c r="B102" s="17"/>
      <c r="C102" s="14">
        <v>5</v>
      </c>
      <c r="D102" s="14">
        <v>6</v>
      </c>
      <c r="E102" s="15">
        <v>-0.16666666666666699</v>
      </c>
    </row>
    <row r="103" spans="1:5" x14ac:dyDescent="0.3">
      <c r="A103" s="16"/>
    </row>
    <row r="104" spans="1:5" x14ac:dyDescent="0.3">
      <c r="A104" s="8" t="s">
        <v>82</v>
      </c>
    </row>
    <row r="105" spans="1:5" x14ac:dyDescent="0.3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3">
      <c r="A106" s="178" t="s">
        <v>80</v>
      </c>
      <c r="B106" s="13" t="s">
        <v>83</v>
      </c>
      <c r="C106" s="14">
        <v>3139</v>
      </c>
      <c r="D106" s="14">
        <v>1820</v>
      </c>
      <c r="E106" s="15">
        <v>0.72472527472527504</v>
      </c>
    </row>
    <row r="107" spans="1:5" x14ac:dyDescent="0.3">
      <c r="A107" s="179"/>
      <c r="B107" s="13" t="s">
        <v>84</v>
      </c>
      <c r="C107" s="14">
        <v>396</v>
      </c>
      <c r="D107" s="14">
        <v>386</v>
      </c>
      <c r="E107" s="15">
        <v>2.59067357512953E-2</v>
      </c>
    </row>
    <row r="108" spans="1:5" x14ac:dyDescent="0.3">
      <c r="A108" s="180"/>
      <c r="B108" s="13" t="s">
        <v>85</v>
      </c>
      <c r="C108" s="14">
        <v>1495</v>
      </c>
      <c r="D108" s="14">
        <v>1013</v>
      </c>
      <c r="E108" s="15">
        <v>0.47581441263573498</v>
      </c>
    </row>
    <row r="109" spans="1:5" x14ac:dyDescent="0.3">
      <c r="A109" s="178" t="s">
        <v>81</v>
      </c>
      <c r="B109" s="13" t="s">
        <v>86</v>
      </c>
      <c r="C109" s="14">
        <v>343</v>
      </c>
      <c r="D109" s="14">
        <v>229</v>
      </c>
      <c r="E109" s="15">
        <v>0.49781659388646299</v>
      </c>
    </row>
    <row r="110" spans="1:5" x14ac:dyDescent="0.3">
      <c r="A110" s="180"/>
      <c r="B110" s="13" t="s">
        <v>85</v>
      </c>
      <c r="C110" s="14">
        <v>1125</v>
      </c>
      <c r="D110" s="14">
        <v>800</v>
      </c>
      <c r="E110" s="15">
        <v>0.40625</v>
      </c>
    </row>
    <row r="111" spans="1:5" x14ac:dyDescent="0.3">
      <c r="A111" s="12" t="s">
        <v>78</v>
      </c>
      <c r="B111" s="17"/>
      <c r="C111" s="14">
        <v>102</v>
      </c>
      <c r="D111" s="14">
        <v>82</v>
      </c>
      <c r="E111" s="15">
        <v>0.24390243902438999</v>
      </c>
    </row>
    <row r="112" spans="1:5" x14ac:dyDescent="0.3">
      <c r="A112" s="16"/>
    </row>
    <row r="113" spans="1:5" x14ac:dyDescent="0.3">
      <c r="A113" s="8" t="s">
        <v>87</v>
      </c>
    </row>
    <row r="114" spans="1:5" x14ac:dyDescent="0.3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3">
      <c r="A115" s="178" t="s">
        <v>80</v>
      </c>
      <c r="B115" s="13" t="s">
        <v>83</v>
      </c>
      <c r="C115" s="14">
        <v>289</v>
      </c>
      <c r="D115" s="14">
        <v>224</v>
      </c>
      <c r="E115" s="15">
        <v>0.29017857142857101</v>
      </c>
    </row>
    <row r="116" spans="1:5" x14ac:dyDescent="0.3">
      <c r="A116" s="179"/>
      <c r="B116" s="13" t="s">
        <v>84</v>
      </c>
      <c r="C116" s="14">
        <v>50</v>
      </c>
      <c r="D116" s="14">
        <v>43</v>
      </c>
      <c r="E116" s="15">
        <v>0.162790697674419</v>
      </c>
    </row>
    <row r="117" spans="1:5" x14ac:dyDescent="0.3">
      <c r="A117" s="180"/>
      <c r="B117" s="13" t="s">
        <v>85</v>
      </c>
      <c r="C117" s="14">
        <v>158</v>
      </c>
      <c r="D117" s="14">
        <v>110</v>
      </c>
      <c r="E117" s="15">
        <v>0.43636363636363601</v>
      </c>
    </row>
    <row r="118" spans="1:5" x14ac:dyDescent="0.3">
      <c r="A118" s="178" t="s">
        <v>81</v>
      </c>
      <c r="B118" s="13" t="s">
        <v>86</v>
      </c>
      <c r="C118" s="14">
        <v>18</v>
      </c>
      <c r="D118" s="14">
        <v>11</v>
      </c>
      <c r="E118" s="15">
        <v>0.63636363636363602</v>
      </c>
    </row>
    <row r="119" spans="1:5" x14ac:dyDescent="0.3">
      <c r="A119" s="180"/>
      <c r="B119" s="13" t="s">
        <v>85</v>
      </c>
      <c r="C119" s="14">
        <v>77</v>
      </c>
      <c r="D119" s="14">
        <v>50</v>
      </c>
      <c r="E119" s="15">
        <v>0.54</v>
      </c>
    </row>
    <row r="120" spans="1:5" x14ac:dyDescent="0.3">
      <c r="A120" s="12" t="s">
        <v>78</v>
      </c>
      <c r="B120" s="17"/>
      <c r="C120" s="14">
        <v>11</v>
      </c>
      <c r="D120" s="14">
        <v>13</v>
      </c>
      <c r="E120" s="15">
        <v>-0.15384615384615399</v>
      </c>
    </row>
    <row r="121" spans="1:5" x14ac:dyDescent="0.3">
      <c r="A121" s="16"/>
    </row>
    <row r="122" spans="1:5" x14ac:dyDescent="0.3">
      <c r="A122" s="8" t="s">
        <v>88</v>
      </c>
    </row>
    <row r="123" spans="1:5" x14ac:dyDescent="0.3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3">
      <c r="A124" s="178" t="s">
        <v>89</v>
      </c>
      <c r="B124" s="13" t="s">
        <v>90</v>
      </c>
      <c r="C124" s="18"/>
      <c r="D124" s="14">
        <v>0</v>
      </c>
      <c r="E124" s="15">
        <v>0</v>
      </c>
    </row>
    <row r="125" spans="1:5" x14ac:dyDescent="0.3">
      <c r="A125" s="180"/>
      <c r="B125" s="13" t="s">
        <v>91</v>
      </c>
      <c r="C125" s="18"/>
      <c r="D125" s="14">
        <v>0</v>
      </c>
      <c r="E125" s="15">
        <v>0</v>
      </c>
    </row>
    <row r="126" spans="1:5" x14ac:dyDescent="0.3">
      <c r="A126" s="178" t="s">
        <v>92</v>
      </c>
      <c r="B126" s="13" t="s">
        <v>90</v>
      </c>
      <c r="C126" s="14">
        <v>1392</v>
      </c>
      <c r="D126" s="14">
        <v>877</v>
      </c>
      <c r="E126" s="15">
        <v>0.58722919042189303</v>
      </c>
    </row>
    <row r="127" spans="1:5" x14ac:dyDescent="0.3">
      <c r="A127" s="180"/>
      <c r="B127" s="13" t="s">
        <v>91</v>
      </c>
      <c r="C127" s="14">
        <v>2938</v>
      </c>
      <c r="D127" s="14">
        <v>1291</v>
      </c>
      <c r="E127" s="15">
        <v>1.27575522850503</v>
      </c>
    </row>
    <row r="128" spans="1:5" x14ac:dyDescent="0.3">
      <c r="A128" s="178" t="s">
        <v>93</v>
      </c>
      <c r="B128" s="13" t="s">
        <v>90</v>
      </c>
      <c r="C128" s="14">
        <v>15962</v>
      </c>
      <c r="D128" s="14">
        <v>14021</v>
      </c>
      <c r="E128" s="15">
        <v>0.13843520433635301</v>
      </c>
    </row>
    <row r="129" spans="1:5" x14ac:dyDescent="0.3">
      <c r="A129" s="180"/>
      <c r="B129" s="13" t="s">
        <v>91</v>
      </c>
      <c r="C129" s="14">
        <v>27686</v>
      </c>
      <c r="D129" s="14">
        <v>22873</v>
      </c>
      <c r="E129" s="15">
        <v>0.21042276920386499</v>
      </c>
    </row>
    <row r="130" spans="1:5" x14ac:dyDescent="0.3">
      <c r="A130" s="178" t="s">
        <v>94</v>
      </c>
      <c r="B130" s="13" t="s">
        <v>90</v>
      </c>
      <c r="C130" s="14">
        <v>846</v>
      </c>
      <c r="D130" s="14">
        <v>532</v>
      </c>
      <c r="E130" s="15">
        <v>0.59022556390977399</v>
      </c>
    </row>
    <row r="131" spans="1:5" x14ac:dyDescent="0.3">
      <c r="A131" s="180"/>
      <c r="B131" s="13" t="s">
        <v>91</v>
      </c>
      <c r="C131" s="14">
        <v>1667</v>
      </c>
      <c r="D131" s="14">
        <v>769</v>
      </c>
      <c r="E131" s="15">
        <v>1.1677503250975301</v>
      </c>
    </row>
    <row r="132" spans="1:5" x14ac:dyDescent="0.3">
      <c r="A132" s="16"/>
    </row>
    <row r="133" spans="1:5" x14ac:dyDescent="0.3">
      <c r="A133" s="8" t="s">
        <v>95</v>
      </c>
    </row>
    <row r="134" spans="1:5" x14ac:dyDescent="0.3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3">
      <c r="A135" s="178" t="s">
        <v>96</v>
      </c>
      <c r="B135" s="13" t="s">
        <v>97</v>
      </c>
      <c r="C135" s="14">
        <v>611</v>
      </c>
      <c r="D135" s="14">
        <v>737</v>
      </c>
      <c r="E135" s="15">
        <v>-0.17096336499321599</v>
      </c>
    </row>
    <row r="136" spans="1:5" x14ac:dyDescent="0.3">
      <c r="A136" s="180"/>
      <c r="B136" s="13" t="s">
        <v>98</v>
      </c>
      <c r="C136" s="14">
        <v>5</v>
      </c>
      <c r="D136" s="14">
        <v>14</v>
      </c>
      <c r="E136" s="15">
        <v>-0.64285714285714302</v>
      </c>
    </row>
    <row r="137" spans="1:5" x14ac:dyDescent="0.3">
      <c r="A137" s="178" t="s">
        <v>99</v>
      </c>
      <c r="B137" s="13" t="s">
        <v>97</v>
      </c>
      <c r="C137" s="14">
        <v>4</v>
      </c>
      <c r="D137" s="14">
        <v>4</v>
      </c>
      <c r="E137" s="15">
        <v>0</v>
      </c>
    </row>
    <row r="138" spans="1:5" x14ac:dyDescent="0.3">
      <c r="A138" s="180"/>
      <c r="B138" s="13" t="s">
        <v>98</v>
      </c>
      <c r="C138" s="14">
        <v>2</v>
      </c>
      <c r="D138" s="14">
        <v>14</v>
      </c>
      <c r="E138" s="15">
        <v>-0.85714285714285698</v>
      </c>
    </row>
    <row r="139" spans="1:5" x14ac:dyDescent="0.3">
      <c r="A139" s="178" t="s">
        <v>100</v>
      </c>
      <c r="B139" s="13" t="s">
        <v>97</v>
      </c>
      <c r="C139" s="14">
        <v>97</v>
      </c>
      <c r="D139" s="14">
        <v>115</v>
      </c>
      <c r="E139" s="15">
        <v>-0.15652173913043499</v>
      </c>
    </row>
    <row r="140" spans="1:5" x14ac:dyDescent="0.3">
      <c r="A140" s="180"/>
      <c r="B140" s="13" t="s">
        <v>101</v>
      </c>
      <c r="C140" s="14">
        <v>5</v>
      </c>
      <c r="D140" s="14">
        <v>1</v>
      </c>
      <c r="E140" s="15">
        <v>4</v>
      </c>
    </row>
    <row r="141" spans="1:5" x14ac:dyDescent="0.3">
      <c r="A141" s="16"/>
    </row>
    <row r="142" spans="1:5" x14ac:dyDescent="0.3">
      <c r="A142" s="8" t="s">
        <v>102</v>
      </c>
    </row>
    <row r="143" spans="1:5" x14ac:dyDescent="0.3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3">
      <c r="A144" s="12" t="s">
        <v>103</v>
      </c>
      <c r="B144" s="17"/>
      <c r="C144" s="14">
        <v>706</v>
      </c>
      <c r="D144" s="14">
        <v>508</v>
      </c>
      <c r="E144" s="15">
        <v>0.38976377952755897</v>
      </c>
    </row>
    <row r="145" spans="1:5" x14ac:dyDescent="0.3">
      <c r="A145" s="178" t="s">
        <v>104</v>
      </c>
      <c r="B145" s="13" t="s">
        <v>105</v>
      </c>
      <c r="C145" s="14">
        <v>25</v>
      </c>
      <c r="D145" s="14">
        <v>17</v>
      </c>
      <c r="E145" s="15">
        <v>0.47058823529411797</v>
      </c>
    </row>
    <row r="146" spans="1:5" x14ac:dyDescent="0.3">
      <c r="A146" s="179"/>
      <c r="B146" s="13" t="s">
        <v>106</v>
      </c>
      <c r="C146" s="14">
        <v>362</v>
      </c>
      <c r="D146" s="14">
        <v>248</v>
      </c>
      <c r="E146" s="15">
        <v>0.45967741935483902</v>
      </c>
    </row>
    <row r="147" spans="1:5" x14ac:dyDescent="0.3">
      <c r="A147" s="179"/>
      <c r="B147" s="13" t="s">
        <v>107</v>
      </c>
      <c r="C147" s="14">
        <v>146</v>
      </c>
      <c r="D147" s="14">
        <v>134</v>
      </c>
      <c r="E147" s="15">
        <v>8.9552238805970102E-2</v>
      </c>
    </row>
    <row r="148" spans="1:5" x14ac:dyDescent="0.3">
      <c r="A148" s="179"/>
      <c r="B148" s="13" t="s">
        <v>108</v>
      </c>
      <c r="C148" s="14">
        <v>41</v>
      </c>
      <c r="D148" s="14">
        <v>22</v>
      </c>
      <c r="E148" s="15">
        <v>0.86363636363636398</v>
      </c>
    </row>
    <row r="149" spans="1:5" x14ac:dyDescent="0.3">
      <c r="A149" s="179"/>
      <c r="B149" s="13" t="s">
        <v>109</v>
      </c>
      <c r="C149" s="14">
        <v>127</v>
      </c>
      <c r="D149" s="14">
        <v>84</v>
      </c>
      <c r="E149" s="15">
        <v>0.51190476190476197</v>
      </c>
    </row>
    <row r="150" spans="1:5" x14ac:dyDescent="0.3">
      <c r="A150" s="180"/>
      <c r="B150" s="13" t="s">
        <v>110</v>
      </c>
      <c r="C150" s="14">
        <v>5</v>
      </c>
      <c r="D150" s="14">
        <v>1</v>
      </c>
      <c r="E150" s="15">
        <v>4</v>
      </c>
    </row>
    <row r="151" spans="1:5" x14ac:dyDescent="0.3">
      <c r="A151" s="178" t="s">
        <v>111</v>
      </c>
      <c r="B151" s="13" t="s">
        <v>112</v>
      </c>
      <c r="C151" s="14">
        <v>277</v>
      </c>
      <c r="D151" s="14">
        <v>190</v>
      </c>
      <c r="E151" s="15">
        <v>0.45789473684210502</v>
      </c>
    </row>
    <row r="152" spans="1:5" x14ac:dyDescent="0.3">
      <c r="A152" s="180"/>
      <c r="B152" s="13" t="s">
        <v>113</v>
      </c>
      <c r="C152" s="14">
        <v>624</v>
      </c>
      <c r="D152" s="14">
        <v>487</v>
      </c>
      <c r="E152" s="15">
        <v>0.28131416837782303</v>
      </c>
    </row>
    <row r="153" spans="1:5" x14ac:dyDescent="0.3">
      <c r="A153" s="178" t="s">
        <v>114</v>
      </c>
      <c r="B153" s="13" t="s">
        <v>18</v>
      </c>
      <c r="C153" s="14">
        <v>223</v>
      </c>
      <c r="D153" s="14">
        <v>202</v>
      </c>
      <c r="E153" s="15">
        <v>0.103960396039604</v>
      </c>
    </row>
    <row r="154" spans="1:5" x14ac:dyDescent="0.3">
      <c r="A154" s="180"/>
      <c r="B154" s="13" t="s">
        <v>22</v>
      </c>
      <c r="C154" s="14">
        <v>275</v>
      </c>
      <c r="D154" s="14">
        <v>231</v>
      </c>
      <c r="E154" s="15">
        <v>0.19047619047618999</v>
      </c>
    </row>
    <row r="155" spans="1:5" x14ac:dyDescent="0.3">
      <c r="A155" s="12" t="s">
        <v>115</v>
      </c>
      <c r="B155" s="17"/>
      <c r="C155" s="14">
        <v>0</v>
      </c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116</v>
      </c>
    </row>
    <row r="158" spans="1:5" x14ac:dyDescent="0.3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3">
      <c r="A159" s="178" t="s">
        <v>117</v>
      </c>
      <c r="B159" s="13" t="s">
        <v>118</v>
      </c>
      <c r="C159" s="14">
        <v>960</v>
      </c>
      <c r="D159" s="14">
        <v>1003</v>
      </c>
      <c r="E159" s="15">
        <v>-4.2871385842472597E-2</v>
      </c>
    </row>
    <row r="160" spans="1:5" x14ac:dyDescent="0.3">
      <c r="A160" s="179"/>
      <c r="B160" s="13" t="s">
        <v>119</v>
      </c>
      <c r="C160" s="14">
        <v>294</v>
      </c>
      <c r="D160" s="14">
        <v>680</v>
      </c>
      <c r="E160" s="15">
        <v>-0.56764705882352895</v>
      </c>
    </row>
    <row r="161" spans="1:5" x14ac:dyDescent="0.3">
      <c r="A161" s="179"/>
      <c r="B161" s="13" t="s">
        <v>120</v>
      </c>
      <c r="C161" s="14">
        <v>531</v>
      </c>
      <c r="D161" s="14">
        <v>394</v>
      </c>
      <c r="E161" s="15">
        <v>0.34771573604060901</v>
      </c>
    </row>
    <row r="162" spans="1:5" x14ac:dyDescent="0.3">
      <c r="A162" s="179"/>
      <c r="B162" s="13" t="s">
        <v>121</v>
      </c>
      <c r="C162" s="14">
        <v>28</v>
      </c>
      <c r="D162" s="14">
        <v>476</v>
      </c>
      <c r="E162" s="15">
        <v>-0.94117647058823495</v>
      </c>
    </row>
    <row r="163" spans="1:5" x14ac:dyDescent="0.3">
      <c r="A163" s="179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3">
      <c r="A164" s="179"/>
      <c r="B164" s="13" t="s">
        <v>123</v>
      </c>
      <c r="C164" s="14">
        <v>13</v>
      </c>
      <c r="D164" s="14">
        <v>12</v>
      </c>
      <c r="E164" s="15">
        <v>8.3333333333333301E-2</v>
      </c>
    </row>
    <row r="165" spans="1:5" x14ac:dyDescent="0.3">
      <c r="A165" s="179"/>
      <c r="B165" s="13" t="s">
        <v>124</v>
      </c>
      <c r="C165" s="14">
        <v>1056</v>
      </c>
      <c r="D165" s="14">
        <v>530</v>
      </c>
      <c r="E165" s="15">
        <v>0.99245283018867902</v>
      </c>
    </row>
    <row r="166" spans="1:5" x14ac:dyDescent="0.3">
      <c r="A166" s="179"/>
      <c r="B166" s="13" t="s">
        <v>125</v>
      </c>
      <c r="C166" s="14">
        <v>0</v>
      </c>
      <c r="D166" s="18"/>
      <c r="E166" s="15">
        <v>0</v>
      </c>
    </row>
    <row r="167" spans="1:5" x14ac:dyDescent="0.3">
      <c r="A167" s="179"/>
      <c r="B167" s="13" t="s">
        <v>126</v>
      </c>
      <c r="C167" s="14">
        <v>339</v>
      </c>
      <c r="D167" s="14">
        <v>273</v>
      </c>
      <c r="E167" s="15">
        <v>0.24175824175824201</v>
      </c>
    </row>
    <row r="168" spans="1:5" x14ac:dyDescent="0.3">
      <c r="A168" s="179"/>
      <c r="B168" s="13" t="s">
        <v>127</v>
      </c>
      <c r="C168" s="14">
        <v>625</v>
      </c>
      <c r="D168" s="14">
        <v>610</v>
      </c>
      <c r="E168" s="15">
        <v>2.4590163934426201E-2</v>
      </c>
    </row>
    <row r="169" spans="1:5" x14ac:dyDescent="0.3">
      <c r="A169" s="179"/>
      <c r="B169" s="13" t="s">
        <v>128</v>
      </c>
      <c r="C169" s="14">
        <v>5</v>
      </c>
      <c r="D169" s="14">
        <v>16</v>
      </c>
      <c r="E169" s="15">
        <v>-0.6875</v>
      </c>
    </row>
    <row r="170" spans="1:5" x14ac:dyDescent="0.3">
      <c r="A170" s="179"/>
      <c r="B170" s="13" t="s">
        <v>129</v>
      </c>
      <c r="C170" s="14">
        <v>535</v>
      </c>
      <c r="D170" s="14">
        <v>1155</v>
      </c>
      <c r="E170" s="15">
        <v>-0.53679653679653705</v>
      </c>
    </row>
    <row r="171" spans="1:5" x14ac:dyDescent="0.3">
      <c r="A171" s="179"/>
      <c r="B171" s="13" t="s">
        <v>130</v>
      </c>
      <c r="C171" s="14">
        <v>1</v>
      </c>
      <c r="D171" s="14">
        <v>3</v>
      </c>
      <c r="E171" s="15">
        <v>-0.66666666666666696</v>
      </c>
    </row>
    <row r="172" spans="1:5" x14ac:dyDescent="0.3">
      <c r="A172" s="179"/>
      <c r="B172" s="13" t="s">
        <v>131</v>
      </c>
      <c r="C172" s="14">
        <v>0</v>
      </c>
      <c r="D172" s="14">
        <v>1</v>
      </c>
      <c r="E172" s="15">
        <v>-1</v>
      </c>
    </row>
    <row r="173" spans="1:5" x14ac:dyDescent="0.3">
      <c r="A173" s="179"/>
      <c r="B173" s="13" t="s">
        <v>132</v>
      </c>
      <c r="C173" s="14">
        <v>23</v>
      </c>
      <c r="D173" s="14">
        <v>19</v>
      </c>
      <c r="E173" s="15">
        <v>0.21052631578947401</v>
      </c>
    </row>
    <row r="174" spans="1:5" x14ac:dyDescent="0.3">
      <c r="A174" s="179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3">
      <c r="A175" s="179"/>
      <c r="B175" s="13" t="s">
        <v>134</v>
      </c>
      <c r="C175" s="14">
        <v>7</v>
      </c>
      <c r="D175" s="14">
        <v>15</v>
      </c>
      <c r="E175" s="15">
        <v>-0.53333333333333299</v>
      </c>
    </row>
    <row r="176" spans="1:5" x14ac:dyDescent="0.3">
      <c r="A176" s="179"/>
      <c r="B176" s="13" t="s">
        <v>135</v>
      </c>
      <c r="C176" s="14">
        <v>16</v>
      </c>
      <c r="D176" s="18"/>
      <c r="E176" s="15">
        <v>0</v>
      </c>
    </row>
    <row r="177" spans="1:5" x14ac:dyDescent="0.3">
      <c r="A177" s="179"/>
      <c r="B177" s="13" t="s">
        <v>136</v>
      </c>
      <c r="C177" s="14">
        <v>17</v>
      </c>
      <c r="D177" s="14">
        <v>3</v>
      </c>
      <c r="E177" s="15">
        <v>4.6666666666666696</v>
      </c>
    </row>
    <row r="178" spans="1:5" x14ac:dyDescent="0.3">
      <c r="A178" s="179"/>
      <c r="B178" s="13" t="s">
        <v>137</v>
      </c>
      <c r="C178" s="14">
        <v>11</v>
      </c>
      <c r="D178" s="18"/>
      <c r="E178" s="15">
        <v>0</v>
      </c>
    </row>
    <row r="179" spans="1:5" x14ac:dyDescent="0.3">
      <c r="A179" s="179"/>
      <c r="B179" s="13" t="s">
        <v>138</v>
      </c>
      <c r="C179" s="14">
        <v>608</v>
      </c>
      <c r="D179" s="14">
        <v>0</v>
      </c>
      <c r="E179" s="15">
        <v>0</v>
      </c>
    </row>
    <row r="180" spans="1:5" x14ac:dyDescent="0.3">
      <c r="A180" s="179"/>
      <c r="B180" s="13" t="s">
        <v>139</v>
      </c>
      <c r="C180" s="14">
        <v>135</v>
      </c>
      <c r="D180" s="14">
        <v>0</v>
      </c>
      <c r="E180" s="15">
        <v>0</v>
      </c>
    </row>
    <row r="181" spans="1:5" x14ac:dyDescent="0.3">
      <c r="A181" s="179"/>
      <c r="B181" s="13" t="s">
        <v>140</v>
      </c>
      <c r="C181" s="14">
        <v>44</v>
      </c>
      <c r="D181" s="14">
        <v>0</v>
      </c>
      <c r="E181" s="15">
        <v>0</v>
      </c>
    </row>
    <row r="182" spans="1:5" x14ac:dyDescent="0.3">
      <c r="A182" s="179"/>
      <c r="B182" s="13" t="s">
        <v>141</v>
      </c>
      <c r="C182" s="14">
        <v>4</v>
      </c>
      <c r="D182" s="14">
        <v>0</v>
      </c>
      <c r="E182" s="15">
        <v>0</v>
      </c>
    </row>
    <row r="183" spans="1:5" x14ac:dyDescent="0.3">
      <c r="A183" s="179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3">
      <c r="A184" s="179"/>
      <c r="B184" s="13" t="s">
        <v>143</v>
      </c>
      <c r="C184" s="14">
        <v>22</v>
      </c>
      <c r="D184" s="14">
        <v>0</v>
      </c>
      <c r="E184" s="15">
        <v>0</v>
      </c>
    </row>
    <row r="185" spans="1:5" x14ac:dyDescent="0.3">
      <c r="A185" s="179"/>
      <c r="B185" s="13" t="s">
        <v>144</v>
      </c>
      <c r="C185" s="18"/>
      <c r="D185" s="14">
        <v>0</v>
      </c>
      <c r="E185" s="15">
        <v>0</v>
      </c>
    </row>
    <row r="186" spans="1:5" x14ac:dyDescent="0.3">
      <c r="A186" s="179"/>
      <c r="B186" s="13" t="s">
        <v>145</v>
      </c>
      <c r="C186" s="14">
        <v>8</v>
      </c>
      <c r="D186" s="14">
        <v>0</v>
      </c>
      <c r="E186" s="15">
        <v>0</v>
      </c>
    </row>
    <row r="187" spans="1:5" x14ac:dyDescent="0.3">
      <c r="A187" s="179"/>
      <c r="B187" s="13" t="s">
        <v>146</v>
      </c>
      <c r="C187" s="14">
        <v>431</v>
      </c>
      <c r="D187" s="14">
        <v>0</v>
      </c>
      <c r="E187" s="15">
        <v>0</v>
      </c>
    </row>
    <row r="188" spans="1:5" x14ac:dyDescent="0.3">
      <c r="A188" s="179"/>
      <c r="B188" s="13" t="s">
        <v>147</v>
      </c>
      <c r="C188" s="14">
        <v>67</v>
      </c>
      <c r="D188" s="14">
        <v>0</v>
      </c>
      <c r="E188" s="15">
        <v>0</v>
      </c>
    </row>
    <row r="189" spans="1:5" x14ac:dyDescent="0.3">
      <c r="A189" s="179"/>
      <c r="B189" s="13" t="s">
        <v>148</v>
      </c>
      <c r="C189" s="18"/>
      <c r="D189" s="14">
        <v>0</v>
      </c>
      <c r="E189" s="15">
        <v>0</v>
      </c>
    </row>
    <row r="190" spans="1:5" x14ac:dyDescent="0.3">
      <c r="A190" s="179"/>
      <c r="B190" s="13" t="s">
        <v>149</v>
      </c>
      <c r="C190" s="14">
        <v>28</v>
      </c>
      <c r="D190" s="14">
        <v>0</v>
      </c>
      <c r="E190" s="15">
        <v>0</v>
      </c>
    </row>
    <row r="191" spans="1:5" x14ac:dyDescent="0.3">
      <c r="A191" s="179"/>
      <c r="B191" s="13" t="s">
        <v>150</v>
      </c>
      <c r="C191" s="14">
        <v>292</v>
      </c>
      <c r="D191" s="14">
        <v>0</v>
      </c>
      <c r="E191" s="15">
        <v>0</v>
      </c>
    </row>
    <row r="192" spans="1:5" x14ac:dyDescent="0.3">
      <c r="A192" s="179"/>
      <c r="B192" s="13" t="s">
        <v>151</v>
      </c>
      <c r="C192" s="18"/>
      <c r="D192" s="14">
        <v>0</v>
      </c>
      <c r="E192" s="15">
        <v>0</v>
      </c>
    </row>
    <row r="193" spans="1:5" x14ac:dyDescent="0.3">
      <c r="A193" s="179"/>
      <c r="B193" s="13" t="s">
        <v>152</v>
      </c>
      <c r="C193" s="14">
        <v>6</v>
      </c>
      <c r="D193" s="14">
        <v>0</v>
      </c>
      <c r="E193" s="15">
        <v>0</v>
      </c>
    </row>
    <row r="194" spans="1:5" x14ac:dyDescent="0.3">
      <c r="A194" s="179"/>
      <c r="B194" s="13" t="s">
        <v>153</v>
      </c>
      <c r="C194" s="18"/>
      <c r="D194" s="14">
        <v>0</v>
      </c>
      <c r="E194" s="15">
        <v>0</v>
      </c>
    </row>
    <row r="195" spans="1:5" x14ac:dyDescent="0.3">
      <c r="A195" s="179"/>
      <c r="B195" s="13" t="s">
        <v>154</v>
      </c>
      <c r="C195" s="18"/>
      <c r="D195" s="14">
        <v>0</v>
      </c>
      <c r="E195" s="15">
        <v>0</v>
      </c>
    </row>
    <row r="196" spans="1:5" x14ac:dyDescent="0.3">
      <c r="A196" s="179"/>
      <c r="B196" s="13" t="s">
        <v>155</v>
      </c>
      <c r="C196" s="14">
        <v>18</v>
      </c>
      <c r="D196" s="14">
        <v>0</v>
      </c>
      <c r="E196" s="15">
        <v>0</v>
      </c>
    </row>
    <row r="197" spans="1:5" x14ac:dyDescent="0.3">
      <c r="A197" s="179"/>
      <c r="B197" s="13" t="s">
        <v>156</v>
      </c>
      <c r="C197" s="14">
        <v>29</v>
      </c>
      <c r="D197" s="14">
        <v>0</v>
      </c>
      <c r="E197" s="15">
        <v>0</v>
      </c>
    </row>
    <row r="198" spans="1:5" x14ac:dyDescent="0.3">
      <c r="A198" s="179"/>
      <c r="B198" s="13" t="s">
        <v>157</v>
      </c>
      <c r="C198" s="14">
        <v>165</v>
      </c>
      <c r="D198" s="14">
        <v>0</v>
      </c>
      <c r="E198" s="15">
        <v>0</v>
      </c>
    </row>
    <row r="199" spans="1:5" x14ac:dyDescent="0.3">
      <c r="A199" s="179"/>
      <c r="B199" s="13" t="s">
        <v>158</v>
      </c>
      <c r="C199" s="18"/>
      <c r="D199" s="14">
        <v>0</v>
      </c>
      <c r="E199" s="15">
        <v>0</v>
      </c>
    </row>
    <row r="200" spans="1:5" x14ac:dyDescent="0.3">
      <c r="A200" s="180"/>
      <c r="B200" s="13" t="s">
        <v>159</v>
      </c>
      <c r="C200" s="14">
        <v>6</v>
      </c>
      <c r="D200" s="14">
        <v>0</v>
      </c>
      <c r="E200" s="15">
        <v>0</v>
      </c>
    </row>
    <row r="201" spans="1:5" x14ac:dyDescent="0.3">
      <c r="A201" s="178" t="s">
        <v>160</v>
      </c>
      <c r="B201" s="13" t="s">
        <v>161</v>
      </c>
      <c r="C201" s="14">
        <v>997</v>
      </c>
      <c r="D201" s="14">
        <v>1104</v>
      </c>
      <c r="E201" s="15">
        <v>-9.6920289855072506E-2</v>
      </c>
    </row>
    <row r="202" spans="1:5" x14ac:dyDescent="0.3">
      <c r="A202" s="179"/>
      <c r="B202" s="13" t="s">
        <v>119</v>
      </c>
      <c r="C202" s="14">
        <v>828</v>
      </c>
      <c r="D202" s="14">
        <v>805</v>
      </c>
      <c r="E202" s="15">
        <v>2.8571428571428598E-2</v>
      </c>
    </row>
    <row r="203" spans="1:5" x14ac:dyDescent="0.3">
      <c r="A203" s="179"/>
      <c r="B203" s="13" t="s">
        <v>162</v>
      </c>
      <c r="C203" s="14">
        <v>547</v>
      </c>
      <c r="D203" s="14">
        <v>390</v>
      </c>
      <c r="E203" s="15">
        <v>0.40256410256410202</v>
      </c>
    </row>
    <row r="204" spans="1:5" x14ac:dyDescent="0.3">
      <c r="A204" s="179"/>
      <c r="B204" s="13" t="s">
        <v>121</v>
      </c>
      <c r="C204" s="14">
        <v>28</v>
      </c>
      <c r="D204" s="14">
        <v>665</v>
      </c>
      <c r="E204" s="15">
        <v>-0.95789473684210502</v>
      </c>
    </row>
    <row r="205" spans="1:5" x14ac:dyDescent="0.3">
      <c r="A205" s="179"/>
      <c r="B205" s="13" t="s">
        <v>122</v>
      </c>
      <c r="C205" s="14">
        <v>0</v>
      </c>
      <c r="D205" s="18"/>
      <c r="E205" s="15">
        <v>0</v>
      </c>
    </row>
    <row r="206" spans="1:5" x14ac:dyDescent="0.3">
      <c r="A206" s="179"/>
      <c r="B206" s="13" t="s">
        <v>123</v>
      </c>
      <c r="C206" s="14">
        <v>17</v>
      </c>
      <c r="D206" s="14">
        <v>21</v>
      </c>
      <c r="E206" s="15">
        <v>-0.19047619047618999</v>
      </c>
    </row>
    <row r="207" spans="1:5" x14ac:dyDescent="0.3">
      <c r="A207" s="179"/>
      <c r="B207" s="13" t="s">
        <v>124</v>
      </c>
      <c r="C207" s="14">
        <v>1240</v>
      </c>
      <c r="D207" s="14">
        <v>527</v>
      </c>
      <c r="E207" s="15">
        <v>1.3529411764705901</v>
      </c>
    </row>
    <row r="208" spans="1:5" x14ac:dyDescent="0.3">
      <c r="A208" s="179"/>
      <c r="B208" s="13" t="s">
        <v>163</v>
      </c>
      <c r="C208" s="18"/>
      <c r="D208" s="18"/>
      <c r="E208" s="15">
        <v>0</v>
      </c>
    </row>
    <row r="209" spans="1:5" x14ac:dyDescent="0.3">
      <c r="A209" s="179"/>
      <c r="B209" s="13" t="s">
        <v>126</v>
      </c>
      <c r="C209" s="14">
        <v>339</v>
      </c>
      <c r="D209" s="14">
        <v>292</v>
      </c>
      <c r="E209" s="15">
        <v>0.16095890410958899</v>
      </c>
    </row>
    <row r="210" spans="1:5" x14ac:dyDescent="0.3">
      <c r="A210" s="179"/>
      <c r="B210" s="13" t="s">
        <v>164</v>
      </c>
      <c r="C210" s="14">
        <v>634</v>
      </c>
      <c r="D210" s="14">
        <v>629</v>
      </c>
      <c r="E210" s="15">
        <v>7.9491255961844191E-3</v>
      </c>
    </row>
    <row r="211" spans="1:5" x14ac:dyDescent="0.3">
      <c r="A211" s="179"/>
      <c r="B211" s="13" t="s">
        <v>128</v>
      </c>
      <c r="C211" s="14">
        <v>6</v>
      </c>
      <c r="D211" s="14">
        <v>21</v>
      </c>
      <c r="E211" s="15">
        <v>-0.71428571428571397</v>
      </c>
    </row>
    <row r="212" spans="1:5" x14ac:dyDescent="0.3">
      <c r="A212" s="179"/>
      <c r="B212" s="13" t="s">
        <v>129</v>
      </c>
      <c r="C212" s="14">
        <v>539</v>
      </c>
      <c r="D212" s="14">
        <v>1183</v>
      </c>
      <c r="E212" s="15">
        <v>-0.54437869822485196</v>
      </c>
    </row>
    <row r="213" spans="1:5" x14ac:dyDescent="0.3">
      <c r="A213" s="179"/>
      <c r="B213" s="13" t="s">
        <v>130</v>
      </c>
      <c r="C213" s="14">
        <v>1</v>
      </c>
      <c r="D213" s="14">
        <v>3</v>
      </c>
      <c r="E213" s="15">
        <v>-0.66666666666666696</v>
      </c>
    </row>
    <row r="214" spans="1:5" x14ac:dyDescent="0.3">
      <c r="A214" s="179"/>
      <c r="B214" s="13" t="s">
        <v>131</v>
      </c>
      <c r="C214" s="18"/>
      <c r="D214" s="18"/>
      <c r="E214" s="15">
        <v>0</v>
      </c>
    </row>
    <row r="215" spans="1:5" x14ac:dyDescent="0.3">
      <c r="A215" s="179"/>
      <c r="B215" s="13" t="s">
        <v>132</v>
      </c>
      <c r="C215" s="14">
        <v>29</v>
      </c>
      <c r="D215" s="14">
        <v>23</v>
      </c>
      <c r="E215" s="15">
        <v>0.26086956521739102</v>
      </c>
    </row>
    <row r="216" spans="1:5" x14ac:dyDescent="0.3">
      <c r="A216" s="179"/>
      <c r="B216" s="13" t="s">
        <v>133</v>
      </c>
      <c r="C216" s="18"/>
      <c r="D216" s="18"/>
      <c r="E216" s="15">
        <v>0</v>
      </c>
    </row>
    <row r="217" spans="1:5" x14ac:dyDescent="0.3">
      <c r="A217" s="179"/>
      <c r="B217" s="13" t="s">
        <v>134</v>
      </c>
      <c r="C217" s="14">
        <v>7</v>
      </c>
      <c r="D217" s="14">
        <v>4</v>
      </c>
      <c r="E217" s="15">
        <v>0.75</v>
      </c>
    </row>
    <row r="218" spans="1:5" x14ac:dyDescent="0.3">
      <c r="A218" s="179"/>
      <c r="B218" s="13" t="s">
        <v>135</v>
      </c>
      <c r="C218" s="14">
        <v>0</v>
      </c>
      <c r="D218" s="18"/>
      <c r="E218" s="15">
        <v>0</v>
      </c>
    </row>
    <row r="219" spans="1:5" x14ac:dyDescent="0.3">
      <c r="A219" s="179"/>
      <c r="B219" s="13" t="s">
        <v>136</v>
      </c>
      <c r="C219" s="14">
        <v>17</v>
      </c>
      <c r="D219" s="14">
        <v>0</v>
      </c>
      <c r="E219" s="15">
        <v>0</v>
      </c>
    </row>
    <row r="220" spans="1:5" x14ac:dyDescent="0.3">
      <c r="A220" s="179"/>
      <c r="B220" s="13" t="s">
        <v>137</v>
      </c>
      <c r="C220" s="14">
        <v>11</v>
      </c>
      <c r="D220" s="18"/>
      <c r="E220" s="15">
        <v>0</v>
      </c>
    </row>
    <row r="221" spans="1:5" x14ac:dyDescent="0.3">
      <c r="A221" s="179"/>
      <c r="B221" s="13" t="s">
        <v>138</v>
      </c>
      <c r="C221" s="14">
        <v>953</v>
      </c>
      <c r="D221" s="14">
        <v>0</v>
      </c>
      <c r="E221" s="15">
        <v>0</v>
      </c>
    </row>
    <row r="222" spans="1:5" x14ac:dyDescent="0.3">
      <c r="A222" s="179"/>
      <c r="B222" s="13" t="s">
        <v>165</v>
      </c>
      <c r="C222" s="14">
        <v>135</v>
      </c>
      <c r="D222" s="14">
        <v>0</v>
      </c>
      <c r="E222" s="15">
        <v>0</v>
      </c>
    </row>
    <row r="223" spans="1:5" x14ac:dyDescent="0.3">
      <c r="A223" s="179"/>
      <c r="B223" s="13" t="s">
        <v>140</v>
      </c>
      <c r="C223" s="14">
        <v>18</v>
      </c>
      <c r="D223" s="14">
        <v>0</v>
      </c>
      <c r="E223" s="15">
        <v>0</v>
      </c>
    </row>
    <row r="224" spans="1:5" x14ac:dyDescent="0.3">
      <c r="A224" s="179"/>
      <c r="B224" s="13" t="s">
        <v>141</v>
      </c>
      <c r="C224" s="14">
        <v>6</v>
      </c>
      <c r="D224" s="14">
        <v>0</v>
      </c>
      <c r="E224" s="15">
        <v>0</v>
      </c>
    </row>
    <row r="225" spans="1:5" x14ac:dyDescent="0.3">
      <c r="A225" s="179"/>
      <c r="B225" s="13" t="s">
        <v>142</v>
      </c>
      <c r="C225" s="18"/>
      <c r="D225" s="14">
        <v>0</v>
      </c>
      <c r="E225" s="15">
        <v>0</v>
      </c>
    </row>
    <row r="226" spans="1:5" x14ac:dyDescent="0.3">
      <c r="A226" s="179"/>
      <c r="B226" s="13" t="s">
        <v>143</v>
      </c>
      <c r="C226" s="14">
        <v>38</v>
      </c>
      <c r="D226" s="14">
        <v>0</v>
      </c>
      <c r="E226" s="15">
        <v>0</v>
      </c>
    </row>
    <row r="227" spans="1:5" x14ac:dyDescent="0.3">
      <c r="A227" s="179"/>
      <c r="B227" s="13" t="s">
        <v>166</v>
      </c>
      <c r="C227" s="18"/>
      <c r="D227" s="14">
        <v>0</v>
      </c>
      <c r="E227" s="15">
        <v>0</v>
      </c>
    </row>
    <row r="228" spans="1:5" x14ac:dyDescent="0.3">
      <c r="A228" s="179"/>
      <c r="B228" s="13" t="s">
        <v>145</v>
      </c>
      <c r="C228" s="14">
        <v>16</v>
      </c>
      <c r="D228" s="14">
        <v>0</v>
      </c>
      <c r="E228" s="15">
        <v>0</v>
      </c>
    </row>
    <row r="229" spans="1:5" x14ac:dyDescent="0.3">
      <c r="A229" s="179"/>
      <c r="B229" s="13" t="s">
        <v>146</v>
      </c>
      <c r="C229" s="14">
        <v>457</v>
      </c>
      <c r="D229" s="14">
        <v>0</v>
      </c>
      <c r="E229" s="15">
        <v>0</v>
      </c>
    </row>
    <row r="230" spans="1:5" x14ac:dyDescent="0.3">
      <c r="A230" s="179"/>
      <c r="B230" s="13" t="s">
        <v>147</v>
      </c>
      <c r="C230" s="14">
        <v>42</v>
      </c>
      <c r="D230" s="14">
        <v>0</v>
      </c>
      <c r="E230" s="15">
        <v>0</v>
      </c>
    </row>
    <row r="231" spans="1:5" x14ac:dyDescent="0.3">
      <c r="A231" s="179"/>
      <c r="B231" s="13" t="s">
        <v>148</v>
      </c>
      <c r="C231" s="18"/>
      <c r="D231" s="14">
        <v>0</v>
      </c>
      <c r="E231" s="15">
        <v>0</v>
      </c>
    </row>
    <row r="232" spans="1:5" x14ac:dyDescent="0.3">
      <c r="A232" s="179"/>
      <c r="B232" s="13" t="s">
        <v>149</v>
      </c>
      <c r="C232" s="14">
        <v>28</v>
      </c>
      <c r="D232" s="14">
        <v>0</v>
      </c>
      <c r="E232" s="15">
        <v>0</v>
      </c>
    </row>
    <row r="233" spans="1:5" x14ac:dyDescent="0.3">
      <c r="A233" s="179"/>
      <c r="B233" s="13" t="s">
        <v>150</v>
      </c>
      <c r="C233" s="14">
        <v>297</v>
      </c>
      <c r="D233" s="14">
        <v>0</v>
      </c>
      <c r="E233" s="15">
        <v>0</v>
      </c>
    </row>
    <row r="234" spans="1:5" x14ac:dyDescent="0.3">
      <c r="A234" s="179"/>
      <c r="B234" s="13" t="s">
        <v>151</v>
      </c>
      <c r="C234" s="18"/>
      <c r="D234" s="14">
        <v>0</v>
      </c>
      <c r="E234" s="15">
        <v>0</v>
      </c>
    </row>
    <row r="235" spans="1:5" x14ac:dyDescent="0.3">
      <c r="A235" s="179"/>
      <c r="B235" s="13" t="s">
        <v>152</v>
      </c>
      <c r="C235" s="18"/>
      <c r="D235" s="14">
        <v>0</v>
      </c>
      <c r="E235" s="15">
        <v>0</v>
      </c>
    </row>
    <row r="236" spans="1:5" x14ac:dyDescent="0.3">
      <c r="A236" s="179"/>
      <c r="B236" s="13" t="s">
        <v>153</v>
      </c>
      <c r="C236" s="18"/>
      <c r="D236" s="14">
        <v>0</v>
      </c>
      <c r="E236" s="15">
        <v>0</v>
      </c>
    </row>
    <row r="237" spans="1:5" x14ac:dyDescent="0.3">
      <c r="A237" s="179"/>
      <c r="B237" s="13" t="s">
        <v>154</v>
      </c>
      <c r="C237" s="18"/>
      <c r="D237" s="14">
        <v>0</v>
      </c>
      <c r="E237" s="15">
        <v>0</v>
      </c>
    </row>
    <row r="238" spans="1:5" x14ac:dyDescent="0.3">
      <c r="A238" s="179"/>
      <c r="B238" s="13" t="s">
        <v>155</v>
      </c>
      <c r="C238" s="14">
        <v>34</v>
      </c>
      <c r="D238" s="14">
        <v>0</v>
      </c>
      <c r="E238" s="15">
        <v>0</v>
      </c>
    </row>
    <row r="239" spans="1:5" x14ac:dyDescent="0.3">
      <c r="A239" s="179"/>
      <c r="B239" s="13" t="s">
        <v>156</v>
      </c>
      <c r="C239" s="14">
        <v>35</v>
      </c>
      <c r="D239" s="14">
        <v>0</v>
      </c>
      <c r="E239" s="15">
        <v>0</v>
      </c>
    </row>
    <row r="240" spans="1:5" x14ac:dyDescent="0.3">
      <c r="A240" s="179"/>
      <c r="B240" s="13" t="s">
        <v>157</v>
      </c>
      <c r="C240" s="14">
        <v>165</v>
      </c>
      <c r="D240" s="14">
        <v>0</v>
      </c>
      <c r="E240" s="15">
        <v>0</v>
      </c>
    </row>
    <row r="241" spans="1:5" x14ac:dyDescent="0.3">
      <c r="A241" s="179"/>
      <c r="B241" s="13" t="s">
        <v>158</v>
      </c>
      <c r="C241" s="18"/>
      <c r="D241" s="14">
        <v>0</v>
      </c>
      <c r="E241" s="15">
        <v>0</v>
      </c>
    </row>
    <row r="242" spans="1:5" x14ac:dyDescent="0.3">
      <c r="A242" s="180"/>
      <c r="B242" s="13" t="s">
        <v>159</v>
      </c>
      <c r="C242" s="14">
        <v>8</v>
      </c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167</v>
      </c>
    </row>
    <row r="245" spans="1:5" x14ac:dyDescent="0.3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3">
      <c r="A246" s="12" t="s">
        <v>168</v>
      </c>
      <c r="B246" s="17"/>
      <c r="C246" s="14">
        <v>2814</v>
      </c>
      <c r="D246" s="14">
        <v>2902</v>
      </c>
      <c r="E246" s="15">
        <v>-3.0323914541695401E-2</v>
      </c>
    </row>
    <row r="247" spans="1:5" x14ac:dyDescent="0.3">
      <c r="A247" s="12" t="s">
        <v>169</v>
      </c>
      <c r="B247" s="17"/>
      <c r="C247" s="14">
        <v>1124</v>
      </c>
      <c r="D247" s="14">
        <v>565</v>
      </c>
      <c r="E247" s="15">
        <v>0.98938053097345102</v>
      </c>
    </row>
    <row r="248" spans="1:5" x14ac:dyDescent="0.3">
      <c r="A248" s="12" t="s">
        <v>170</v>
      </c>
      <c r="B248" s="17"/>
      <c r="C248" s="14">
        <v>1145</v>
      </c>
      <c r="D248" s="14">
        <v>3736</v>
      </c>
      <c r="E248" s="15">
        <v>-0.69352248394004301</v>
      </c>
    </row>
    <row r="249" spans="1:5" x14ac:dyDescent="0.3">
      <c r="A249" s="16"/>
    </row>
    <row r="250" spans="1:5" x14ac:dyDescent="0.3">
      <c r="A250" s="8" t="s">
        <v>171</v>
      </c>
    </row>
    <row r="251" spans="1:5" x14ac:dyDescent="0.3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3">
      <c r="A252" s="178" t="s">
        <v>172</v>
      </c>
      <c r="B252" s="13" t="s">
        <v>173</v>
      </c>
      <c r="C252" s="14">
        <v>324</v>
      </c>
      <c r="D252" s="14">
        <v>234</v>
      </c>
      <c r="E252" s="15">
        <v>0.38461538461538503</v>
      </c>
    </row>
    <row r="253" spans="1:5" x14ac:dyDescent="0.3">
      <c r="A253" s="179"/>
      <c r="B253" s="13" t="s">
        <v>18</v>
      </c>
      <c r="C253" s="14">
        <v>498</v>
      </c>
      <c r="D253" s="14">
        <v>359</v>
      </c>
      <c r="E253" s="15">
        <v>0.38718662952646199</v>
      </c>
    </row>
    <row r="254" spans="1:5" x14ac:dyDescent="0.3">
      <c r="A254" s="180"/>
      <c r="B254" s="13" t="s">
        <v>22</v>
      </c>
      <c r="C254" s="14">
        <v>512</v>
      </c>
      <c r="D254" s="14">
        <v>501</v>
      </c>
      <c r="E254" s="15">
        <v>2.1956087824351302E-2</v>
      </c>
    </row>
    <row r="255" spans="1:5" x14ac:dyDescent="0.3">
      <c r="A255" s="178" t="s">
        <v>174</v>
      </c>
      <c r="B255" s="13" t="s">
        <v>175</v>
      </c>
      <c r="C255" s="14">
        <v>154</v>
      </c>
      <c r="D255" s="14">
        <v>37</v>
      </c>
      <c r="E255" s="15">
        <v>3.1621621621621601</v>
      </c>
    </row>
    <row r="256" spans="1:5" x14ac:dyDescent="0.3">
      <c r="A256" s="179"/>
      <c r="B256" s="13" t="s">
        <v>176</v>
      </c>
      <c r="C256" s="14">
        <v>32</v>
      </c>
      <c r="D256" s="14">
        <v>4</v>
      </c>
      <c r="E256" s="15">
        <v>7</v>
      </c>
    </row>
    <row r="257" spans="1:5" x14ac:dyDescent="0.3">
      <c r="A257" s="180"/>
      <c r="B257" s="13" t="s">
        <v>177</v>
      </c>
      <c r="C257" s="14">
        <v>2</v>
      </c>
      <c r="D257" s="18"/>
      <c r="E257" s="15">
        <v>0</v>
      </c>
    </row>
    <row r="258" spans="1:5" x14ac:dyDescent="0.3">
      <c r="A258" s="12" t="s">
        <v>178</v>
      </c>
      <c r="B258" s="17"/>
      <c r="C258" s="14">
        <v>596</v>
      </c>
      <c r="D258" s="14">
        <v>506</v>
      </c>
      <c r="E258" s="15">
        <v>0.17786561264822101</v>
      </c>
    </row>
    <row r="259" spans="1:5" x14ac:dyDescent="0.3">
      <c r="A259" s="16"/>
    </row>
    <row r="260" spans="1:5" x14ac:dyDescent="0.3">
      <c r="A260" s="8" t="s">
        <v>179</v>
      </c>
    </row>
    <row r="261" spans="1:5" x14ac:dyDescent="0.3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3">
      <c r="A262" s="12" t="s">
        <v>180</v>
      </c>
      <c r="B262" s="17"/>
      <c r="C262" s="14">
        <v>95</v>
      </c>
      <c r="D262" s="14">
        <v>48</v>
      </c>
      <c r="E262" s="15">
        <v>0.97916666666666696</v>
      </c>
    </row>
    <row r="263" spans="1:5" x14ac:dyDescent="0.3">
      <c r="A263" s="178" t="s">
        <v>181</v>
      </c>
      <c r="B263" s="13" t="s">
        <v>182</v>
      </c>
      <c r="C263" s="18"/>
      <c r="D263" s="14">
        <v>16</v>
      </c>
      <c r="E263" s="15">
        <v>0</v>
      </c>
    </row>
    <row r="264" spans="1:5" x14ac:dyDescent="0.3">
      <c r="A264" s="179"/>
      <c r="B264" s="13" t="s">
        <v>183</v>
      </c>
      <c r="C264" s="14">
        <v>68</v>
      </c>
      <c r="D264" s="18"/>
      <c r="E264" s="15">
        <v>0</v>
      </c>
    </row>
    <row r="265" spans="1:5" x14ac:dyDescent="0.3">
      <c r="A265" s="180"/>
      <c r="B265" s="13" t="s">
        <v>184</v>
      </c>
      <c r="C265" s="18"/>
      <c r="D265" s="14">
        <v>2</v>
      </c>
      <c r="E265" s="15">
        <v>0</v>
      </c>
    </row>
    <row r="266" spans="1:5" x14ac:dyDescent="0.3">
      <c r="A266" s="12" t="s">
        <v>185</v>
      </c>
      <c r="B266" s="17"/>
      <c r="C266" s="18"/>
      <c r="D266" s="18"/>
      <c r="E266" s="15">
        <v>0</v>
      </c>
    </row>
    <row r="267" spans="1:5" x14ac:dyDescent="0.3">
      <c r="A267" s="12" t="s">
        <v>186</v>
      </c>
      <c r="B267" s="17"/>
      <c r="C267" s="14">
        <v>148</v>
      </c>
      <c r="D267" s="14">
        <v>74</v>
      </c>
      <c r="E267" s="15">
        <v>1</v>
      </c>
    </row>
    <row r="268" spans="1:5" x14ac:dyDescent="0.3">
      <c r="A268" s="12" t="s">
        <v>110</v>
      </c>
      <c r="B268" s="17"/>
      <c r="C268" s="14">
        <v>399</v>
      </c>
      <c r="D268" s="14">
        <v>317</v>
      </c>
      <c r="E268" s="15">
        <v>0.25867507886435298</v>
      </c>
    </row>
    <row r="269" spans="1:5" x14ac:dyDescent="0.3">
      <c r="A269" s="16"/>
    </row>
    <row r="270" spans="1:5" x14ac:dyDescent="0.3">
      <c r="A270" s="8" t="s">
        <v>187</v>
      </c>
    </row>
    <row r="271" spans="1:5" x14ac:dyDescent="0.3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3">
      <c r="A272" s="12" t="s">
        <v>188</v>
      </c>
      <c r="B272" s="17"/>
      <c r="C272" s="18"/>
      <c r="D272" s="18"/>
      <c r="E272" s="15">
        <v>0</v>
      </c>
    </row>
    <row r="273" spans="1:5" x14ac:dyDescent="0.3">
      <c r="A273" s="178" t="s">
        <v>68</v>
      </c>
      <c r="B273" s="13" t="s">
        <v>189</v>
      </c>
      <c r="C273" s="14">
        <v>1055</v>
      </c>
      <c r="D273" s="14">
        <v>488</v>
      </c>
      <c r="E273" s="15">
        <v>1.16188524590164</v>
      </c>
    </row>
    <row r="274" spans="1:5" x14ac:dyDescent="0.3">
      <c r="A274" s="180"/>
      <c r="B274" s="13" t="s">
        <v>110</v>
      </c>
      <c r="C274" s="14">
        <v>251</v>
      </c>
      <c r="D274" s="14">
        <v>407</v>
      </c>
      <c r="E274" s="15">
        <v>-0.38329238329238302</v>
      </c>
    </row>
    <row r="275" spans="1:5" x14ac:dyDescent="0.3">
      <c r="A275" s="12" t="s">
        <v>190</v>
      </c>
      <c r="B275" s="17"/>
      <c r="C275" s="14">
        <v>8</v>
      </c>
      <c r="D275" s="18"/>
      <c r="E275" s="15">
        <v>0</v>
      </c>
    </row>
    <row r="276" spans="1:5" x14ac:dyDescent="0.3">
      <c r="A276" s="12" t="s">
        <v>191</v>
      </c>
      <c r="B276" s="17"/>
      <c r="C276" s="14">
        <v>141</v>
      </c>
      <c r="D276" s="14">
        <v>139</v>
      </c>
      <c r="E276" s="15">
        <v>1.4388489208633099E-2</v>
      </c>
    </row>
    <row r="277" spans="1:5" x14ac:dyDescent="0.3">
      <c r="A277" s="12" t="s">
        <v>192</v>
      </c>
      <c r="B277" s="17"/>
      <c r="C277" s="18"/>
      <c r="D277" s="14">
        <v>2</v>
      </c>
      <c r="E277" s="15">
        <v>0</v>
      </c>
    </row>
    <row r="278" spans="1:5" x14ac:dyDescent="0.3">
      <c r="A278" s="16"/>
    </row>
    <row r="279" spans="1:5" x14ac:dyDescent="0.3">
      <c r="A279" s="8" t="s">
        <v>193</v>
      </c>
    </row>
    <row r="280" spans="1:5" x14ac:dyDescent="0.3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3">
      <c r="A281" s="178" t="s">
        <v>194</v>
      </c>
      <c r="B281" s="13" t="s">
        <v>195</v>
      </c>
      <c r="C281" s="14">
        <v>3</v>
      </c>
      <c r="D281" s="14">
        <v>2</v>
      </c>
      <c r="E281" s="15">
        <v>0.5</v>
      </c>
    </row>
    <row r="282" spans="1:5" x14ac:dyDescent="0.3">
      <c r="A282" s="180"/>
      <c r="B282" s="13" t="s">
        <v>196</v>
      </c>
      <c r="C282" s="14">
        <v>222</v>
      </c>
      <c r="D282" s="14">
        <v>111</v>
      </c>
      <c r="E282" s="15">
        <v>1</v>
      </c>
    </row>
    <row r="283" spans="1:5" x14ac:dyDescent="0.3">
      <c r="A283" s="12" t="s">
        <v>197</v>
      </c>
      <c r="B283" s="17"/>
      <c r="C283" s="14">
        <v>10</v>
      </c>
      <c r="D283" s="14">
        <v>15</v>
      </c>
      <c r="E283" s="15">
        <v>-0.33333333333333298</v>
      </c>
    </row>
    <row r="284" spans="1:5" x14ac:dyDescent="0.3">
      <c r="A284" s="12" t="s">
        <v>198</v>
      </c>
      <c r="B284" s="17"/>
      <c r="C284" s="18"/>
      <c r="D284" s="18"/>
      <c r="E284" s="15">
        <v>0</v>
      </c>
    </row>
    <row r="285" spans="1:5" x14ac:dyDescent="0.3">
      <c r="A285" s="16"/>
    </row>
    <row r="286" spans="1:5" x14ac:dyDescent="0.3">
      <c r="A286" s="8" t="s">
        <v>199</v>
      </c>
    </row>
    <row r="287" spans="1:5" x14ac:dyDescent="0.3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3">
      <c r="A288" s="12" t="s">
        <v>200</v>
      </c>
      <c r="B288" s="17"/>
      <c r="C288" s="18"/>
      <c r="D288" s="18"/>
      <c r="E288" s="15">
        <v>0</v>
      </c>
    </row>
    <row r="289" spans="1:5" x14ac:dyDescent="0.3">
      <c r="A289" s="12" t="s">
        <v>201</v>
      </c>
      <c r="B289" s="17"/>
      <c r="C289" s="18"/>
      <c r="D289" s="18"/>
      <c r="E289" s="15">
        <v>0</v>
      </c>
    </row>
    <row r="290" spans="1:5" x14ac:dyDescent="0.3">
      <c r="A290" s="12" t="s">
        <v>202</v>
      </c>
      <c r="B290" s="17"/>
      <c r="C290" s="18"/>
      <c r="D290" s="18"/>
      <c r="E290" s="15">
        <v>0</v>
      </c>
    </row>
    <row r="291" spans="1:5" x14ac:dyDescent="0.3">
      <c r="A291" s="8" t="s">
        <v>203</v>
      </c>
    </row>
    <row r="292" spans="1:5" x14ac:dyDescent="0.3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3">
      <c r="A293" s="175" t="s">
        <v>205</v>
      </c>
      <c r="B293" s="13" t="s">
        <v>206</v>
      </c>
      <c r="C293" s="18"/>
      <c r="D293" s="18"/>
      <c r="E293" s="23"/>
    </row>
    <row r="294" spans="1:5" x14ac:dyDescent="0.3">
      <c r="A294" s="176"/>
      <c r="B294" s="13" t="s">
        <v>207</v>
      </c>
      <c r="C294" s="14">
        <v>1173</v>
      </c>
      <c r="D294" s="14">
        <v>1388</v>
      </c>
      <c r="E294" s="24">
        <v>0</v>
      </c>
    </row>
    <row r="295" spans="1:5" x14ac:dyDescent="0.3">
      <c r="A295" s="177"/>
      <c r="B295" s="13" t="s">
        <v>208</v>
      </c>
      <c r="C295" s="14">
        <v>59</v>
      </c>
      <c r="D295" s="14">
        <v>64</v>
      </c>
      <c r="E295" s="24">
        <v>0</v>
      </c>
    </row>
    <row r="296" spans="1:5" x14ac:dyDescent="0.3">
      <c r="A296" s="175" t="s">
        <v>209</v>
      </c>
      <c r="B296" s="13" t="s">
        <v>210</v>
      </c>
      <c r="C296" s="18"/>
      <c r="D296" s="18"/>
      <c r="E296" s="23"/>
    </row>
    <row r="297" spans="1:5" x14ac:dyDescent="0.3">
      <c r="A297" s="176"/>
      <c r="B297" s="13" t="s">
        <v>211</v>
      </c>
      <c r="C297" s="14">
        <v>0</v>
      </c>
      <c r="D297" s="14">
        <v>3</v>
      </c>
      <c r="E297" s="24">
        <v>0</v>
      </c>
    </row>
    <row r="298" spans="1:5" x14ac:dyDescent="0.3">
      <c r="A298" s="177"/>
      <c r="B298" s="13" t="s">
        <v>212</v>
      </c>
      <c r="C298" s="14">
        <v>0</v>
      </c>
      <c r="D298" s="14">
        <v>0</v>
      </c>
      <c r="E298" s="24">
        <v>0</v>
      </c>
    </row>
    <row r="299" spans="1:5" x14ac:dyDescent="0.3">
      <c r="A299" s="22" t="s">
        <v>213</v>
      </c>
      <c r="B299" s="13" t="s">
        <v>214</v>
      </c>
      <c r="C299" s="14">
        <v>15</v>
      </c>
      <c r="D299" s="14">
        <v>14</v>
      </c>
      <c r="E299" s="24">
        <v>7</v>
      </c>
    </row>
    <row r="300" spans="1:5" x14ac:dyDescent="0.3">
      <c r="A300" s="175" t="s">
        <v>215</v>
      </c>
      <c r="B300" s="13" t="s">
        <v>216</v>
      </c>
      <c r="C300" s="14">
        <v>190</v>
      </c>
      <c r="D300" s="14">
        <v>234</v>
      </c>
      <c r="E300" s="24">
        <v>41</v>
      </c>
    </row>
    <row r="301" spans="1:5" x14ac:dyDescent="0.3">
      <c r="A301" s="176"/>
      <c r="B301" s="13" t="s">
        <v>217</v>
      </c>
      <c r="C301" s="18"/>
      <c r="D301" s="18"/>
      <c r="E301" s="23"/>
    </row>
    <row r="302" spans="1:5" x14ac:dyDescent="0.3">
      <c r="A302" s="177"/>
      <c r="B302" s="13" t="s">
        <v>218</v>
      </c>
      <c r="C302" s="14">
        <v>67</v>
      </c>
      <c r="D302" s="14">
        <v>93</v>
      </c>
      <c r="E302" s="24">
        <v>0</v>
      </c>
    </row>
    <row r="303" spans="1:5" x14ac:dyDescent="0.3">
      <c r="A303" s="22" t="s">
        <v>219</v>
      </c>
      <c r="B303" s="13" t="s">
        <v>220</v>
      </c>
      <c r="C303" s="14">
        <v>3</v>
      </c>
      <c r="D303" s="14">
        <v>5</v>
      </c>
      <c r="E303" s="24">
        <v>2</v>
      </c>
    </row>
    <row r="304" spans="1:5" x14ac:dyDescent="0.3">
      <c r="A304" s="175" t="s">
        <v>221</v>
      </c>
      <c r="B304" s="13" t="s">
        <v>212</v>
      </c>
      <c r="C304" s="14">
        <v>1</v>
      </c>
      <c r="D304" s="14">
        <v>1</v>
      </c>
      <c r="E304" s="24">
        <v>0</v>
      </c>
    </row>
    <row r="305" spans="1:5" x14ac:dyDescent="0.3">
      <c r="A305" s="176"/>
      <c r="B305" s="13" t="s">
        <v>222</v>
      </c>
      <c r="C305" s="14">
        <v>94</v>
      </c>
      <c r="D305" s="14">
        <v>162</v>
      </c>
      <c r="E305" s="24">
        <v>37</v>
      </c>
    </row>
    <row r="306" spans="1:5" x14ac:dyDescent="0.3">
      <c r="A306" s="177"/>
      <c r="B306" s="13" t="s">
        <v>223</v>
      </c>
      <c r="C306" s="14">
        <v>16</v>
      </c>
      <c r="D306" s="14">
        <v>22</v>
      </c>
      <c r="E306" s="24">
        <v>3</v>
      </c>
    </row>
    <row r="307" spans="1:5" x14ac:dyDescent="0.3">
      <c r="A307" s="175" t="s">
        <v>224</v>
      </c>
      <c r="B307" s="13" t="s">
        <v>225</v>
      </c>
      <c r="C307" s="14">
        <v>110</v>
      </c>
      <c r="D307" s="14">
        <v>51</v>
      </c>
      <c r="E307" s="24">
        <v>18</v>
      </c>
    </row>
    <row r="308" spans="1:5" x14ac:dyDescent="0.3">
      <c r="A308" s="176"/>
      <c r="B308" s="13" t="s">
        <v>226</v>
      </c>
      <c r="C308" s="18"/>
      <c r="D308" s="18"/>
      <c r="E308" s="23"/>
    </row>
    <row r="309" spans="1:5" x14ac:dyDescent="0.3">
      <c r="A309" s="176"/>
      <c r="B309" s="13" t="s">
        <v>227</v>
      </c>
      <c r="C309" s="14">
        <v>859</v>
      </c>
      <c r="D309" s="14">
        <v>1443</v>
      </c>
      <c r="E309" s="24">
        <v>266</v>
      </c>
    </row>
    <row r="310" spans="1:5" x14ac:dyDescent="0.3">
      <c r="A310" s="176"/>
      <c r="B310" s="13" t="s">
        <v>228</v>
      </c>
      <c r="C310" s="14">
        <v>1243</v>
      </c>
      <c r="D310" s="14">
        <v>1320</v>
      </c>
      <c r="E310" s="24">
        <v>0</v>
      </c>
    </row>
    <row r="311" spans="1:5" x14ac:dyDescent="0.3">
      <c r="A311" s="176"/>
      <c r="B311" s="13" t="s">
        <v>229</v>
      </c>
      <c r="C311" s="14">
        <v>236</v>
      </c>
      <c r="D311" s="14">
        <v>248</v>
      </c>
      <c r="E311" s="24">
        <v>37</v>
      </c>
    </row>
    <row r="312" spans="1:5" x14ac:dyDescent="0.3">
      <c r="A312" s="176"/>
      <c r="B312" s="13" t="s">
        <v>230</v>
      </c>
      <c r="C312" s="14">
        <v>1033</v>
      </c>
      <c r="D312" s="14">
        <v>1675</v>
      </c>
      <c r="E312" s="24">
        <v>440</v>
      </c>
    </row>
    <row r="313" spans="1:5" x14ac:dyDescent="0.3">
      <c r="A313" s="176"/>
      <c r="B313" s="13" t="s">
        <v>231</v>
      </c>
      <c r="C313" s="14">
        <v>320</v>
      </c>
      <c r="D313" s="14">
        <v>348</v>
      </c>
      <c r="E313" s="24">
        <v>0</v>
      </c>
    </row>
    <row r="314" spans="1:5" x14ac:dyDescent="0.3">
      <c r="A314" s="176"/>
      <c r="B314" s="13" t="s">
        <v>232</v>
      </c>
      <c r="C314" s="14">
        <v>10</v>
      </c>
      <c r="D314" s="14">
        <v>6</v>
      </c>
      <c r="E314" s="24">
        <v>0</v>
      </c>
    </row>
    <row r="315" spans="1:5" x14ac:dyDescent="0.3">
      <c r="A315" s="176"/>
      <c r="B315" s="13" t="s">
        <v>233</v>
      </c>
      <c r="C315" s="14">
        <v>1260</v>
      </c>
      <c r="D315" s="14">
        <v>163</v>
      </c>
      <c r="E315" s="24">
        <v>271</v>
      </c>
    </row>
    <row r="316" spans="1:5" x14ac:dyDescent="0.3">
      <c r="A316" s="176"/>
      <c r="B316" s="13" t="s">
        <v>234</v>
      </c>
      <c r="C316" s="14">
        <v>3</v>
      </c>
      <c r="D316" s="14">
        <v>5</v>
      </c>
      <c r="E316" s="24">
        <v>2</v>
      </c>
    </row>
    <row r="317" spans="1:5" x14ac:dyDescent="0.3">
      <c r="A317" s="176"/>
      <c r="B317" s="13" t="s">
        <v>235</v>
      </c>
      <c r="C317" s="14">
        <v>4</v>
      </c>
      <c r="D317" s="14">
        <v>7</v>
      </c>
      <c r="E317" s="24">
        <v>1</v>
      </c>
    </row>
    <row r="318" spans="1:5" x14ac:dyDescent="0.3">
      <c r="A318" s="176"/>
      <c r="B318" s="13" t="s">
        <v>236</v>
      </c>
      <c r="C318" s="14">
        <v>1110</v>
      </c>
      <c r="D318" s="14">
        <v>1681</v>
      </c>
      <c r="E318" s="24">
        <v>362</v>
      </c>
    </row>
    <row r="319" spans="1:5" x14ac:dyDescent="0.3">
      <c r="A319" s="176"/>
      <c r="B319" s="13" t="s">
        <v>237</v>
      </c>
      <c r="C319" s="14">
        <v>1216</v>
      </c>
      <c r="D319" s="14">
        <v>1303</v>
      </c>
      <c r="E319" s="24">
        <v>0</v>
      </c>
    </row>
    <row r="320" spans="1:5" x14ac:dyDescent="0.3">
      <c r="A320" s="176"/>
      <c r="B320" s="13" t="s">
        <v>238</v>
      </c>
      <c r="C320" s="14">
        <v>28</v>
      </c>
      <c r="D320" s="14">
        <v>47</v>
      </c>
      <c r="E320" s="24">
        <v>9</v>
      </c>
    </row>
    <row r="321" spans="1:5" x14ac:dyDescent="0.3">
      <c r="A321" s="177"/>
      <c r="B321" s="13" t="s">
        <v>239</v>
      </c>
      <c r="C321" s="14">
        <v>68</v>
      </c>
      <c r="D321" s="14">
        <v>78</v>
      </c>
      <c r="E321" s="24">
        <v>0</v>
      </c>
    </row>
    <row r="322" spans="1:5" x14ac:dyDescent="0.3">
      <c r="A322" s="175" t="s">
        <v>240</v>
      </c>
      <c r="B322" s="13" t="s">
        <v>241</v>
      </c>
      <c r="C322" s="18"/>
      <c r="D322" s="18"/>
      <c r="E322" s="23"/>
    </row>
    <row r="323" spans="1:5" x14ac:dyDescent="0.3">
      <c r="A323" s="176"/>
      <c r="B323" s="13" t="s">
        <v>242</v>
      </c>
      <c r="C323" s="18"/>
      <c r="D323" s="18"/>
      <c r="E323" s="23"/>
    </row>
    <row r="324" spans="1:5" x14ac:dyDescent="0.3">
      <c r="A324" s="176"/>
      <c r="B324" s="13" t="s">
        <v>243</v>
      </c>
      <c r="C324" s="18"/>
      <c r="D324" s="18"/>
      <c r="E324" s="23"/>
    </row>
    <row r="325" spans="1:5" x14ac:dyDescent="0.3">
      <c r="A325" s="176"/>
      <c r="B325" s="13" t="s">
        <v>244</v>
      </c>
      <c r="C325" s="18"/>
      <c r="D325" s="18"/>
      <c r="E325" s="23"/>
    </row>
    <row r="326" spans="1:5" x14ac:dyDescent="0.3">
      <c r="A326" s="176"/>
      <c r="B326" s="13" t="s">
        <v>245</v>
      </c>
      <c r="C326" s="14">
        <v>69</v>
      </c>
      <c r="D326" s="14">
        <v>104</v>
      </c>
      <c r="E326" s="24">
        <v>5</v>
      </c>
    </row>
    <row r="327" spans="1:5" x14ac:dyDescent="0.3">
      <c r="A327" s="176"/>
      <c r="B327" s="13" t="s">
        <v>246</v>
      </c>
      <c r="C327" s="18"/>
      <c r="D327" s="18"/>
      <c r="E327" s="23"/>
    </row>
    <row r="328" spans="1:5" x14ac:dyDescent="0.3">
      <c r="A328" s="176"/>
      <c r="B328" s="13" t="s">
        <v>247</v>
      </c>
      <c r="C328" s="18"/>
      <c r="D328" s="18"/>
      <c r="E328" s="23"/>
    </row>
    <row r="329" spans="1:5" x14ac:dyDescent="0.3">
      <c r="A329" s="176"/>
      <c r="B329" s="13" t="s">
        <v>248</v>
      </c>
      <c r="C329" s="14">
        <v>223</v>
      </c>
      <c r="D329" s="14">
        <v>248</v>
      </c>
      <c r="E329" s="24">
        <v>31</v>
      </c>
    </row>
    <row r="330" spans="1:5" x14ac:dyDescent="0.3">
      <c r="A330" s="176"/>
      <c r="B330" s="13" t="s">
        <v>249</v>
      </c>
      <c r="C330" s="14">
        <v>3</v>
      </c>
      <c r="D330" s="14">
        <v>1</v>
      </c>
      <c r="E330" s="24">
        <v>1</v>
      </c>
    </row>
    <row r="331" spans="1:5" x14ac:dyDescent="0.3">
      <c r="A331" s="176"/>
      <c r="B331" s="13" t="s">
        <v>250</v>
      </c>
      <c r="C331" s="14">
        <v>20</v>
      </c>
      <c r="D331" s="14">
        <v>24</v>
      </c>
      <c r="E331" s="24">
        <v>0</v>
      </c>
    </row>
    <row r="332" spans="1:5" x14ac:dyDescent="0.3">
      <c r="A332" s="176"/>
      <c r="B332" s="13" t="s">
        <v>251</v>
      </c>
      <c r="C332" s="14">
        <v>47</v>
      </c>
      <c r="D332" s="14">
        <v>72</v>
      </c>
      <c r="E332" s="24">
        <v>19</v>
      </c>
    </row>
    <row r="333" spans="1:5" x14ac:dyDescent="0.3">
      <c r="A333" s="176"/>
      <c r="B333" s="13" t="s">
        <v>252</v>
      </c>
      <c r="C333" s="14">
        <v>1</v>
      </c>
      <c r="D333" s="14">
        <v>1</v>
      </c>
      <c r="E333" s="24">
        <v>0</v>
      </c>
    </row>
    <row r="334" spans="1:5" x14ac:dyDescent="0.3">
      <c r="A334" s="176"/>
      <c r="B334" s="13" t="s">
        <v>253</v>
      </c>
      <c r="C334" s="18"/>
      <c r="D334" s="18"/>
      <c r="E334" s="23"/>
    </row>
    <row r="335" spans="1:5" x14ac:dyDescent="0.3">
      <c r="A335" s="176"/>
      <c r="B335" s="13" t="s">
        <v>254</v>
      </c>
      <c r="C335" s="14">
        <v>4</v>
      </c>
      <c r="D335" s="14">
        <v>5</v>
      </c>
      <c r="E335" s="24">
        <v>0</v>
      </c>
    </row>
    <row r="336" spans="1:5" x14ac:dyDescent="0.3">
      <c r="A336" s="176"/>
      <c r="B336" s="13" t="s">
        <v>255</v>
      </c>
      <c r="C336" s="18"/>
      <c r="D336" s="18"/>
      <c r="E336" s="23"/>
    </row>
    <row r="337" spans="1:5" x14ac:dyDescent="0.3">
      <c r="A337" s="176"/>
      <c r="B337" s="13" t="s">
        <v>256</v>
      </c>
      <c r="C337" s="18"/>
      <c r="D337" s="18"/>
      <c r="E337" s="23"/>
    </row>
    <row r="338" spans="1:5" x14ac:dyDescent="0.3">
      <c r="A338" s="176"/>
      <c r="B338" s="13" t="s">
        <v>257</v>
      </c>
      <c r="C338" s="18"/>
      <c r="D338" s="18"/>
      <c r="E338" s="23"/>
    </row>
    <row r="339" spans="1:5" x14ac:dyDescent="0.3">
      <c r="A339" s="176"/>
      <c r="B339" s="13" t="s">
        <v>258</v>
      </c>
      <c r="C339" s="18"/>
      <c r="D339" s="18"/>
      <c r="E339" s="23"/>
    </row>
    <row r="340" spans="1:5" x14ac:dyDescent="0.3">
      <c r="A340" s="176"/>
      <c r="B340" s="13" t="s">
        <v>259</v>
      </c>
      <c r="C340" s="14">
        <v>5</v>
      </c>
      <c r="D340" s="14">
        <v>4</v>
      </c>
      <c r="E340" s="24">
        <v>1</v>
      </c>
    </row>
    <row r="341" spans="1:5" x14ac:dyDescent="0.3">
      <c r="A341" s="176"/>
      <c r="B341" s="13" t="s">
        <v>260</v>
      </c>
      <c r="C341" s="14">
        <v>2</v>
      </c>
      <c r="D341" s="14">
        <v>2</v>
      </c>
      <c r="E341" s="24">
        <v>1</v>
      </c>
    </row>
    <row r="342" spans="1:5" x14ac:dyDescent="0.3">
      <c r="A342" s="176"/>
      <c r="B342" s="13" t="s">
        <v>261</v>
      </c>
      <c r="C342" s="18"/>
      <c r="D342" s="18"/>
      <c r="E342" s="23"/>
    </row>
    <row r="343" spans="1:5" x14ac:dyDescent="0.3">
      <c r="A343" s="176"/>
      <c r="B343" s="13" t="s">
        <v>262</v>
      </c>
      <c r="C343" s="14">
        <v>100</v>
      </c>
      <c r="D343" s="14">
        <v>80</v>
      </c>
      <c r="E343" s="24">
        <v>34</v>
      </c>
    </row>
    <row r="344" spans="1:5" x14ac:dyDescent="0.3">
      <c r="A344" s="176"/>
      <c r="B344" s="13" t="s">
        <v>263</v>
      </c>
      <c r="C344" s="14">
        <v>0</v>
      </c>
      <c r="D344" s="14">
        <v>3</v>
      </c>
      <c r="E344" s="24">
        <v>0</v>
      </c>
    </row>
    <row r="345" spans="1:5" x14ac:dyDescent="0.3">
      <c r="A345" s="176"/>
      <c r="B345" s="13" t="s">
        <v>264</v>
      </c>
      <c r="C345" s="18"/>
      <c r="D345" s="18"/>
      <c r="E345" s="23"/>
    </row>
    <row r="346" spans="1:5" x14ac:dyDescent="0.3">
      <c r="A346" s="176"/>
      <c r="B346" s="13" t="s">
        <v>265</v>
      </c>
      <c r="C346" s="14">
        <v>81</v>
      </c>
      <c r="D346" s="14">
        <v>103</v>
      </c>
      <c r="E346" s="24">
        <v>32</v>
      </c>
    </row>
    <row r="347" spans="1:5" x14ac:dyDescent="0.3">
      <c r="A347" s="176"/>
      <c r="B347" s="13" t="s">
        <v>266</v>
      </c>
      <c r="C347" s="18"/>
      <c r="D347" s="18"/>
      <c r="E347" s="23"/>
    </row>
    <row r="348" spans="1:5" x14ac:dyDescent="0.3">
      <c r="A348" s="176"/>
      <c r="B348" s="13" t="s">
        <v>267</v>
      </c>
      <c r="C348" s="14">
        <v>2</v>
      </c>
      <c r="D348" s="14">
        <v>4</v>
      </c>
      <c r="E348" s="24">
        <v>0</v>
      </c>
    </row>
    <row r="349" spans="1:5" x14ac:dyDescent="0.3">
      <c r="A349" s="176"/>
      <c r="B349" s="13" t="s">
        <v>268</v>
      </c>
      <c r="C349" s="18"/>
      <c r="D349" s="18"/>
      <c r="E349" s="23"/>
    </row>
    <row r="350" spans="1:5" x14ac:dyDescent="0.3">
      <c r="A350" s="176"/>
      <c r="B350" s="13" t="s">
        <v>269</v>
      </c>
      <c r="C350" s="14">
        <v>1</v>
      </c>
      <c r="D350" s="14">
        <v>0</v>
      </c>
      <c r="E350" s="24">
        <v>0</v>
      </c>
    </row>
    <row r="351" spans="1:5" x14ac:dyDescent="0.3">
      <c r="A351" s="176"/>
      <c r="B351" s="13" t="s">
        <v>270</v>
      </c>
      <c r="C351" s="14">
        <v>1</v>
      </c>
      <c r="D351" s="14">
        <v>3</v>
      </c>
      <c r="E351" s="24">
        <v>0</v>
      </c>
    </row>
    <row r="352" spans="1:5" x14ac:dyDescent="0.3">
      <c r="A352" s="176"/>
      <c r="B352" s="13" t="s">
        <v>271</v>
      </c>
      <c r="C352" s="14">
        <v>2</v>
      </c>
      <c r="D352" s="14">
        <v>4</v>
      </c>
      <c r="E352" s="24">
        <v>0</v>
      </c>
    </row>
    <row r="353" spans="1:5" x14ac:dyDescent="0.3">
      <c r="A353" s="176"/>
      <c r="B353" s="13" t="s">
        <v>272</v>
      </c>
      <c r="C353" s="14">
        <v>0</v>
      </c>
      <c r="D353" s="14">
        <v>1</v>
      </c>
      <c r="E353" s="24">
        <v>0</v>
      </c>
    </row>
    <row r="354" spans="1:5" x14ac:dyDescent="0.3">
      <c r="A354" s="177"/>
      <c r="B354" s="13" t="s">
        <v>273</v>
      </c>
      <c r="C354" s="14">
        <v>29</v>
      </c>
      <c r="D354" s="14">
        <v>45</v>
      </c>
      <c r="E354" s="24">
        <v>5</v>
      </c>
    </row>
    <row r="355" spans="1:5" x14ac:dyDescent="0.3">
      <c r="A355" s="175" t="s">
        <v>274</v>
      </c>
      <c r="B355" s="13" t="s">
        <v>275</v>
      </c>
      <c r="C355" s="14">
        <v>1</v>
      </c>
      <c r="D355" s="14">
        <v>1</v>
      </c>
      <c r="E355" s="24">
        <v>0</v>
      </c>
    </row>
    <row r="356" spans="1:5" x14ac:dyDescent="0.3">
      <c r="A356" s="176"/>
      <c r="B356" s="13" t="s">
        <v>276</v>
      </c>
      <c r="C356" s="14">
        <v>2</v>
      </c>
      <c r="D356" s="14">
        <v>2</v>
      </c>
      <c r="E356" s="24">
        <v>0</v>
      </c>
    </row>
    <row r="357" spans="1:5" x14ac:dyDescent="0.3">
      <c r="A357" s="176"/>
      <c r="B357" s="13" t="s">
        <v>277</v>
      </c>
      <c r="C357" s="14">
        <v>3</v>
      </c>
      <c r="D357" s="14">
        <v>3</v>
      </c>
      <c r="E357" s="24">
        <v>0</v>
      </c>
    </row>
    <row r="358" spans="1:5" x14ac:dyDescent="0.3">
      <c r="A358" s="176"/>
      <c r="B358" s="13" t="s">
        <v>278</v>
      </c>
      <c r="C358" s="14">
        <v>1</v>
      </c>
      <c r="D358" s="14">
        <v>1</v>
      </c>
      <c r="E358" s="24">
        <v>0</v>
      </c>
    </row>
    <row r="359" spans="1:5" x14ac:dyDescent="0.3">
      <c r="A359" s="176"/>
      <c r="B359" s="13" t="s">
        <v>279</v>
      </c>
      <c r="C359" s="18"/>
      <c r="D359" s="18"/>
      <c r="E359" s="23"/>
    </row>
    <row r="360" spans="1:5" x14ac:dyDescent="0.3">
      <c r="A360" s="176"/>
      <c r="B360" s="13" t="s">
        <v>280</v>
      </c>
      <c r="C360" s="14">
        <v>6</v>
      </c>
      <c r="D360" s="14">
        <v>4</v>
      </c>
      <c r="E360" s="24">
        <v>0</v>
      </c>
    </row>
    <row r="361" spans="1:5" x14ac:dyDescent="0.3">
      <c r="A361" s="176"/>
      <c r="B361" s="13" t="s">
        <v>281</v>
      </c>
      <c r="C361" s="14">
        <v>2</v>
      </c>
      <c r="D361" s="14">
        <v>2</v>
      </c>
      <c r="E361" s="24">
        <v>0</v>
      </c>
    </row>
    <row r="362" spans="1:5" x14ac:dyDescent="0.3">
      <c r="A362" s="176"/>
      <c r="B362" s="13" t="s">
        <v>282</v>
      </c>
      <c r="C362" s="18"/>
      <c r="D362" s="18"/>
      <c r="E362" s="23"/>
    </row>
    <row r="363" spans="1:5" x14ac:dyDescent="0.3">
      <c r="A363" s="176"/>
      <c r="B363" s="13" t="s">
        <v>283</v>
      </c>
      <c r="C363" s="14">
        <v>6</v>
      </c>
      <c r="D363" s="14">
        <v>19</v>
      </c>
      <c r="E363" s="24">
        <v>0</v>
      </c>
    </row>
    <row r="364" spans="1:5" x14ac:dyDescent="0.3">
      <c r="A364" s="176"/>
      <c r="B364" s="13" t="s">
        <v>284</v>
      </c>
      <c r="C364" s="18"/>
      <c r="D364" s="18"/>
      <c r="E364" s="23"/>
    </row>
    <row r="365" spans="1:5" x14ac:dyDescent="0.3">
      <c r="A365" s="177"/>
      <c r="B365" s="13" t="s">
        <v>285</v>
      </c>
      <c r="C365" s="18"/>
      <c r="D365" s="18"/>
      <c r="E365" s="23"/>
    </row>
    <row r="366" spans="1:5" x14ac:dyDescent="0.3">
      <c r="A366" s="175" t="s">
        <v>286</v>
      </c>
      <c r="B366" s="13" t="s">
        <v>287</v>
      </c>
      <c r="C366" s="14">
        <v>17</v>
      </c>
      <c r="D366" s="14">
        <v>19</v>
      </c>
      <c r="E366" s="24">
        <v>0</v>
      </c>
    </row>
    <row r="367" spans="1:5" x14ac:dyDescent="0.3">
      <c r="A367" s="176"/>
      <c r="B367" s="13" t="s">
        <v>288</v>
      </c>
      <c r="C367" s="18"/>
      <c r="D367" s="18"/>
      <c r="E367" s="23"/>
    </row>
    <row r="368" spans="1:5" x14ac:dyDescent="0.3">
      <c r="A368" s="176"/>
      <c r="B368" s="13" t="s">
        <v>289</v>
      </c>
      <c r="C368" s="18"/>
      <c r="D368" s="18"/>
      <c r="E368" s="23"/>
    </row>
    <row r="369" spans="1:5" x14ac:dyDescent="0.3">
      <c r="A369" s="176"/>
      <c r="B369" s="13" t="s">
        <v>290</v>
      </c>
      <c r="C369" s="14">
        <v>8</v>
      </c>
      <c r="D369" s="14">
        <v>24</v>
      </c>
      <c r="E369" s="24">
        <v>3</v>
      </c>
    </row>
    <row r="370" spans="1:5" x14ac:dyDescent="0.3">
      <c r="A370" s="176"/>
      <c r="B370" s="13" t="s">
        <v>291</v>
      </c>
      <c r="C370" s="18"/>
      <c r="D370" s="18"/>
      <c r="E370" s="23"/>
    </row>
    <row r="371" spans="1:5" x14ac:dyDescent="0.3">
      <c r="A371" s="176"/>
      <c r="B371" s="13" t="s">
        <v>292</v>
      </c>
      <c r="C371" s="18"/>
      <c r="D371" s="18"/>
      <c r="E371" s="23"/>
    </row>
    <row r="372" spans="1:5" x14ac:dyDescent="0.3">
      <c r="A372" s="176"/>
      <c r="B372" s="13" t="s">
        <v>293</v>
      </c>
      <c r="C372" s="18"/>
      <c r="D372" s="18"/>
      <c r="E372" s="23"/>
    </row>
    <row r="373" spans="1:5" x14ac:dyDescent="0.3">
      <c r="A373" s="176"/>
      <c r="B373" s="13" t="s">
        <v>294</v>
      </c>
      <c r="C373" s="18"/>
      <c r="D373" s="18"/>
      <c r="E373" s="23"/>
    </row>
    <row r="374" spans="1:5" x14ac:dyDescent="0.3">
      <c r="A374" s="177"/>
      <c r="B374" s="13" t="s">
        <v>295</v>
      </c>
      <c r="C374" s="18"/>
      <c r="D374" s="18"/>
      <c r="E374" s="23"/>
    </row>
    <row r="375" spans="1:5" x14ac:dyDescent="0.3">
      <c r="A375" s="175" t="s">
        <v>296</v>
      </c>
      <c r="B375" s="13" t="s">
        <v>297</v>
      </c>
      <c r="C375" s="18"/>
      <c r="D375" s="18"/>
      <c r="E375" s="23"/>
    </row>
    <row r="376" spans="1:5" x14ac:dyDescent="0.3">
      <c r="A376" s="176"/>
      <c r="B376" s="13" t="s">
        <v>298</v>
      </c>
      <c r="C376" s="14">
        <v>12</v>
      </c>
      <c r="D376" s="14">
        <v>8</v>
      </c>
      <c r="E376" s="24">
        <v>0</v>
      </c>
    </row>
    <row r="377" spans="1:5" x14ac:dyDescent="0.3">
      <c r="A377" s="176"/>
      <c r="B377" s="13" t="s">
        <v>299</v>
      </c>
      <c r="C377" s="14">
        <v>17</v>
      </c>
      <c r="D377" s="14">
        <v>17</v>
      </c>
      <c r="E377" s="24">
        <v>0</v>
      </c>
    </row>
    <row r="378" spans="1:5" x14ac:dyDescent="0.3">
      <c r="A378" s="176"/>
      <c r="B378" s="13" t="s">
        <v>300</v>
      </c>
      <c r="C378" s="14">
        <v>152</v>
      </c>
      <c r="D378" s="14">
        <v>106</v>
      </c>
      <c r="E378" s="24">
        <v>0</v>
      </c>
    </row>
    <row r="379" spans="1:5" x14ac:dyDescent="0.3">
      <c r="A379" s="176"/>
      <c r="B379" s="13" t="s">
        <v>216</v>
      </c>
      <c r="C379" s="18"/>
      <c r="D379" s="18"/>
      <c r="E379" s="23"/>
    </row>
    <row r="380" spans="1:5" x14ac:dyDescent="0.3">
      <c r="A380" s="176"/>
      <c r="B380" s="13" t="s">
        <v>301</v>
      </c>
      <c r="C380" s="18"/>
      <c r="D380" s="18"/>
      <c r="E380" s="23"/>
    </row>
    <row r="381" spans="1:5" x14ac:dyDescent="0.3">
      <c r="A381" s="176"/>
      <c r="B381" s="13" t="s">
        <v>302</v>
      </c>
      <c r="C381" s="18"/>
      <c r="D381" s="18"/>
      <c r="E381" s="23"/>
    </row>
    <row r="382" spans="1:5" x14ac:dyDescent="0.3">
      <c r="A382" s="176"/>
      <c r="B382" s="13" t="s">
        <v>303</v>
      </c>
      <c r="C382" s="14">
        <v>85</v>
      </c>
      <c r="D382" s="14">
        <v>131</v>
      </c>
      <c r="E382" s="24">
        <v>0</v>
      </c>
    </row>
    <row r="383" spans="1:5" x14ac:dyDescent="0.3">
      <c r="A383" s="176"/>
      <c r="B383" s="13" t="s">
        <v>304</v>
      </c>
      <c r="C383" s="14">
        <v>80</v>
      </c>
      <c r="D383" s="14">
        <v>12</v>
      </c>
      <c r="E383" s="24">
        <v>8</v>
      </c>
    </row>
    <row r="384" spans="1:5" x14ac:dyDescent="0.3">
      <c r="A384" s="176"/>
      <c r="B384" s="13" t="s">
        <v>305</v>
      </c>
      <c r="C384" s="18"/>
      <c r="D384" s="18"/>
      <c r="E384" s="23"/>
    </row>
    <row r="385" spans="1:5" x14ac:dyDescent="0.3">
      <c r="A385" s="176"/>
      <c r="B385" s="13" t="s">
        <v>306</v>
      </c>
      <c r="C385" s="18"/>
      <c r="D385" s="18"/>
      <c r="E385" s="23"/>
    </row>
    <row r="386" spans="1:5" x14ac:dyDescent="0.3">
      <c r="A386" s="176"/>
      <c r="B386" s="13" t="s">
        <v>307</v>
      </c>
      <c r="C386" s="18"/>
      <c r="D386" s="18"/>
      <c r="E386" s="23"/>
    </row>
    <row r="387" spans="1:5" x14ac:dyDescent="0.3">
      <c r="A387" s="177"/>
      <c r="B387" s="13" t="s">
        <v>308</v>
      </c>
      <c r="C387" s="18"/>
      <c r="D387" s="18"/>
      <c r="E387" s="23"/>
    </row>
    <row r="388" spans="1:5" x14ac:dyDescent="0.3">
      <c r="A388" s="175" t="s">
        <v>309</v>
      </c>
      <c r="B388" s="13" t="s">
        <v>310</v>
      </c>
      <c r="C388" s="18"/>
      <c r="D388" s="18"/>
      <c r="E388" s="23"/>
    </row>
    <row r="389" spans="1:5" x14ac:dyDescent="0.3">
      <c r="A389" s="176"/>
      <c r="B389" s="13" t="s">
        <v>311</v>
      </c>
      <c r="C389" s="14">
        <v>68</v>
      </c>
      <c r="D389" s="14">
        <v>82</v>
      </c>
      <c r="E389" s="24">
        <v>2</v>
      </c>
    </row>
    <row r="390" spans="1:5" x14ac:dyDescent="0.3">
      <c r="A390" s="176"/>
      <c r="B390" s="13" t="s">
        <v>247</v>
      </c>
      <c r="C390" s="14">
        <v>1</v>
      </c>
      <c r="D390" s="14">
        <v>1</v>
      </c>
      <c r="E390" s="24">
        <v>0</v>
      </c>
    </row>
    <row r="391" spans="1:5" x14ac:dyDescent="0.3">
      <c r="A391" s="176"/>
      <c r="B391" s="13" t="s">
        <v>248</v>
      </c>
      <c r="C391" s="14">
        <v>270</v>
      </c>
      <c r="D391" s="14">
        <v>335</v>
      </c>
      <c r="E391" s="24">
        <v>12</v>
      </c>
    </row>
    <row r="392" spans="1:5" x14ac:dyDescent="0.3">
      <c r="A392" s="176"/>
      <c r="B392" s="13" t="s">
        <v>249</v>
      </c>
      <c r="C392" s="14">
        <v>16</v>
      </c>
      <c r="D392" s="14">
        <v>25</v>
      </c>
      <c r="E392" s="24">
        <v>0</v>
      </c>
    </row>
    <row r="393" spans="1:5" x14ac:dyDescent="0.3">
      <c r="A393" s="176"/>
      <c r="B393" s="13" t="s">
        <v>250</v>
      </c>
      <c r="C393" s="14">
        <v>69</v>
      </c>
      <c r="D393" s="14">
        <v>60</v>
      </c>
      <c r="E393" s="24">
        <v>5</v>
      </c>
    </row>
    <row r="394" spans="1:5" x14ac:dyDescent="0.3">
      <c r="A394" s="176"/>
      <c r="B394" s="13" t="s">
        <v>312</v>
      </c>
      <c r="C394" s="18"/>
      <c r="D394" s="18"/>
      <c r="E394" s="23"/>
    </row>
    <row r="395" spans="1:5" x14ac:dyDescent="0.3">
      <c r="A395" s="176"/>
      <c r="B395" s="13" t="s">
        <v>313</v>
      </c>
      <c r="C395" s="14">
        <v>1</v>
      </c>
      <c r="D395" s="14">
        <v>1</v>
      </c>
      <c r="E395" s="24">
        <v>0</v>
      </c>
    </row>
    <row r="396" spans="1:5" x14ac:dyDescent="0.3">
      <c r="A396" s="176"/>
      <c r="B396" s="13" t="s">
        <v>314</v>
      </c>
      <c r="C396" s="14">
        <v>6</v>
      </c>
      <c r="D396" s="14">
        <v>13</v>
      </c>
      <c r="E396" s="24">
        <v>1</v>
      </c>
    </row>
    <row r="397" spans="1:5" x14ac:dyDescent="0.3">
      <c r="A397" s="176"/>
      <c r="B397" s="13" t="s">
        <v>257</v>
      </c>
      <c r="C397" s="18"/>
      <c r="D397" s="18"/>
      <c r="E397" s="23"/>
    </row>
    <row r="398" spans="1:5" x14ac:dyDescent="0.3">
      <c r="A398" s="176"/>
      <c r="B398" s="13" t="s">
        <v>315</v>
      </c>
      <c r="C398" s="18"/>
      <c r="D398" s="18"/>
      <c r="E398" s="23"/>
    </row>
    <row r="399" spans="1:5" x14ac:dyDescent="0.3">
      <c r="A399" s="176"/>
      <c r="B399" s="13" t="s">
        <v>260</v>
      </c>
      <c r="C399" s="18"/>
      <c r="D399" s="18"/>
      <c r="E399" s="23"/>
    </row>
    <row r="400" spans="1:5" x14ac:dyDescent="0.3">
      <c r="A400" s="176"/>
      <c r="B400" s="13" t="s">
        <v>261</v>
      </c>
      <c r="C400" s="18"/>
      <c r="D400" s="18"/>
      <c r="E400" s="23"/>
    </row>
    <row r="401" spans="1:5" x14ac:dyDescent="0.3">
      <c r="A401" s="176"/>
      <c r="B401" s="13" t="s">
        <v>316</v>
      </c>
      <c r="C401" s="14">
        <v>2329</v>
      </c>
      <c r="D401" s="14">
        <v>2388</v>
      </c>
      <c r="E401" s="24">
        <v>0</v>
      </c>
    </row>
    <row r="402" spans="1:5" x14ac:dyDescent="0.3">
      <c r="A402" s="176"/>
      <c r="B402" s="13" t="s">
        <v>317</v>
      </c>
      <c r="C402" s="14">
        <v>121</v>
      </c>
      <c r="D402" s="14">
        <v>204</v>
      </c>
      <c r="E402" s="24">
        <v>4</v>
      </c>
    </row>
    <row r="403" spans="1:5" x14ac:dyDescent="0.3">
      <c r="A403" s="176"/>
      <c r="B403" s="13" t="s">
        <v>318</v>
      </c>
      <c r="C403" s="14">
        <v>745</v>
      </c>
      <c r="D403" s="14">
        <v>882</v>
      </c>
      <c r="E403" s="24">
        <v>286</v>
      </c>
    </row>
    <row r="404" spans="1:5" x14ac:dyDescent="0.3">
      <c r="A404" s="176"/>
      <c r="B404" s="13" t="s">
        <v>265</v>
      </c>
      <c r="C404" s="14">
        <v>1</v>
      </c>
      <c r="D404" s="14">
        <v>1</v>
      </c>
      <c r="E404" s="24">
        <v>0</v>
      </c>
    </row>
    <row r="405" spans="1:5" x14ac:dyDescent="0.3">
      <c r="A405" s="176"/>
      <c r="B405" s="13" t="s">
        <v>319</v>
      </c>
      <c r="C405" s="14">
        <v>1</v>
      </c>
      <c r="D405" s="14">
        <v>1</v>
      </c>
      <c r="E405" s="24">
        <v>0</v>
      </c>
    </row>
    <row r="406" spans="1:5" x14ac:dyDescent="0.3">
      <c r="A406" s="176"/>
      <c r="B406" s="13" t="s">
        <v>320</v>
      </c>
      <c r="C406" s="14">
        <v>3</v>
      </c>
      <c r="D406" s="14">
        <v>5</v>
      </c>
      <c r="E406" s="24">
        <v>3</v>
      </c>
    </row>
    <row r="407" spans="1:5" x14ac:dyDescent="0.3">
      <c r="A407" s="176"/>
      <c r="B407" s="13" t="s">
        <v>321</v>
      </c>
      <c r="C407" s="14">
        <v>56</v>
      </c>
      <c r="D407" s="14">
        <v>72</v>
      </c>
      <c r="E407" s="24">
        <v>1</v>
      </c>
    </row>
    <row r="408" spans="1:5" x14ac:dyDescent="0.3">
      <c r="A408" s="176"/>
      <c r="B408" s="13" t="s">
        <v>270</v>
      </c>
      <c r="C408" s="14">
        <v>10</v>
      </c>
      <c r="D408" s="14">
        <v>16</v>
      </c>
      <c r="E408" s="24">
        <v>0</v>
      </c>
    </row>
    <row r="409" spans="1:5" x14ac:dyDescent="0.3">
      <c r="A409" s="177"/>
      <c r="B409" s="13" t="s">
        <v>322</v>
      </c>
      <c r="C409" s="14">
        <v>366</v>
      </c>
      <c r="D409" s="14">
        <v>1081</v>
      </c>
      <c r="E409" s="24">
        <v>6</v>
      </c>
    </row>
  </sheetData>
  <sheetProtection algorithmName="SHA-512" hashValue="hww+1MhIUnrslS68XaFX7Iid7/r4X3NNe9Ao2tXFepa5w2hS3b6HeyvY5HgynpK8ukYXGbzLGBQ+eq95ZnQgiw==" saltValue="PImGxfUhnxqK0L9TdVE7O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4AF7-8A24-48E6-A934-F6F6DB141D30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3"/>
  </cols>
  <sheetData>
    <row r="1" spans="1:26" x14ac:dyDescent="0.25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7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kQWNutyHkdJs3m/0+u6KA/CN8s/D+Mfv9GOzxyjFpGSsKNp/mUo8eIa01RSrizi4UkrDCriDxy2P0OpFcz2Z6g==" saltValue="zCpFfWKi7WlkwXAp7D+5P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1AAA1-590B-4EA6-A1C4-598802A4FF0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3"/>
  </cols>
  <sheetData>
    <row r="1" spans="1:61" x14ac:dyDescent="0.25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7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IJd7Jyh+DvNlUibV7MxxhSXps3KDNGPZFplsVDv0DGfEwPvsvbAtfOFtTybdEI5vGYTwpxkPl6Jnq4ysGyNkEg==" saltValue="tsl7cvXOdz8xncW7Sqm8u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25125-ECCD-479C-BB35-857B9A058438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7"/>
    <col min="19" max="19" width="2.6640625" style="136" customWidth="1"/>
    <col min="20" max="20" width="7.88671875" style="136" customWidth="1"/>
    <col min="21" max="25" width="11.44140625" style="136"/>
    <col min="26" max="16384" width="11.44140625" style="87"/>
  </cols>
  <sheetData>
    <row r="1" spans="1:26" x14ac:dyDescent="0.25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5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5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5">
      <c r="M6" s="173">
        <f>DatosMedioAmbiente!C53</f>
        <v>62</v>
      </c>
      <c r="N6" s="173">
        <f>DatosMedioAmbiente!C55</f>
        <v>29</v>
      </c>
      <c r="O6" s="173">
        <f>DatosMedioAmbiente!C57</f>
        <v>1</v>
      </c>
      <c r="P6" s="173">
        <f>DatosMedioAmbiente!C59</f>
        <v>19</v>
      </c>
      <c r="Q6" s="173">
        <f>DatosMedioAmbiente!C61</f>
        <v>4</v>
      </c>
      <c r="R6" s="173">
        <f>DatosMedioAmbiente!C63</f>
        <v>13</v>
      </c>
      <c r="S6" s="171"/>
      <c r="U6" s="174">
        <f>DatosMedioAmbiente!C54</f>
        <v>0</v>
      </c>
      <c r="V6" s="174">
        <f>DatosMedioAmbiente!C56</f>
        <v>6</v>
      </c>
      <c r="W6" s="174">
        <f>DatosMedioAmbiente!C58</f>
        <v>0</v>
      </c>
      <c r="X6" s="174">
        <f>DatosMedioAmbiente!C60</f>
        <v>2</v>
      </c>
      <c r="Y6" s="174">
        <f>DatosMedioAmbiente!C62</f>
        <v>1</v>
      </c>
      <c r="Z6" s="174">
        <f>DatosMedioAmbiente!C64</f>
        <v>1</v>
      </c>
    </row>
    <row r="25" spans="1:20" s="87" customFormat="1" ht="15.6" x14ac:dyDescent="0.3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rjLtERKykLqf/Pl7zqJBPYFLwWeT0EOLd+Ch/Jj8AGioMVVfLbssY4Bdj4XNVzNnUkA7PBNDx/cGEO6sZRxvKA==" saltValue="H1qxPTTyDgHoZCPbmMSpe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1E1A7-5415-4A8C-8C5F-4D7B7BE52F3F}">
  <dimension ref="A1:BI19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7" customWidth="1"/>
    <col min="19" max="20" width="25.109375" style="87" customWidth="1"/>
    <col min="21" max="21" width="14.44140625" style="87" customWidth="1"/>
    <col min="22" max="22" width="20.44140625" style="87" customWidth="1"/>
    <col min="23" max="23" width="16.6640625" style="87" customWidth="1"/>
    <col min="24" max="24" width="5.33203125" style="87" customWidth="1"/>
    <col min="25" max="25" width="4" style="87" customWidth="1"/>
    <col min="26" max="26" width="13.6640625" style="87" customWidth="1"/>
    <col min="27" max="27" width="22.109375" style="87" customWidth="1"/>
    <col min="28" max="16384" width="11.5546875" style="87"/>
  </cols>
  <sheetData>
    <row r="1" spans="1:61" s="100" customFormat="1" ht="92.4" x14ac:dyDescent="0.3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5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1618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225</v>
      </c>
      <c r="AL2" s="87" t="s">
        <v>667</v>
      </c>
      <c r="AM2" s="87" t="s">
        <v>667</v>
      </c>
      <c r="AN2" s="87" t="s">
        <v>667</v>
      </c>
      <c r="AO2" s="87" t="s">
        <v>667</v>
      </c>
      <c r="AR2" s="87" t="s">
        <v>671</v>
      </c>
      <c r="AT2" s="87" t="s">
        <v>667</v>
      </c>
      <c r="AU2" s="87" t="s">
        <v>675</v>
      </c>
      <c r="AV2" s="87" t="s">
        <v>667</v>
      </c>
      <c r="AW2" s="87" t="s">
        <v>1203</v>
      </c>
      <c r="AX2" s="87" t="s">
        <v>1204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980</v>
      </c>
      <c r="BE2" s="87" t="s">
        <v>1656</v>
      </c>
      <c r="BG2" s="87" t="s">
        <v>103</v>
      </c>
      <c r="BH2" s="87" t="s">
        <v>1162</v>
      </c>
      <c r="BI2" s="87" t="s">
        <v>1167</v>
      </c>
    </row>
    <row r="3" spans="1:61" x14ac:dyDescent="0.25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1622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1619</v>
      </c>
      <c r="M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1048</v>
      </c>
      <c r="AI3" s="87" t="s">
        <v>227</v>
      </c>
      <c r="AL3" s="87" t="s">
        <v>669</v>
      </c>
      <c r="AM3" s="87" t="s">
        <v>669</v>
      </c>
      <c r="AN3" s="87" t="s">
        <v>669</v>
      </c>
      <c r="AO3" s="87" t="s">
        <v>669</v>
      </c>
      <c r="AT3" s="87" t="s">
        <v>671</v>
      </c>
      <c r="AU3" s="87" t="s">
        <v>677</v>
      </c>
      <c r="AV3" s="87" t="s">
        <v>669</v>
      </c>
      <c r="AW3" s="87" t="s">
        <v>1204</v>
      </c>
      <c r="AX3" s="87" t="s">
        <v>1206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354</v>
      </c>
      <c r="BE3" s="87" t="s">
        <v>1657</v>
      </c>
      <c r="BH3" s="87" t="s">
        <v>1163</v>
      </c>
      <c r="BI3" s="87" t="s">
        <v>1168</v>
      </c>
    </row>
    <row r="4" spans="1:61" x14ac:dyDescent="0.25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F4" s="87" t="s">
        <v>995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1620</v>
      </c>
      <c r="L4" s="87" t="s">
        <v>1620</v>
      </c>
      <c r="M4" s="87" t="s">
        <v>1624</v>
      </c>
      <c r="N4" s="87" t="s">
        <v>1620</v>
      </c>
      <c r="O4" s="87" t="s">
        <v>1620</v>
      </c>
      <c r="P4" s="87" t="s">
        <v>1670</v>
      </c>
      <c r="Q4" s="87" t="s">
        <v>1670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A4" s="87" t="s">
        <v>1152</v>
      </c>
      <c r="AB4" s="87" t="s">
        <v>1156</v>
      </c>
      <c r="AC4" s="87" t="s">
        <v>1159</v>
      </c>
      <c r="AD4" s="87" t="s">
        <v>671</v>
      </c>
      <c r="AE4" s="87" t="s">
        <v>1205</v>
      </c>
      <c r="AF4" s="87" t="s">
        <v>1213</v>
      </c>
      <c r="AI4" s="87" t="s">
        <v>228</v>
      </c>
      <c r="AL4" s="87" t="s">
        <v>671</v>
      </c>
      <c r="AM4" s="87" t="s">
        <v>671</v>
      </c>
      <c r="AN4" s="87" t="s">
        <v>671</v>
      </c>
      <c r="AO4" s="87" t="s">
        <v>671</v>
      </c>
      <c r="AT4" s="87" t="s">
        <v>677</v>
      </c>
      <c r="AV4" s="87" t="s">
        <v>671</v>
      </c>
      <c r="AW4" s="87" t="s">
        <v>1205</v>
      </c>
      <c r="AX4" s="87" t="s">
        <v>635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981</v>
      </c>
      <c r="BE4" s="87" t="s">
        <v>1658</v>
      </c>
      <c r="BH4" s="87" t="s">
        <v>1164</v>
      </c>
    </row>
    <row r="5" spans="1:61" x14ac:dyDescent="0.25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F5" s="87" t="s">
        <v>1649</v>
      </c>
      <c r="G5" s="87" t="s">
        <v>1622</v>
      </c>
      <c r="H5" s="87" t="s">
        <v>1622</v>
      </c>
      <c r="I5" s="87" t="s">
        <v>1622</v>
      </c>
      <c r="J5" s="87" t="s">
        <v>1622</v>
      </c>
      <c r="K5" s="87" t="s">
        <v>1622</v>
      </c>
      <c r="L5" s="87" t="s">
        <v>1621</v>
      </c>
      <c r="M5" s="87" t="s">
        <v>995</v>
      </c>
      <c r="N5" s="87" t="s">
        <v>1624</v>
      </c>
      <c r="O5" s="87" t="s">
        <v>1622</v>
      </c>
      <c r="R5" s="87" t="s">
        <v>1062</v>
      </c>
      <c r="S5" s="87" t="s">
        <v>1667</v>
      </c>
      <c r="T5" s="87" t="s">
        <v>1668</v>
      </c>
      <c r="V5" s="87" t="s">
        <v>31</v>
      </c>
      <c r="AB5" s="87" t="s">
        <v>1154</v>
      </c>
      <c r="AC5" s="87" t="s">
        <v>1160</v>
      </c>
      <c r="AD5" s="87" t="s">
        <v>673</v>
      </c>
      <c r="AE5" s="87" t="s">
        <v>1206</v>
      </c>
      <c r="AF5" s="87" t="s">
        <v>1146</v>
      </c>
      <c r="AI5" s="87" t="s">
        <v>229</v>
      </c>
      <c r="AL5" s="87" t="s">
        <v>673</v>
      </c>
      <c r="AM5" s="87" t="s">
        <v>673</v>
      </c>
      <c r="AN5" s="87" t="s">
        <v>673</v>
      </c>
      <c r="AO5" s="87" t="s">
        <v>673</v>
      </c>
      <c r="AV5" s="87" t="s">
        <v>673</v>
      </c>
      <c r="AW5" s="87" t="s">
        <v>1206</v>
      </c>
      <c r="AX5" s="87" t="s">
        <v>1207</v>
      </c>
      <c r="AY5" s="87" t="s">
        <v>1025</v>
      </c>
      <c r="AZ5" s="87" t="s">
        <v>1031</v>
      </c>
      <c r="BC5" s="87" t="s">
        <v>1005</v>
      </c>
      <c r="BD5" s="87" t="s">
        <v>982</v>
      </c>
      <c r="BE5" s="87" t="s">
        <v>1799</v>
      </c>
    </row>
    <row r="6" spans="1:61" x14ac:dyDescent="0.25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1624</v>
      </c>
      <c r="F6" s="87" t="s">
        <v>1653</v>
      </c>
      <c r="G6" s="87" t="s">
        <v>995</v>
      </c>
      <c r="H6" s="87" t="s">
        <v>995</v>
      </c>
      <c r="I6" s="87" t="s">
        <v>1626</v>
      </c>
      <c r="J6" s="87" t="s">
        <v>1626</v>
      </c>
      <c r="K6" s="87" t="s">
        <v>995</v>
      </c>
      <c r="L6" s="87" t="s">
        <v>1622</v>
      </c>
      <c r="M6" s="87" t="s">
        <v>1633</v>
      </c>
      <c r="N6" s="87" t="s">
        <v>995</v>
      </c>
      <c r="O6" s="87" t="s">
        <v>1626</v>
      </c>
      <c r="R6" s="87" t="s">
        <v>1063</v>
      </c>
      <c r="S6" s="87" t="s">
        <v>1668</v>
      </c>
      <c r="T6" s="87" t="s">
        <v>1669</v>
      </c>
      <c r="V6" s="87" t="s">
        <v>32</v>
      </c>
      <c r="AD6" s="87" t="s">
        <v>675</v>
      </c>
      <c r="AE6" s="87" t="s">
        <v>635</v>
      </c>
      <c r="AF6" s="87" t="s">
        <v>1214</v>
      </c>
      <c r="AI6" s="87" t="s">
        <v>230</v>
      </c>
      <c r="AL6" s="87" t="s">
        <v>675</v>
      </c>
      <c r="AM6" s="87" t="s">
        <v>675</v>
      </c>
      <c r="AN6" s="87" t="s">
        <v>675</v>
      </c>
      <c r="AO6" s="87" t="s">
        <v>675</v>
      </c>
      <c r="AV6" s="87" t="s">
        <v>675</v>
      </c>
      <c r="AW6" s="87" t="s">
        <v>635</v>
      </c>
      <c r="AY6" s="87" t="s">
        <v>1026</v>
      </c>
      <c r="AZ6" s="87" t="s">
        <v>1026</v>
      </c>
      <c r="BC6" s="87" t="s">
        <v>1006</v>
      </c>
      <c r="BD6" s="87" t="s">
        <v>983</v>
      </c>
      <c r="BE6" s="87" t="s">
        <v>1659</v>
      </c>
    </row>
    <row r="7" spans="1:61" x14ac:dyDescent="0.25">
      <c r="B7" s="87" t="s">
        <v>110</v>
      </c>
      <c r="C7" s="87" t="s">
        <v>1740</v>
      </c>
      <c r="D7" s="87" t="s">
        <v>1625</v>
      </c>
      <c r="E7" s="87" t="s">
        <v>995</v>
      </c>
      <c r="F7" s="87" t="s">
        <v>1203</v>
      </c>
      <c r="G7" s="87" t="s">
        <v>1632</v>
      </c>
      <c r="H7" s="87" t="s">
        <v>1649</v>
      </c>
      <c r="I7" s="87" t="s">
        <v>995</v>
      </c>
      <c r="J7" s="87" t="s">
        <v>995</v>
      </c>
      <c r="K7" s="87" t="s">
        <v>1631</v>
      </c>
      <c r="L7" s="87" t="s">
        <v>995</v>
      </c>
      <c r="M7" s="87" t="s">
        <v>1635</v>
      </c>
      <c r="N7" s="87" t="s">
        <v>1635</v>
      </c>
      <c r="O7" s="87" t="s">
        <v>995</v>
      </c>
      <c r="R7" s="87" t="s">
        <v>1064</v>
      </c>
      <c r="S7" s="87" t="s">
        <v>1669</v>
      </c>
      <c r="T7" s="87" t="s">
        <v>1670</v>
      </c>
      <c r="AD7" s="87" t="s">
        <v>677</v>
      </c>
      <c r="AE7" s="87" t="s">
        <v>1207</v>
      </c>
      <c r="AI7" s="87" t="s">
        <v>231</v>
      </c>
      <c r="AL7" s="87" t="s">
        <v>677</v>
      </c>
      <c r="AM7" s="87" t="s">
        <v>677</v>
      </c>
      <c r="AN7" s="87" t="s">
        <v>677</v>
      </c>
      <c r="AO7" s="87" t="s">
        <v>677</v>
      </c>
      <c r="AV7" s="87" t="s">
        <v>677</v>
      </c>
      <c r="AW7" s="87" t="s">
        <v>1207</v>
      </c>
      <c r="BC7" s="87" t="s">
        <v>1007</v>
      </c>
      <c r="BD7" s="87" t="s">
        <v>984</v>
      </c>
      <c r="BE7" s="87" t="s">
        <v>1040</v>
      </c>
    </row>
    <row r="8" spans="1:61" x14ac:dyDescent="0.25">
      <c r="C8" s="87" t="s">
        <v>216</v>
      </c>
      <c r="D8" s="87" t="s">
        <v>1626</v>
      </c>
      <c r="E8" s="87" t="s">
        <v>1631</v>
      </c>
      <c r="F8" s="87" t="s">
        <v>1633</v>
      </c>
      <c r="G8" s="87" t="s">
        <v>1633</v>
      </c>
      <c r="H8" s="87" t="s">
        <v>1631</v>
      </c>
      <c r="I8" s="87" t="s">
        <v>1627</v>
      </c>
      <c r="J8" s="87" t="s">
        <v>1630</v>
      </c>
      <c r="K8" s="87" t="s">
        <v>1632</v>
      </c>
      <c r="L8" s="87" t="s">
        <v>1627</v>
      </c>
      <c r="M8" s="87" t="s">
        <v>1642</v>
      </c>
      <c r="N8" s="87" t="s">
        <v>1636</v>
      </c>
      <c r="O8" s="87" t="s">
        <v>1630</v>
      </c>
      <c r="R8" s="87" t="s">
        <v>1065</v>
      </c>
      <c r="S8" s="87" t="s">
        <v>1670</v>
      </c>
      <c r="AD8" s="87" t="s">
        <v>679</v>
      </c>
      <c r="AI8" s="87" t="s">
        <v>233</v>
      </c>
      <c r="AL8" s="87" t="s">
        <v>679</v>
      </c>
      <c r="AM8" s="87" t="s">
        <v>679</v>
      </c>
      <c r="AN8" s="87" t="s">
        <v>679</v>
      </c>
      <c r="AO8" s="87" t="s">
        <v>679</v>
      </c>
      <c r="BC8" s="87" t="s">
        <v>1796</v>
      </c>
      <c r="BD8" s="87" t="s">
        <v>985</v>
      </c>
      <c r="BE8" s="87" t="s">
        <v>1661</v>
      </c>
    </row>
    <row r="9" spans="1:61" x14ac:dyDescent="0.25">
      <c r="C9" s="87" t="s">
        <v>1741</v>
      </c>
      <c r="D9" s="87" t="s">
        <v>995</v>
      </c>
      <c r="E9" s="87" t="s">
        <v>1632</v>
      </c>
      <c r="F9" s="87" t="s">
        <v>1634</v>
      </c>
      <c r="G9" s="87" t="s">
        <v>1634</v>
      </c>
      <c r="H9" s="87" t="s">
        <v>1632</v>
      </c>
      <c r="I9" s="87" t="s">
        <v>1630</v>
      </c>
      <c r="J9" s="87" t="s">
        <v>1632</v>
      </c>
      <c r="K9" s="87" t="s">
        <v>1634</v>
      </c>
      <c r="L9" s="87" t="s">
        <v>1631</v>
      </c>
      <c r="O9" s="87" t="s">
        <v>1632</v>
      </c>
      <c r="R9" s="87" t="s">
        <v>1067</v>
      </c>
      <c r="AI9" s="87" t="s">
        <v>236</v>
      </c>
      <c r="BC9" s="87" t="s">
        <v>1008</v>
      </c>
      <c r="BD9" s="87" t="s">
        <v>538</v>
      </c>
      <c r="BE9" s="87" t="s">
        <v>272</v>
      </c>
    </row>
    <row r="10" spans="1:61" x14ac:dyDescent="0.25">
      <c r="C10" s="87" t="s">
        <v>1742</v>
      </c>
      <c r="D10" s="87" t="s">
        <v>1630</v>
      </c>
      <c r="E10" s="87" t="s">
        <v>1633</v>
      </c>
      <c r="F10" s="87" t="s">
        <v>1635</v>
      </c>
      <c r="G10" s="87" t="s">
        <v>1635</v>
      </c>
      <c r="H10" s="87" t="s">
        <v>1633</v>
      </c>
      <c r="I10" s="87" t="s">
        <v>1631</v>
      </c>
      <c r="J10" s="87" t="s">
        <v>1633</v>
      </c>
      <c r="K10" s="87" t="s">
        <v>1635</v>
      </c>
      <c r="L10" s="87" t="s">
        <v>1632</v>
      </c>
      <c r="O10" s="87" t="s">
        <v>1633</v>
      </c>
      <c r="R10" s="87" t="s">
        <v>1068</v>
      </c>
      <c r="AI10" s="87" t="s">
        <v>237</v>
      </c>
      <c r="BC10" s="87" t="s">
        <v>997</v>
      </c>
      <c r="BD10" s="87" t="s">
        <v>986</v>
      </c>
    </row>
    <row r="11" spans="1:61" x14ac:dyDescent="0.25">
      <c r="C11" s="87" t="s">
        <v>296</v>
      </c>
      <c r="D11" s="87" t="s">
        <v>1631</v>
      </c>
      <c r="E11" s="87" t="s">
        <v>1634</v>
      </c>
      <c r="F11" s="87" t="s">
        <v>1642</v>
      </c>
      <c r="G11" s="87" t="s">
        <v>1636</v>
      </c>
      <c r="H11" s="87" t="s">
        <v>1634</v>
      </c>
      <c r="I11" s="87" t="s">
        <v>1632</v>
      </c>
      <c r="J11" s="87" t="s">
        <v>1634</v>
      </c>
      <c r="K11" s="87" t="s">
        <v>1638</v>
      </c>
      <c r="L11" s="87" t="s">
        <v>1634</v>
      </c>
      <c r="O11" s="87" t="s">
        <v>1634</v>
      </c>
      <c r="AI11" s="87" t="s">
        <v>238</v>
      </c>
      <c r="BD11" s="87" t="s">
        <v>987</v>
      </c>
    </row>
    <row r="12" spans="1:61" x14ac:dyDescent="0.25">
      <c r="C12" s="87" t="s">
        <v>1743</v>
      </c>
      <c r="D12" s="87" t="s">
        <v>1632</v>
      </c>
      <c r="E12" s="87" t="s">
        <v>1636</v>
      </c>
      <c r="F12" s="87" t="s">
        <v>110</v>
      </c>
      <c r="G12" s="87" t="s">
        <v>1638</v>
      </c>
      <c r="H12" s="87" t="s">
        <v>1635</v>
      </c>
      <c r="I12" s="87" t="s">
        <v>1633</v>
      </c>
      <c r="J12" s="87" t="s">
        <v>1636</v>
      </c>
      <c r="K12" s="87" t="s">
        <v>1642</v>
      </c>
      <c r="L12" s="87" t="s">
        <v>1636</v>
      </c>
      <c r="O12" s="87" t="s">
        <v>1635</v>
      </c>
      <c r="AI12" s="87" t="s">
        <v>239</v>
      </c>
      <c r="BD12" s="87" t="s">
        <v>671</v>
      </c>
    </row>
    <row r="13" spans="1:61" x14ac:dyDescent="0.25">
      <c r="D13" s="87" t="s">
        <v>1633</v>
      </c>
      <c r="E13" s="87" t="s">
        <v>1638</v>
      </c>
      <c r="G13" s="87" t="s">
        <v>1642</v>
      </c>
      <c r="H13" s="87" t="s">
        <v>1636</v>
      </c>
      <c r="I13" s="87" t="s">
        <v>1634</v>
      </c>
      <c r="J13" s="87" t="s">
        <v>1638</v>
      </c>
      <c r="L13" s="87" t="s">
        <v>1638</v>
      </c>
      <c r="O13" s="87" t="s">
        <v>1636</v>
      </c>
      <c r="AI13" s="87" t="s">
        <v>110</v>
      </c>
      <c r="BD13" s="87" t="s">
        <v>988</v>
      </c>
    </row>
    <row r="14" spans="1:61" x14ac:dyDescent="0.25">
      <c r="D14" s="87" t="s">
        <v>1634</v>
      </c>
      <c r="E14" s="87" t="s">
        <v>1642</v>
      </c>
      <c r="G14" s="87" t="s">
        <v>110</v>
      </c>
      <c r="H14" s="87" t="s">
        <v>1638</v>
      </c>
      <c r="I14" s="87" t="s">
        <v>1635</v>
      </c>
      <c r="J14" s="87" t="s">
        <v>110</v>
      </c>
      <c r="O14" s="87" t="s">
        <v>1638</v>
      </c>
      <c r="BD14" s="87" t="s">
        <v>989</v>
      </c>
    </row>
    <row r="15" spans="1:61" x14ac:dyDescent="0.25">
      <c r="D15" s="87" t="s">
        <v>1635</v>
      </c>
      <c r="H15" s="87" t="s">
        <v>110</v>
      </c>
      <c r="I15" s="87" t="s">
        <v>1636</v>
      </c>
      <c r="O15" s="87" t="s">
        <v>110</v>
      </c>
      <c r="BD15" s="87" t="s">
        <v>990</v>
      </c>
    </row>
    <row r="16" spans="1:61" x14ac:dyDescent="0.25">
      <c r="D16" s="87" t="s">
        <v>1636</v>
      </c>
      <c r="I16" s="87" t="s">
        <v>1638</v>
      </c>
      <c r="BD16" s="87" t="s">
        <v>110</v>
      </c>
    </row>
    <row r="17" spans="4:56" x14ac:dyDescent="0.25">
      <c r="D17" s="87" t="s">
        <v>1638</v>
      </c>
      <c r="I17" s="87" t="s">
        <v>1642</v>
      </c>
      <c r="BD17" s="87" t="s">
        <v>992</v>
      </c>
    </row>
    <row r="18" spans="4:56" x14ac:dyDescent="0.25">
      <c r="D18" s="87" t="s">
        <v>1642</v>
      </c>
      <c r="I18" s="87" t="s">
        <v>110</v>
      </c>
      <c r="BD18" s="87" t="s">
        <v>993</v>
      </c>
    </row>
    <row r="19" spans="4:56" x14ac:dyDescent="0.25">
      <c r="D19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DE961-FF84-4A59-B052-2F4026C238BD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3"/>
    <col min="2" max="2" width="27.6640625" style="93" customWidth="1"/>
    <col min="3" max="16384" width="11.44140625" style="93"/>
  </cols>
  <sheetData>
    <row r="3" spans="2:4" x14ac:dyDescent="0.25">
      <c r="B3" s="91"/>
      <c r="C3" s="92" t="s">
        <v>103</v>
      </c>
      <c r="D3" s="92" t="s">
        <v>1081</v>
      </c>
    </row>
    <row r="4" spans="2:4" ht="12.75" customHeight="1" x14ac:dyDescent="0.25">
      <c r="B4" s="94" t="s">
        <v>1665</v>
      </c>
      <c r="C4" s="95">
        <f>SUM(DatosViolenciaGénero!C63:C69)</f>
        <v>2900</v>
      </c>
      <c r="D4" s="95">
        <f>SUM(DatosViolenciaGénero!D63:D69)</f>
        <v>940</v>
      </c>
    </row>
    <row r="5" spans="2:4" x14ac:dyDescent="0.25">
      <c r="B5" s="94" t="s">
        <v>1620</v>
      </c>
      <c r="C5" s="95">
        <f>SUM(DatosViolenciaGénero!C70:C73)</f>
        <v>61</v>
      </c>
      <c r="D5" s="95">
        <f>SUM(DatosViolenciaGénero!D70:D73)</f>
        <v>144</v>
      </c>
    </row>
    <row r="6" spans="2:4" ht="12.75" customHeight="1" x14ac:dyDescent="0.25">
      <c r="B6" s="94" t="s">
        <v>1666</v>
      </c>
      <c r="C6" s="95">
        <f>DatosViolenciaGénero!C74</f>
        <v>4</v>
      </c>
      <c r="D6" s="95">
        <f>DatosViolenciaGénero!D74</f>
        <v>0</v>
      </c>
    </row>
    <row r="7" spans="2:4" ht="12.75" customHeight="1" x14ac:dyDescent="0.25">
      <c r="B7" s="94" t="s">
        <v>1667</v>
      </c>
      <c r="C7" s="95">
        <f>SUM(DatosViolenciaGénero!C75:C77)</f>
        <v>5</v>
      </c>
      <c r="D7" s="95">
        <f>SUM(DatosViolenciaGénero!D75:D77)</f>
        <v>8</v>
      </c>
    </row>
    <row r="8" spans="2:4" ht="12.75" customHeight="1" x14ac:dyDescent="0.25">
      <c r="B8" s="94" t="s">
        <v>1668</v>
      </c>
      <c r="C8" s="95">
        <f>DatosViolenciaGénero!C81</f>
        <v>3</v>
      </c>
      <c r="D8" s="95">
        <f>DatosViolenciaGénero!D81</f>
        <v>5</v>
      </c>
    </row>
    <row r="9" spans="2:4" ht="12.75" customHeight="1" x14ac:dyDescent="0.25">
      <c r="B9" s="94" t="s">
        <v>1669</v>
      </c>
      <c r="C9" s="95">
        <f>DatosViolenciaGénero!C78</f>
        <v>1</v>
      </c>
      <c r="D9" s="95">
        <f>DatosViolenciaGénero!D78</f>
        <v>2</v>
      </c>
    </row>
    <row r="10" spans="2:4" ht="12.75" customHeight="1" x14ac:dyDescent="0.25">
      <c r="B10" s="94" t="s">
        <v>1670</v>
      </c>
      <c r="C10" s="95">
        <f>SUM(DatosViolenciaGénero!C79:C80)</f>
        <v>427</v>
      </c>
      <c r="D10" s="95">
        <f>SUM(DatosViolenciaGénero!D79:D80)</f>
        <v>361</v>
      </c>
    </row>
    <row r="14" spans="2:4" ht="12.9" customHeight="1" thickTop="1" thickBot="1" x14ac:dyDescent="0.3">
      <c r="B14" s="214" t="s">
        <v>1674</v>
      </c>
      <c r="C14" s="214"/>
    </row>
    <row r="15" spans="2:4" ht="13.8" thickTop="1" x14ac:dyDescent="0.25">
      <c r="B15" s="96" t="s">
        <v>1672</v>
      </c>
      <c r="C15" s="97">
        <f>DatosViolenciaGénero!C38</f>
        <v>354</v>
      </c>
    </row>
    <row r="16" spans="2:4" ht="13.8" thickBot="1" x14ac:dyDescent="0.3">
      <c r="B16" s="98" t="s">
        <v>1673</v>
      </c>
      <c r="C16" s="99">
        <f>DatosViolenciaGénero!C39</f>
        <v>86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764CA-9DC6-4F80-AA61-2BE6C5E9D770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3"/>
    <col min="2" max="2" width="27.6640625" style="93" customWidth="1"/>
    <col min="3" max="16384" width="11.44140625" style="93"/>
  </cols>
  <sheetData>
    <row r="3" spans="2:4" x14ac:dyDescent="0.25">
      <c r="B3" s="91"/>
      <c r="C3" s="92" t="s">
        <v>103</v>
      </c>
      <c r="D3" s="92" t="s">
        <v>1081</v>
      </c>
    </row>
    <row r="4" spans="2:4" ht="12.75" customHeight="1" x14ac:dyDescent="0.25">
      <c r="B4" s="94" t="s">
        <v>1665</v>
      </c>
      <c r="C4" s="95">
        <f>SUM(DatosViolenciaDoméstica!C48:C54)</f>
        <v>273</v>
      </c>
      <c r="D4" s="95">
        <f>SUM(DatosViolenciaDoméstica!D48:D54)</f>
        <v>182</v>
      </c>
    </row>
    <row r="5" spans="2:4" x14ac:dyDescent="0.25">
      <c r="B5" s="94" t="s">
        <v>1620</v>
      </c>
      <c r="C5" s="95">
        <f>SUM(DatosViolenciaDoméstica!C55:C58)</f>
        <v>3</v>
      </c>
      <c r="D5" s="95">
        <f>SUM(DatosViolenciaDoméstica!D55:D58)</f>
        <v>17</v>
      </c>
    </row>
    <row r="6" spans="2:4" ht="12.75" customHeight="1" x14ac:dyDescent="0.25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5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5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5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5">
      <c r="B10" s="94" t="s">
        <v>1670</v>
      </c>
      <c r="C10" s="95">
        <f>SUM(DatosViolenciaDoméstica!C64:C65)</f>
        <v>20</v>
      </c>
      <c r="D10" s="95">
        <f>SUM(DatosViolenciaDoméstica!D64:D65)</f>
        <v>29</v>
      </c>
    </row>
    <row r="14" spans="2:4" ht="12.9" customHeight="1" thickTop="1" thickBot="1" x14ac:dyDescent="0.3">
      <c r="B14" s="214" t="s">
        <v>1671</v>
      </c>
      <c r="C14" s="214"/>
    </row>
    <row r="15" spans="2:4" ht="13.8" thickTop="1" x14ac:dyDescent="0.25">
      <c r="B15" s="96" t="s">
        <v>1672</v>
      </c>
      <c r="C15" s="97">
        <f>DatosViolenciaDoméstica!C33</f>
        <v>15</v>
      </c>
    </row>
    <row r="16" spans="2:4" ht="13.8" thickBot="1" x14ac:dyDescent="0.3">
      <c r="B16" s="98" t="s">
        <v>1673</v>
      </c>
      <c r="C16" s="99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48E8-58CC-4A6E-9033-A198C2A55D57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7" customWidth="1"/>
    <col min="2" max="2" width="20.88671875" style="87" customWidth="1"/>
    <col min="3" max="3" width="44" style="87" customWidth="1"/>
    <col min="4" max="4" width="6.33203125" style="87" customWidth="1"/>
    <col min="5" max="16384" width="11.44140625" style="87"/>
  </cols>
  <sheetData>
    <row r="3" spans="2:3" ht="12.9" customHeight="1" x14ac:dyDescent="0.25">
      <c r="B3" s="215" t="s">
        <v>1655</v>
      </c>
      <c r="C3" s="215"/>
    </row>
    <row r="4" spans="2:3" x14ac:dyDescent="0.25">
      <c r="B4" s="88" t="s">
        <v>1656</v>
      </c>
      <c r="C4" s="89">
        <f>DatosMenores!C69</f>
        <v>239</v>
      </c>
    </row>
    <row r="5" spans="2:3" x14ac:dyDescent="0.25">
      <c r="B5" s="88" t="s">
        <v>1657</v>
      </c>
      <c r="C5" s="90">
        <f>DatosMenores!C70</f>
        <v>30</v>
      </c>
    </row>
    <row r="6" spans="2:3" x14ac:dyDescent="0.25">
      <c r="B6" s="88" t="s">
        <v>1658</v>
      </c>
      <c r="C6" s="90">
        <f>DatosMenores!C71</f>
        <v>2014</v>
      </c>
    </row>
    <row r="7" spans="2:3" ht="26.4" x14ac:dyDescent="0.25">
      <c r="B7" s="88" t="s">
        <v>1659</v>
      </c>
      <c r="C7" s="90">
        <f>DatosMenores!C74</f>
        <v>3</v>
      </c>
    </row>
    <row r="8" spans="2:3" ht="26.4" x14ac:dyDescent="0.25">
      <c r="B8" s="88" t="s">
        <v>1040</v>
      </c>
      <c r="C8" s="90">
        <f>DatosMenores!C75</f>
        <v>47</v>
      </c>
    </row>
    <row r="9" spans="2:3" ht="26.4" x14ac:dyDescent="0.25">
      <c r="B9" s="88" t="s">
        <v>1660</v>
      </c>
      <c r="C9" s="90">
        <f>DatosMenores!C76</f>
        <v>0</v>
      </c>
    </row>
    <row r="10" spans="2:3" ht="26.4" x14ac:dyDescent="0.25">
      <c r="B10" s="88" t="s">
        <v>272</v>
      </c>
      <c r="C10" s="90">
        <f>DatosMenores!C78</f>
        <v>6</v>
      </c>
    </row>
    <row r="11" spans="2:3" x14ac:dyDescent="0.25">
      <c r="B11" s="88" t="s">
        <v>1661</v>
      </c>
      <c r="C11" s="90">
        <f>DatosMenores!C77</f>
        <v>57</v>
      </c>
    </row>
    <row r="12" spans="2:3" x14ac:dyDescent="0.25">
      <c r="B12" s="88" t="s">
        <v>1662</v>
      </c>
      <c r="C12" s="90">
        <f>DatosMenores!C79</f>
        <v>0</v>
      </c>
    </row>
    <row r="13" spans="2:3" ht="26.4" x14ac:dyDescent="0.25">
      <c r="B13" s="88" t="s">
        <v>1663</v>
      </c>
      <c r="C13" s="90">
        <f>DatosMenores!C72</f>
        <v>0</v>
      </c>
    </row>
    <row r="14" spans="2:3" ht="26.4" x14ac:dyDescent="0.25">
      <c r="B14" s="88" t="s">
        <v>1664</v>
      </c>
      <c r="C14" s="90">
        <f>DatosMenores!C73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272B-CFD2-46BE-ADEB-5A8E9A6CB656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9" customWidth="1"/>
    <col min="2" max="4" width="13.88671875" style="59" customWidth="1"/>
    <col min="5" max="6" width="15" style="59" customWidth="1"/>
    <col min="7" max="13" width="13.88671875" style="59" customWidth="1"/>
    <col min="14" max="16384" width="11.44140625" style="59"/>
  </cols>
  <sheetData>
    <row r="2" spans="2:13" s="55" customFormat="1" ht="15.6" x14ac:dyDescent="0.3">
      <c r="B2" s="55" t="s">
        <v>1607</v>
      </c>
    </row>
    <row r="4" spans="2:13" ht="40.200000000000003" thickBot="1" x14ac:dyDescent="0.3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5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6" x14ac:dyDescent="0.3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40.200000000000003" thickBot="1" x14ac:dyDescent="0.3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2" customHeight="1" x14ac:dyDescent="0.25">
      <c r="B11" s="216" t="s">
        <v>1618</v>
      </c>
      <c r="C11" s="216"/>
      <c r="D11" s="72">
        <f>DatosDelitos!C5+DatosDelitos!C13-DatosDelitos!C17</f>
        <v>24949</v>
      </c>
      <c r="E11" s="73">
        <f>DatosDelitos!H5+DatosDelitos!H13-DatosDelitos!H17</f>
        <v>638</v>
      </c>
      <c r="F11" s="73">
        <f>DatosDelitos!I5+DatosDelitos!I13-DatosDelitos!I17</f>
        <v>533</v>
      </c>
      <c r="G11" s="73">
        <f>DatosDelitos!J5+DatosDelitos!J13-DatosDelitos!J17</f>
        <v>13</v>
      </c>
      <c r="H11" s="74">
        <f>DatosDelitos!K5+DatosDelitos!K13-DatosDelitos!K17</f>
        <v>30</v>
      </c>
      <c r="I11" s="74">
        <f>DatosDelitos!L5+DatosDelitos!L13-DatosDelitos!L17</f>
        <v>14</v>
      </c>
      <c r="J11" s="74">
        <f>DatosDelitos!M5+DatosDelitos!M13-DatosDelitos!M17</f>
        <v>11</v>
      </c>
      <c r="K11" s="74">
        <f>DatosDelitos!O5+DatosDelitos!O13-DatosDelitos!O17</f>
        <v>54</v>
      </c>
      <c r="L11" s="75">
        <f>DatosDelitos!P5+DatosDelitos!P13-DatosDelitos!P17</f>
        <v>939</v>
      </c>
    </row>
    <row r="12" spans="2:13" ht="13.2" customHeight="1" x14ac:dyDescent="0.25">
      <c r="B12" s="217" t="s">
        <v>310</v>
      </c>
      <c r="C12" s="217"/>
      <c r="D12" s="76">
        <f>DatosDelitos!C10</f>
        <v>0</v>
      </c>
      <c r="E12" s="77">
        <f>DatosDelitos!H10</f>
        <v>1</v>
      </c>
      <c r="F12" s="77">
        <f>DatosDelitos!I10</f>
        <v>2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2" customHeight="1" x14ac:dyDescent="0.25">
      <c r="B13" s="217" t="s">
        <v>367</v>
      </c>
      <c r="C13" s="217"/>
      <c r="D13" s="76">
        <f>DatosDelitos!C20</f>
        <v>11</v>
      </c>
      <c r="E13" s="77">
        <f>DatosDelitos!H20</f>
        <v>1</v>
      </c>
      <c r="F13" s="77">
        <f>DatosDelitos!I20</f>
        <v>1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2" customHeight="1" x14ac:dyDescent="0.25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2" customHeight="1" x14ac:dyDescent="0.25">
      <c r="B15" s="217" t="s">
        <v>1619</v>
      </c>
      <c r="C15" s="217"/>
      <c r="D15" s="76">
        <f>DatosDelitos!C17+DatosDelitos!C44</f>
        <v>3701</v>
      </c>
      <c r="E15" s="77">
        <f>DatosDelitos!H17+DatosDelitos!H44</f>
        <v>784</v>
      </c>
      <c r="F15" s="77">
        <f>DatosDelitos!I16+DatosDelitos!I44</f>
        <v>121</v>
      </c>
      <c r="G15" s="77">
        <f>DatosDelitos!J17+DatosDelitos!J44</f>
        <v>6</v>
      </c>
      <c r="H15" s="77">
        <f>DatosDelitos!K17+DatosDelitos!K44</f>
        <v>2</v>
      </c>
      <c r="I15" s="77">
        <f>DatosDelitos!L17+DatosDelitos!L44</f>
        <v>3</v>
      </c>
      <c r="J15" s="77">
        <f>DatosDelitos!M17+DatosDelitos!M44</f>
        <v>2</v>
      </c>
      <c r="K15" s="77">
        <f>DatosDelitos!O17+DatosDelitos!O44</f>
        <v>26</v>
      </c>
      <c r="L15" s="78">
        <f>DatosDelitos!P17+DatosDelitos!P44</f>
        <v>686</v>
      </c>
    </row>
    <row r="16" spans="2:13" ht="13.2" customHeight="1" x14ac:dyDescent="0.25">
      <c r="B16" s="217" t="s">
        <v>1620</v>
      </c>
      <c r="C16" s="217"/>
      <c r="D16" s="76">
        <f>DatosDelitos!C30</f>
        <v>1778</v>
      </c>
      <c r="E16" s="77">
        <f>DatosDelitos!H30</f>
        <v>217</v>
      </c>
      <c r="F16" s="77">
        <f>DatosDelitos!I30</f>
        <v>302</v>
      </c>
      <c r="G16" s="77">
        <f>DatosDelitos!J30</f>
        <v>4</v>
      </c>
      <c r="H16" s="77">
        <f>DatosDelitos!K30</f>
        <v>7</v>
      </c>
      <c r="I16" s="77">
        <f>DatosDelitos!L30</f>
        <v>0</v>
      </c>
      <c r="J16" s="77">
        <f>DatosDelitos!M30</f>
        <v>2</v>
      </c>
      <c r="K16" s="77">
        <f>DatosDelitos!O30</f>
        <v>19</v>
      </c>
      <c r="L16" s="78">
        <f>DatosDelitos!P30</f>
        <v>478</v>
      </c>
    </row>
    <row r="17" spans="2:12" ht="13.2" customHeight="1" x14ac:dyDescent="0.25">
      <c r="B17" s="218" t="s">
        <v>1621</v>
      </c>
      <c r="C17" s="218"/>
      <c r="D17" s="76">
        <f>DatosDelitos!C42-DatosDelitos!C44</f>
        <v>39</v>
      </c>
      <c r="E17" s="77">
        <f>DatosDelitos!H42-DatosDelitos!H44</f>
        <v>6</v>
      </c>
      <c r="F17" s="77">
        <f>DatosDelitos!I42-DatosDelitos!I44</f>
        <v>8</v>
      </c>
      <c r="G17" s="77">
        <f>DatosDelitos!J42-DatosDelitos!J44</f>
        <v>0</v>
      </c>
      <c r="H17" s="77">
        <f>DatosDelitos!K42-DatosDelitos!K44</f>
        <v>1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6</v>
      </c>
    </row>
    <row r="18" spans="2:12" ht="13.2" customHeight="1" x14ac:dyDescent="0.25">
      <c r="B18" s="217" t="s">
        <v>1622</v>
      </c>
      <c r="C18" s="217"/>
      <c r="D18" s="76">
        <f>DatosDelitos!C50</f>
        <v>611</v>
      </c>
      <c r="E18" s="77">
        <f>DatosDelitos!H50</f>
        <v>125</v>
      </c>
      <c r="F18" s="77">
        <f>DatosDelitos!I50</f>
        <v>96</v>
      </c>
      <c r="G18" s="77">
        <f>DatosDelitos!J50</f>
        <v>37</v>
      </c>
      <c r="H18" s="77">
        <f>DatosDelitos!K50</f>
        <v>69</v>
      </c>
      <c r="I18" s="77">
        <f>DatosDelitos!L50</f>
        <v>0</v>
      </c>
      <c r="J18" s="77">
        <f>DatosDelitos!M50</f>
        <v>0</v>
      </c>
      <c r="K18" s="77">
        <f>DatosDelitos!O50</f>
        <v>21</v>
      </c>
      <c r="L18" s="78">
        <f>DatosDelitos!P50</f>
        <v>148</v>
      </c>
    </row>
    <row r="19" spans="2:12" ht="13.2" customHeight="1" x14ac:dyDescent="0.25">
      <c r="B19" s="217" t="s">
        <v>1623</v>
      </c>
      <c r="C19" s="217"/>
      <c r="D19" s="76">
        <f>DatosDelitos!C72</f>
        <v>8</v>
      </c>
      <c r="E19" s="77">
        <f>DatosDelitos!H72</f>
        <v>9</v>
      </c>
      <c r="F19" s="77">
        <f>DatosDelitos!I72</f>
        <v>3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6</v>
      </c>
    </row>
    <row r="20" spans="2:12" ht="27" customHeight="1" x14ac:dyDescent="0.25">
      <c r="B20" s="217" t="s">
        <v>1624</v>
      </c>
      <c r="C20" s="217"/>
      <c r="D20" s="76">
        <f>DatosDelitos!C74</f>
        <v>123</v>
      </c>
      <c r="E20" s="77">
        <f>DatosDelitos!H74</f>
        <v>32</v>
      </c>
      <c r="F20" s="77">
        <f>DatosDelitos!I74</f>
        <v>22</v>
      </c>
      <c r="G20" s="77">
        <f>DatosDelitos!J74</f>
        <v>0</v>
      </c>
      <c r="H20" s="77">
        <f>DatosDelitos!K74</f>
        <v>0</v>
      </c>
      <c r="I20" s="77">
        <f>DatosDelitos!L74</f>
        <v>3</v>
      </c>
      <c r="J20" s="77">
        <f>DatosDelitos!M74</f>
        <v>9</v>
      </c>
      <c r="K20" s="77">
        <f>DatosDelitos!O74</f>
        <v>1</v>
      </c>
      <c r="L20" s="78">
        <f>DatosDelitos!P74</f>
        <v>13</v>
      </c>
    </row>
    <row r="21" spans="2:12" ht="13.2" customHeight="1" x14ac:dyDescent="0.25">
      <c r="B21" s="218" t="s">
        <v>1625</v>
      </c>
      <c r="C21" s="218"/>
      <c r="D21" s="76">
        <f>DatosDelitos!C82</f>
        <v>131</v>
      </c>
      <c r="E21" s="77">
        <f>DatosDelitos!H82</f>
        <v>14</v>
      </c>
      <c r="F21" s="77">
        <f>DatosDelitos!I82</f>
        <v>6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17</v>
      </c>
    </row>
    <row r="22" spans="2:12" ht="13.2" customHeight="1" x14ac:dyDescent="0.25">
      <c r="B22" s="217" t="s">
        <v>1626</v>
      </c>
      <c r="C22" s="217"/>
      <c r="D22" s="76">
        <f>DatosDelitos!C85</f>
        <v>989</v>
      </c>
      <c r="E22" s="77">
        <f>DatosDelitos!H85</f>
        <v>526</v>
      </c>
      <c r="F22" s="77">
        <f>DatosDelitos!I85</f>
        <v>346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280</v>
      </c>
    </row>
    <row r="23" spans="2:12" ht="13.2" customHeight="1" x14ac:dyDescent="0.25">
      <c r="B23" s="217" t="s">
        <v>995</v>
      </c>
      <c r="C23" s="217"/>
      <c r="D23" s="76">
        <f>DatosDelitos!C97</f>
        <v>8575</v>
      </c>
      <c r="E23" s="77">
        <f>DatosDelitos!H97</f>
        <v>2532</v>
      </c>
      <c r="F23" s="77">
        <f>DatosDelitos!I97</f>
        <v>1851</v>
      </c>
      <c r="G23" s="77">
        <f>DatosDelitos!J97</f>
        <v>1</v>
      </c>
      <c r="H23" s="77">
        <f>DatosDelitos!K97</f>
        <v>3</v>
      </c>
      <c r="I23" s="77">
        <f>DatosDelitos!L97</f>
        <v>3</v>
      </c>
      <c r="J23" s="77">
        <f>DatosDelitos!M97</f>
        <v>2</v>
      </c>
      <c r="K23" s="77">
        <f>DatosDelitos!O97</f>
        <v>122</v>
      </c>
      <c r="L23" s="78">
        <f>DatosDelitos!P97</f>
        <v>2178</v>
      </c>
    </row>
    <row r="24" spans="2:12" ht="27" customHeight="1" x14ac:dyDescent="0.25">
      <c r="B24" s="217" t="s">
        <v>1627</v>
      </c>
      <c r="C24" s="217"/>
      <c r="D24" s="76">
        <f>DatosDelitos!C131</f>
        <v>73</v>
      </c>
      <c r="E24" s="77">
        <f>DatosDelitos!H131</f>
        <v>76</v>
      </c>
      <c r="F24" s="77">
        <f>DatosDelitos!I131</f>
        <v>42</v>
      </c>
      <c r="G24" s="77">
        <f>DatosDelitos!J131</f>
        <v>0</v>
      </c>
      <c r="H24" s="77">
        <f>DatosDelitos!K131</f>
        <v>1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10</v>
      </c>
    </row>
    <row r="25" spans="2:12" ht="13.2" customHeight="1" x14ac:dyDescent="0.25">
      <c r="B25" s="217" t="s">
        <v>1628</v>
      </c>
      <c r="C25" s="217"/>
      <c r="D25" s="76">
        <f>DatosDelitos!C137</f>
        <v>12</v>
      </c>
      <c r="E25" s="77">
        <f>DatosDelitos!H137</f>
        <v>1</v>
      </c>
      <c r="F25" s="77">
        <f>DatosDelitos!I137</f>
        <v>20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8</v>
      </c>
    </row>
    <row r="26" spans="2:12" ht="13.2" customHeight="1" x14ac:dyDescent="0.25">
      <c r="B26" s="218" t="s">
        <v>1629</v>
      </c>
      <c r="C26" s="218"/>
      <c r="D26" s="76">
        <f>DatosDelitos!C144</f>
        <v>56</v>
      </c>
      <c r="E26" s="77">
        <f>DatosDelitos!H144</f>
        <v>21</v>
      </c>
      <c r="F26" s="77">
        <f>DatosDelitos!I144</f>
        <v>10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17</v>
      </c>
    </row>
    <row r="27" spans="2:12" ht="38.25" customHeight="1" x14ac:dyDescent="0.25">
      <c r="B27" s="217" t="s">
        <v>1630</v>
      </c>
      <c r="C27" s="217"/>
      <c r="D27" s="76">
        <f>DatosDelitos!C147</f>
        <v>193</v>
      </c>
      <c r="E27" s="77">
        <f>DatosDelitos!H147</f>
        <v>121</v>
      </c>
      <c r="F27" s="77">
        <f>DatosDelitos!I147</f>
        <v>74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61</v>
      </c>
    </row>
    <row r="28" spans="2:12" ht="13.2" customHeight="1" x14ac:dyDescent="0.25">
      <c r="B28" s="217" t="s">
        <v>1631</v>
      </c>
      <c r="C28" s="217"/>
      <c r="D28" s="76">
        <f>DatosDelitos!C156+SUM(DatosDelitos!C167:C172)</f>
        <v>190</v>
      </c>
      <c r="E28" s="77">
        <f>DatosDelitos!H156+SUM(DatosDelitos!H167:H172)</f>
        <v>62</v>
      </c>
      <c r="F28" s="77">
        <f>DatosDelitos!I156+SUM(DatosDelitos!I167:I172)</f>
        <v>19</v>
      </c>
      <c r="G28" s="77">
        <f>DatosDelitos!J156+SUM(DatosDelitos!J167:J172)</f>
        <v>1</v>
      </c>
      <c r="H28" s="77">
        <f>DatosDelitos!K156+SUM(DatosDelitos!K167:K172)</f>
        <v>2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14</v>
      </c>
      <c r="L28" s="77">
        <f>DatosDelitos!P156+SUM(DatosDelitos!P167:Q172)</f>
        <v>9</v>
      </c>
    </row>
    <row r="29" spans="2:12" ht="13.2" customHeight="1" x14ac:dyDescent="0.25">
      <c r="B29" s="217" t="s">
        <v>1632</v>
      </c>
      <c r="C29" s="217"/>
      <c r="D29" s="76">
        <f>SUM(DatosDelitos!C173:C177)</f>
        <v>1259</v>
      </c>
      <c r="E29" s="77">
        <f>SUM(DatosDelitos!H173:H177)</f>
        <v>803</v>
      </c>
      <c r="F29" s="77">
        <f>SUM(DatosDelitos!I173:I177)</f>
        <v>694</v>
      </c>
      <c r="G29" s="77">
        <f>SUM(DatosDelitos!J173:J177)</f>
        <v>12</v>
      </c>
      <c r="H29" s="77">
        <f>SUM(DatosDelitos!K173:K177)</f>
        <v>11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230</v>
      </c>
      <c r="L29" s="77">
        <f>SUM(DatosDelitos!P173:P177)</f>
        <v>720</v>
      </c>
    </row>
    <row r="30" spans="2:12" ht="13.2" customHeight="1" x14ac:dyDescent="0.25">
      <c r="B30" s="217" t="s">
        <v>1633</v>
      </c>
      <c r="C30" s="217"/>
      <c r="D30" s="76">
        <f>DatosDelitos!C178</f>
        <v>821</v>
      </c>
      <c r="E30" s="77">
        <f>DatosDelitos!H178</f>
        <v>568</v>
      </c>
      <c r="F30" s="77">
        <f>DatosDelitos!I178</f>
        <v>527</v>
      </c>
      <c r="G30" s="77">
        <f>DatosDelitos!J178</f>
        <v>0</v>
      </c>
      <c r="H30" s="77">
        <f>DatosDelitos!K178</f>
        <v>0</v>
      </c>
      <c r="I30" s="77">
        <f>DatosDelitos!L178</f>
        <v>1</v>
      </c>
      <c r="J30" s="77">
        <f>DatosDelitos!M178</f>
        <v>0</v>
      </c>
      <c r="K30" s="77">
        <f>DatosDelitos!O178</f>
        <v>3</v>
      </c>
      <c r="L30" s="77">
        <f>DatosDelitos!P178</f>
        <v>3919</v>
      </c>
    </row>
    <row r="31" spans="2:12" ht="13.2" customHeight="1" x14ac:dyDescent="0.25">
      <c r="B31" s="217" t="s">
        <v>1634</v>
      </c>
      <c r="C31" s="217"/>
      <c r="D31" s="76">
        <f>DatosDelitos!C186</f>
        <v>593</v>
      </c>
      <c r="E31" s="77">
        <f>DatosDelitos!H186</f>
        <v>311</v>
      </c>
      <c r="F31" s="77">
        <f>DatosDelitos!I186</f>
        <v>312</v>
      </c>
      <c r="G31" s="77">
        <f>DatosDelitos!J186</f>
        <v>1</v>
      </c>
      <c r="H31" s="77">
        <f>DatosDelitos!K186</f>
        <v>2</v>
      </c>
      <c r="I31" s="77">
        <f>DatosDelitos!L186</f>
        <v>0</v>
      </c>
      <c r="J31" s="77">
        <f>DatosDelitos!M186</f>
        <v>0</v>
      </c>
      <c r="K31" s="77">
        <f>DatosDelitos!O186</f>
        <v>5</v>
      </c>
      <c r="L31" s="77">
        <f>DatosDelitos!P186</f>
        <v>500</v>
      </c>
    </row>
    <row r="32" spans="2:12" ht="13.2" customHeight="1" x14ac:dyDescent="0.25">
      <c r="B32" s="217" t="s">
        <v>1635</v>
      </c>
      <c r="C32" s="217"/>
      <c r="D32" s="76">
        <f>DatosDelitos!C201</f>
        <v>177</v>
      </c>
      <c r="E32" s="77">
        <f>DatosDelitos!H201</f>
        <v>70</v>
      </c>
      <c r="F32" s="77">
        <f>DatosDelitos!I201</f>
        <v>46</v>
      </c>
      <c r="G32" s="77">
        <f>DatosDelitos!J201</f>
        <v>1</v>
      </c>
      <c r="H32" s="77">
        <f>DatosDelitos!K201</f>
        <v>0</v>
      </c>
      <c r="I32" s="77">
        <f>DatosDelitos!L201</f>
        <v>3</v>
      </c>
      <c r="J32" s="77">
        <f>DatosDelitos!M201</f>
        <v>2</v>
      </c>
      <c r="K32" s="77">
        <f>DatosDelitos!O201</f>
        <v>0</v>
      </c>
      <c r="L32" s="77">
        <f>DatosDelitos!P201</f>
        <v>136</v>
      </c>
    </row>
    <row r="33" spans="2:13" ht="13.2" customHeight="1" x14ac:dyDescent="0.25">
      <c r="B33" s="217" t="s">
        <v>1636</v>
      </c>
      <c r="C33" s="217"/>
      <c r="D33" s="76">
        <f>DatosDelitos!C223</f>
        <v>1256</v>
      </c>
      <c r="E33" s="77">
        <f>DatosDelitos!H223</f>
        <v>583</v>
      </c>
      <c r="F33" s="77">
        <f>DatosDelitos!I223</f>
        <v>437</v>
      </c>
      <c r="G33" s="77">
        <f>DatosDelitos!J223</f>
        <v>0</v>
      </c>
      <c r="H33" s="77">
        <f>DatosDelitos!K223</f>
        <v>2</v>
      </c>
      <c r="I33" s="77">
        <f>DatosDelitos!L223</f>
        <v>0</v>
      </c>
      <c r="J33" s="77">
        <f>DatosDelitos!M223</f>
        <v>2</v>
      </c>
      <c r="K33" s="77">
        <f>DatosDelitos!O223</f>
        <v>32</v>
      </c>
      <c r="L33" s="77">
        <f>DatosDelitos!P223</f>
        <v>745</v>
      </c>
    </row>
    <row r="34" spans="2:13" ht="13.2" customHeight="1" x14ac:dyDescent="0.25">
      <c r="B34" s="217" t="s">
        <v>1637</v>
      </c>
      <c r="C34" s="217"/>
      <c r="D34" s="76">
        <f>DatosDelitos!C244</f>
        <v>9</v>
      </c>
      <c r="E34" s="77">
        <f>DatosDelitos!H244</f>
        <v>3</v>
      </c>
      <c r="F34" s="77">
        <f>DatosDelitos!I244</f>
        <v>9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11</v>
      </c>
    </row>
    <row r="35" spans="2:13" ht="13.2" customHeight="1" x14ac:dyDescent="0.25">
      <c r="B35" s="217" t="s">
        <v>1638</v>
      </c>
      <c r="C35" s="217"/>
      <c r="D35" s="76">
        <f>DatosDelitos!C271</f>
        <v>335</v>
      </c>
      <c r="E35" s="77">
        <f>DatosDelitos!H271</f>
        <v>262</v>
      </c>
      <c r="F35" s="77">
        <f>DatosDelitos!I271</f>
        <v>285</v>
      </c>
      <c r="G35" s="77">
        <f>DatosDelitos!J271</f>
        <v>7</v>
      </c>
      <c r="H35" s="77">
        <f>DatosDelitos!K271</f>
        <v>5</v>
      </c>
      <c r="I35" s="77">
        <f>DatosDelitos!L271</f>
        <v>0</v>
      </c>
      <c r="J35" s="77">
        <f>DatosDelitos!M271</f>
        <v>0</v>
      </c>
      <c r="K35" s="77">
        <f>DatosDelitos!O271</f>
        <v>6</v>
      </c>
      <c r="L35" s="77">
        <f>DatosDelitos!P271</f>
        <v>832</v>
      </c>
    </row>
    <row r="36" spans="2:13" ht="38.25" customHeight="1" x14ac:dyDescent="0.25">
      <c r="B36" s="217" t="s">
        <v>1639</v>
      </c>
      <c r="C36" s="217"/>
      <c r="D36" s="76">
        <f>DatosDelitos!C301</f>
        <v>1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2" customHeight="1" x14ac:dyDescent="0.25">
      <c r="B37" s="217" t="s">
        <v>1640</v>
      </c>
      <c r="C37" s="217"/>
      <c r="D37" s="76">
        <f>DatosDelitos!C305</f>
        <v>13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1</v>
      </c>
    </row>
    <row r="38" spans="2:13" ht="13.2" customHeight="1" x14ac:dyDescent="0.25">
      <c r="B38" s="217" t="s">
        <v>1641</v>
      </c>
      <c r="C38" s="217"/>
      <c r="D38" s="76">
        <f>DatosDelitos!C312+DatosDelitos!C318+DatosDelitos!C320</f>
        <v>20</v>
      </c>
      <c r="E38" s="77">
        <f>DatosDelitos!H312+DatosDelitos!H318+DatosDelitos!H320</f>
        <v>17</v>
      </c>
      <c r="F38" s="77">
        <f>DatosDelitos!I312+DatosDelitos!I318+DatosDelitos!I320</f>
        <v>7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14</v>
      </c>
    </row>
    <row r="39" spans="2:13" ht="13.2" customHeight="1" x14ac:dyDescent="0.25">
      <c r="B39" s="217" t="s">
        <v>1642</v>
      </c>
      <c r="C39" s="217"/>
      <c r="D39" s="76">
        <f>DatosDelitos!C323</f>
        <v>40968</v>
      </c>
      <c r="E39" s="77">
        <f>DatosDelitos!H323</f>
        <v>1049</v>
      </c>
      <c r="F39" s="77">
        <f>DatosDelitos!I323</f>
        <v>0</v>
      </c>
      <c r="G39" s="77">
        <f>DatosDelitos!J323</f>
        <v>3</v>
      </c>
      <c r="H39" s="77">
        <f>DatosDelitos!K323</f>
        <v>0</v>
      </c>
      <c r="I39" s="77">
        <f>DatosDelitos!L323</f>
        <v>1</v>
      </c>
      <c r="J39" s="77">
        <f>DatosDelitos!M323</f>
        <v>0</v>
      </c>
      <c r="K39" s="77">
        <f>DatosDelitos!O323</f>
        <v>79</v>
      </c>
      <c r="L39" s="77">
        <f>DatosDelitos!P323</f>
        <v>10</v>
      </c>
    </row>
    <row r="40" spans="2:13" ht="13.2" customHeight="1" x14ac:dyDescent="0.25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2" customHeight="1" x14ac:dyDescent="0.25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2" customHeight="1" x14ac:dyDescent="0.25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5" customHeight="1" thickBot="1" x14ac:dyDescent="0.3">
      <c r="B43" s="220" t="s">
        <v>976</v>
      </c>
      <c r="C43" s="220"/>
      <c r="D43" s="79">
        <f>SUM(D11:D42)</f>
        <v>86891</v>
      </c>
      <c r="E43" s="79">
        <f t="shared" ref="E43:L43" si="0">SUM(E11:E42)</f>
        <v>8832</v>
      </c>
      <c r="F43" s="79">
        <f t="shared" si="0"/>
        <v>5773</v>
      </c>
      <c r="G43" s="79">
        <f t="shared" si="0"/>
        <v>86</v>
      </c>
      <c r="H43" s="79">
        <f t="shared" si="0"/>
        <v>135</v>
      </c>
      <c r="I43" s="79">
        <f t="shared" si="0"/>
        <v>28</v>
      </c>
      <c r="J43" s="79">
        <f t="shared" si="0"/>
        <v>30</v>
      </c>
      <c r="K43" s="79">
        <f t="shared" si="0"/>
        <v>612</v>
      </c>
      <c r="L43" s="79">
        <f t="shared" si="0"/>
        <v>11744</v>
      </c>
    </row>
    <row r="46" spans="2:13" ht="15.6" x14ac:dyDescent="0.3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40.200000000000003" thickBot="1" x14ac:dyDescent="0.3">
      <c r="D48" s="56" t="s">
        <v>1608</v>
      </c>
      <c r="E48" s="58" t="s">
        <v>1609</v>
      </c>
    </row>
    <row r="49" spans="2:5" ht="13.2" customHeight="1" x14ac:dyDescent="0.3">
      <c r="B49" s="219" t="s">
        <v>1646</v>
      </c>
      <c r="C49" s="219"/>
      <c r="D49" s="82">
        <f>DatosDelitos!F5</f>
        <v>2</v>
      </c>
      <c r="E49" s="82">
        <f>DatosDelitos!G5</f>
        <v>0</v>
      </c>
    </row>
    <row r="50" spans="2:5" ht="13.2" customHeight="1" x14ac:dyDescent="0.3">
      <c r="B50" s="219" t="s">
        <v>1647</v>
      </c>
      <c r="C50" s="219"/>
      <c r="D50" s="82">
        <f>DatosDelitos!F13-DatosDelitos!F17</f>
        <v>300</v>
      </c>
      <c r="E50" s="82">
        <f>DatosDelitos!G13-DatosDelitos!G17</f>
        <v>210</v>
      </c>
    </row>
    <row r="51" spans="2:5" ht="13.2" customHeight="1" x14ac:dyDescent="0.3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2" customHeight="1" x14ac:dyDescent="0.3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2" customHeight="1" x14ac:dyDescent="0.3">
      <c r="B53" s="219" t="s">
        <v>372</v>
      </c>
      <c r="C53" s="219"/>
      <c r="D53" s="82">
        <f>DatosDelitos!F23</f>
        <v>2</v>
      </c>
      <c r="E53" s="82">
        <f>DatosDelitos!G23</f>
        <v>1</v>
      </c>
    </row>
    <row r="54" spans="2:5" ht="13.2" customHeight="1" x14ac:dyDescent="0.3">
      <c r="B54" s="219" t="s">
        <v>1619</v>
      </c>
      <c r="C54" s="219"/>
      <c r="D54" s="82">
        <f>DatosDelitos!F17+DatosDelitos!F44</f>
        <v>2622</v>
      </c>
      <c r="E54" s="82">
        <f>DatosDelitos!G17+DatosDelitos!G44</f>
        <v>747</v>
      </c>
    </row>
    <row r="55" spans="2:5" ht="13.2" customHeight="1" x14ac:dyDescent="0.3">
      <c r="B55" s="219" t="s">
        <v>1620</v>
      </c>
      <c r="C55" s="219"/>
      <c r="D55" s="82">
        <f>DatosDelitos!F30</f>
        <v>411</v>
      </c>
      <c r="E55" s="82">
        <f>DatosDelitos!G30</f>
        <v>316</v>
      </c>
    </row>
    <row r="56" spans="2:5" ht="13.2" customHeight="1" x14ac:dyDescent="0.3">
      <c r="B56" s="219" t="s">
        <v>1621</v>
      </c>
      <c r="C56" s="219"/>
      <c r="D56" s="82">
        <f>DatosDelitos!F42-DatosDelitos!F44</f>
        <v>2</v>
      </c>
      <c r="E56" s="82">
        <f>DatosDelitos!G42-DatosDelitos!G44</f>
        <v>1</v>
      </c>
    </row>
    <row r="57" spans="2:5" ht="13.2" customHeight="1" x14ac:dyDescent="0.3">
      <c r="B57" s="219" t="s">
        <v>1622</v>
      </c>
      <c r="C57" s="219"/>
      <c r="D57" s="82">
        <f>DatosDelitos!F50</f>
        <v>53</v>
      </c>
      <c r="E57" s="82">
        <f>DatosDelitos!G50</f>
        <v>30</v>
      </c>
    </row>
    <row r="58" spans="2:5" ht="13.2" customHeight="1" x14ac:dyDescent="0.3">
      <c r="B58" s="219" t="s">
        <v>1623</v>
      </c>
      <c r="C58" s="219"/>
      <c r="D58" s="82">
        <f>DatosDelitos!F72</f>
        <v>0</v>
      </c>
      <c r="E58" s="82">
        <f>DatosDelitos!G72</f>
        <v>1</v>
      </c>
    </row>
    <row r="59" spans="2:5" ht="27" customHeight="1" x14ac:dyDescent="0.3">
      <c r="B59" s="219" t="s">
        <v>1648</v>
      </c>
      <c r="C59" s="219"/>
      <c r="D59" s="82">
        <f>DatosDelitos!F74</f>
        <v>11</v>
      </c>
      <c r="E59" s="82">
        <f>DatosDelitos!G74</f>
        <v>3</v>
      </c>
    </row>
    <row r="60" spans="2:5" ht="13.2" customHeight="1" x14ac:dyDescent="0.3">
      <c r="B60" s="219" t="s">
        <v>1625</v>
      </c>
      <c r="C60" s="219"/>
      <c r="D60" s="82">
        <f>DatosDelitos!F82</f>
        <v>0</v>
      </c>
      <c r="E60" s="82">
        <f>DatosDelitos!G82</f>
        <v>1</v>
      </c>
    </row>
    <row r="61" spans="2:5" ht="13.2" customHeight="1" x14ac:dyDescent="0.3">
      <c r="B61" s="219" t="s">
        <v>1626</v>
      </c>
      <c r="C61" s="219"/>
      <c r="D61" s="82">
        <f>DatosDelitos!F85</f>
        <v>7</v>
      </c>
      <c r="E61" s="82">
        <f>DatosDelitos!G85</f>
        <v>6</v>
      </c>
    </row>
    <row r="62" spans="2:5" ht="13.2" customHeight="1" x14ac:dyDescent="0.3">
      <c r="B62" s="219" t="s">
        <v>995</v>
      </c>
      <c r="C62" s="219"/>
      <c r="D62" s="82">
        <f>DatosDelitos!F97</f>
        <v>850</v>
      </c>
      <c r="E62" s="82">
        <f>DatosDelitos!G97</f>
        <v>642</v>
      </c>
    </row>
    <row r="63" spans="2:5" ht="27" customHeight="1" x14ac:dyDescent="0.3">
      <c r="B63" s="219" t="s">
        <v>1649</v>
      </c>
      <c r="C63" s="219"/>
      <c r="D63" s="82">
        <f>DatosDelitos!F131</f>
        <v>15</v>
      </c>
      <c r="E63" s="82">
        <f>DatosDelitos!G131</f>
        <v>26</v>
      </c>
    </row>
    <row r="64" spans="2:5" ht="13.2" customHeight="1" x14ac:dyDescent="0.3">
      <c r="B64" s="219" t="s">
        <v>1628</v>
      </c>
      <c r="C64" s="219"/>
      <c r="D64" s="82">
        <f>DatosDelitos!F137</f>
        <v>1</v>
      </c>
      <c r="E64" s="82">
        <f>DatosDelitos!G137</f>
        <v>1</v>
      </c>
    </row>
    <row r="65" spans="2:5" ht="13.2" customHeight="1" x14ac:dyDescent="0.3">
      <c r="B65" s="219" t="s">
        <v>1629</v>
      </c>
      <c r="C65" s="219"/>
      <c r="D65" s="82">
        <f>DatosDelitos!F144</f>
        <v>6</v>
      </c>
      <c r="E65" s="82">
        <f>DatosDelitos!G144</f>
        <v>5</v>
      </c>
    </row>
    <row r="66" spans="2:5" ht="40.5" customHeight="1" x14ac:dyDescent="0.3">
      <c r="B66" s="219" t="s">
        <v>1630</v>
      </c>
      <c r="C66" s="219"/>
      <c r="D66" s="82">
        <f>DatosDelitos!F147</f>
        <v>7</v>
      </c>
      <c r="E66" s="82">
        <f>DatosDelitos!G147</f>
        <v>7</v>
      </c>
    </row>
    <row r="67" spans="2:5" ht="13.2" customHeight="1" x14ac:dyDescent="0.3">
      <c r="B67" s="219" t="s">
        <v>1631</v>
      </c>
      <c r="C67" s="219"/>
      <c r="D67" s="82">
        <f>DatosDelitos!F156+SUM(DatosDelitos!F167:G172)</f>
        <v>3</v>
      </c>
      <c r="E67" s="82">
        <f>DatosDelitos!G156+SUM(DatosDelitos!G167:H172)</f>
        <v>42</v>
      </c>
    </row>
    <row r="68" spans="2:5" ht="13.2" customHeight="1" x14ac:dyDescent="0.3">
      <c r="B68" s="219" t="s">
        <v>1632</v>
      </c>
      <c r="C68" s="219"/>
      <c r="D68" s="82">
        <f>SUM(DatosDelitos!F173:G177)</f>
        <v>125</v>
      </c>
      <c r="E68" s="82">
        <f>SUM(DatosDelitos!G173:H177)</f>
        <v>860</v>
      </c>
    </row>
    <row r="69" spans="2:5" ht="13.2" customHeight="1" x14ac:dyDescent="0.3">
      <c r="B69" s="219" t="s">
        <v>1633</v>
      </c>
      <c r="C69" s="219"/>
      <c r="D69" s="82">
        <f>DatosDelitos!F178</f>
        <v>3446</v>
      </c>
      <c r="E69" s="82">
        <f>DatosDelitos!G178</f>
        <v>3223</v>
      </c>
    </row>
    <row r="70" spans="2:5" ht="13.2" customHeight="1" x14ac:dyDescent="0.3">
      <c r="B70" s="219" t="s">
        <v>1634</v>
      </c>
      <c r="C70" s="219"/>
      <c r="D70" s="82">
        <f>DatosDelitos!F186</f>
        <v>269</v>
      </c>
      <c r="E70" s="82">
        <f>DatosDelitos!G186</f>
        <v>253</v>
      </c>
    </row>
    <row r="71" spans="2:5" ht="13.2" customHeight="1" x14ac:dyDescent="0.3">
      <c r="B71" s="219" t="s">
        <v>1635</v>
      </c>
      <c r="C71" s="219"/>
      <c r="D71" s="82">
        <f>DatosDelitos!F201</f>
        <v>71</v>
      </c>
      <c r="E71" s="82">
        <f>DatosDelitos!G201</f>
        <v>64</v>
      </c>
    </row>
    <row r="72" spans="2:5" ht="13.2" customHeight="1" x14ac:dyDescent="0.3">
      <c r="B72" s="219" t="s">
        <v>1636</v>
      </c>
      <c r="C72" s="219"/>
      <c r="D72" s="82">
        <f>DatosDelitos!F223</f>
        <v>768</v>
      </c>
      <c r="E72" s="82">
        <f>DatosDelitos!G223</f>
        <v>490</v>
      </c>
    </row>
    <row r="73" spans="2:5" ht="13.2" customHeight="1" x14ac:dyDescent="0.3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2" customHeight="1" x14ac:dyDescent="0.3">
      <c r="B74" s="219" t="s">
        <v>1638</v>
      </c>
      <c r="C74" s="219"/>
      <c r="D74" s="82">
        <f>DatosDelitos!F271</f>
        <v>557</v>
      </c>
      <c r="E74" s="82">
        <f>DatosDelitos!G271</f>
        <v>531</v>
      </c>
    </row>
    <row r="75" spans="2:5" ht="38.25" customHeight="1" x14ac:dyDescent="0.3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2" customHeight="1" x14ac:dyDescent="0.3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2" customHeight="1" x14ac:dyDescent="0.3">
      <c r="B77" s="219" t="s">
        <v>1641</v>
      </c>
      <c r="C77" s="219"/>
      <c r="D77" s="82">
        <f>DatosDelitos!F312+DatosDelitos!F318+DatosDelitos!F320</f>
        <v>1</v>
      </c>
      <c r="E77" s="82">
        <f>DatosDelitos!G312+DatosDelitos!G318+DatosDelitos!G320</f>
        <v>1</v>
      </c>
    </row>
    <row r="78" spans="2:5" ht="13.95" customHeight="1" x14ac:dyDescent="0.3">
      <c r="B78" s="219" t="s">
        <v>1642</v>
      </c>
      <c r="C78" s="219"/>
      <c r="D78" s="82">
        <f>DatosDelitos!F323</f>
        <v>1844</v>
      </c>
      <c r="E78" s="82">
        <f>DatosDelitos!G323</f>
        <v>0</v>
      </c>
    </row>
    <row r="79" spans="2:5" ht="15" customHeight="1" x14ac:dyDescent="0.3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3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3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3">
      <c r="B82" s="221" t="s">
        <v>1650</v>
      </c>
      <c r="C82" s="221"/>
      <c r="D82" s="82">
        <f>SUM(D49:D81)</f>
        <v>11373</v>
      </c>
      <c r="E82" s="82">
        <f>SUM(E49:E81)</f>
        <v>7461</v>
      </c>
    </row>
    <row r="84" spans="2:13" s="85" customFormat="1" ht="15.6" x14ac:dyDescent="0.3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6.4" x14ac:dyDescent="0.25">
      <c r="D86" s="86" t="s">
        <v>336</v>
      </c>
    </row>
    <row r="87" spans="2:13" ht="13.2" customHeight="1" x14ac:dyDescent="0.3">
      <c r="B87" s="219" t="s">
        <v>1618</v>
      </c>
      <c r="C87" s="219"/>
      <c r="D87" s="82">
        <f>DatosDelitos!N5+DatosDelitos!N13-DatosDelitos!N17</f>
        <v>194</v>
      </c>
    </row>
    <row r="88" spans="2:13" ht="13.2" customHeight="1" x14ac:dyDescent="0.3">
      <c r="B88" s="219" t="s">
        <v>310</v>
      </c>
      <c r="C88" s="219"/>
      <c r="D88" s="82">
        <f>DatosDelitos!N10</f>
        <v>0</v>
      </c>
    </row>
    <row r="89" spans="2:13" ht="13.2" customHeight="1" x14ac:dyDescent="0.3">
      <c r="B89" s="219" t="s">
        <v>367</v>
      </c>
      <c r="C89" s="219"/>
      <c r="D89" s="82">
        <f>DatosDelitos!N20</f>
        <v>0</v>
      </c>
    </row>
    <row r="90" spans="2:13" ht="13.2" customHeight="1" x14ac:dyDescent="0.3">
      <c r="B90" s="219" t="s">
        <v>372</v>
      </c>
      <c r="C90" s="219"/>
      <c r="D90" s="82">
        <f>DatosDelitos!N23</f>
        <v>0</v>
      </c>
    </row>
    <row r="91" spans="2:13" ht="13.2" customHeight="1" x14ac:dyDescent="0.3">
      <c r="B91" s="219" t="s">
        <v>1652</v>
      </c>
      <c r="C91" s="219"/>
      <c r="D91" s="82">
        <f>SUM(DatosDelitos!N17,DatosDelitos!N44)</f>
        <v>3</v>
      </c>
    </row>
    <row r="92" spans="2:13" ht="13.2" customHeight="1" x14ac:dyDescent="0.3">
      <c r="B92" s="219" t="s">
        <v>1620</v>
      </c>
      <c r="C92" s="219"/>
      <c r="D92" s="82">
        <f>DatosDelitos!N30</f>
        <v>8</v>
      </c>
    </row>
    <row r="93" spans="2:13" ht="13.2" customHeight="1" x14ac:dyDescent="0.3">
      <c r="B93" s="219" t="s">
        <v>1621</v>
      </c>
      <c r="C93" s="219"/>
      <c r="D93" s="82">
        <f>DatosDelitos!N42-DatosDelitos!N44</f>
        <v>1</v>
      </c>
    </row>
    <row r="94" spans="2:13" ht="13.2" customHeight="1" x14ac:dyDescent="0.3">
      <c r="B94" s="219" t="s">
        <v>1622</v>
      </c>
      <c r="C94" s="219"/>
      <c r="D94" s="82">
        <f>DatosDelitos!N50</f>
        <v>25</v>
      </c>
    </row>
    <row r="95" spans="2:13" ht="13.2" customHeight="1" x14ac:dyDescent="0.3">
      <c r="B95" s="219" t="s">
        <v>1623</v>
      </c>
      <c r="C95" s="219"/>
      <c r="D95" s="82">
        <f>DatosDelitos!N72</f>
        <v>0</v>
      </c>
    </row>
    <row r="96" spans="2:13" ht="27" customHeight="1" x14ac:dyDescent="0.3">
      <c r="B96" s="219" t="s">
        <v>1648</v>
      </c>
      <c r="C96" s="219"/>
      <c r="D96" s="82">
        <f>DatosDelitos!N74</f>
        <v>1</v>
      </c>
    </row>
    <row r="97" spans="2:4" ht="13.2" customHeight="1" x14ac:dyDescent="0.3">
      <c r="B97" s="219" t="s">
        <v>1625</v>
      </c>
      <c r="C97" s="219"/>
      <c r="D97" s="82">
        <f>DatosDelitos!N82</f>
        <v>3</v>
      </c>
    </row>
    <row r="98" spans="2:4" ht="13.2" customHeight="1" x14ac:dyDescent="0.3">
      <c r="B98" s="219" t="s">
        <v>1626</v>
      </c>
      <c r="C98" s="219"/>
      <c r="D98" s="82">
        <f>DatosDelitos!N85</f>
        <v>4</v>
      </c>
    </row>
    <row r="99" spans="2:4" ht="13.2" customHeight="1" x14ac:dyDescent="0.3">
      <c r="B99" s="219" t="s">
        <v>995</v>
      </c>
      <c r="C99" s="219"/>
      <c r="D99" s="82">
        <f>DatosDelitos!N97</f>
        <v>34</v>
      </c>
    </row>
    <row r="100" spans="2:4" ht="27" customHeight="1" x14ac:dyDescent="0.3">
      <c r="B100" s="219" t="s">
        <v>1649</v>
      </c>
      <c r="C100" s="219"/>
      <c r="D100" s="82">
        <f>DatosDelitos!N131</f>
        <v>12</v>
      </c>
    </row>
    <row r="101" spans="2:4" ht="13.2" customHeight="1" x14ac:dyDescent="0.3">
      <c r="B101" s="219" t="s">
        <v>1628</v>
      </c>
      <c r="C101" s="219"/>
      <c r="D101" s="82">
        <f>DatosDelitos!N137</f>
        <v>3</v>
      </c>
    </row>
    <row r="102" spans="2:4" ht="13.2" customHeight="1" x14ac:dyDescent="0.3">
      <c r="B102" s="219" t="s">
        <v>1629</v>
      </c>
      <c r="C102" s="219"/>
      <c r="D102" s="82">
        <f>DatosDelitos!N144</f>
        <v>0</v>
      </c>
    </row>
    <row r="103" spans="2:4" ht="13.2" customHeight="1" x14ac:dyDescent="0.3">
      <c r="B103" s="219" t="s">
        <v>1653</v>
      </c>
      <c r="C103" s="219"/>
      <c r="D103" s="82">
        <f>DatosDelitos!N148</f>
        <v>112</v>
      </c>
    </row>
    <row r="104" spans="2:4" ht="13.2" customHeight="1" x14ac:dyDescent="0.3">
      <c r="B104" s="219" t="s">
        <v>1205</v>
      </c>
      <c r="C104" s="219"/>
      <c r="D104" s="82">
        <f>SUM(DatosDelitos!N149,DatosDelitos!N150)</f>
        <v>4</v>
      </c>
    </row>
    <row r="105" spans="2:4" ht="13.2" customHeight="1" x14ac:dyDescent="0.3">
      <c r="B105" s="219" t="s">
        <v>1203</v>
      </c>
      <c r="C105" s="219"/>
      <c r="D105" s="82">
        <f>SUM(DatosDelitos!N151:N155)</f>
        <v>84</v>
      </c>
    </row>
    <row r="106" spans="2:4" ht="13.2" customHeight="1" x14ac:dyDescent="0.3">
      <c r="B106" s="219" t="s">
        <v>1631</v>
      </c>
      <c r="C106" s="219"/>
      <c r="D106" s="82">
        <f>SUM(SUM(DatosDelitos!N157:N160),SUM(DatosDelitos!N167:N172))</f>
        <v>0</v>
      </c>
    </row>
    <row r="107" spans="2:4" ht="13.2" customHeight="1" x14ac:dyDescent="0.3">
      <c r="B107" s="219" t="s">
        <v>1654</v>
      </c>
      <c r="C107" s="219"/>
      <c r="D107" s="82">
        <f>SUM(DatosDelitos!N161:N165)</f>
        <v>3</v>
      </c>
    </row>
    <row r="108" spans="2:4" ht="13.2" customHeight="1" x14ac:dyDescent="0.3">
      <c r="B108" s="219" t="s">
        <v>1632</v>
      </c>
      <c r="C108" s="219"/>
      <c r="D108" s="82">
        <f>SUM(DatosDelitos!N173:N177)</f>
        <v>7</v>
      </c>
    </row>
    <row r="109" spans="2:4" ht="13.2" customHeight="1" x14ac:dyDescent="0.3">
      <c r="B109" s="219" t="s">
        <v>1633</v>
      </c>
      <c r="C109" s="219"/>
      <c r="D109" s="82">
        <f>DatosDelitos!N178</f>
        <v>16</v>
      </c>
    </row>
    <row r="110" spans="2:4" ht="13.2" customHeight="1" x14ac:dyDescent="0.3">
      <c r="B110" s="219" t="s">
        <v>1634</v>
      </c>
      <c r="C110" s="219"/>
      <c r="D110" s="82">
        <f>DatosDelitos!N186</f>
        <v>25</v>
      </c>
    </row>
    <row r="111" spans="2:4" ht="13.2" customHeight="1" x14ac:dyDescent="0.3">
      <c r="B111" s="219" t="s">
        <v>1635</v>
      </c>
      <c r="C111" s="219"/>
      <c r="D111" s="82">
        <f>DatosDelitos!N201</f>
        <v>24</v>
      </c>
    </row>
    <row r="112" spans="2:4" ht="13.2" customHeight="1" x14ac:dyDescent="0.3">
      <c r="B112" s="219" t="s">
        <v>1636</v>
      </c>
      <c r="C112" s="219"/>
      <c r="D112" s="82">
        <f>DatosDelitos!N223</f>
        <v>4</v>
      </c>
    </row>
    <row r="113" spans="2:4" ht="13.2" customHeight="1" x14ac:dyDescent="0.3">
      <c r="B113" s="219" t="s">
        <v>1637</v>
      </c>
      <c r="C113" s="219"/>
      <c r="D113" s="82">
        <f>DatosDelitos!N244</f>
        <v>5</v>
      </c>
    </row>
    <row r="114" spans="2:4" ht="13.2" customHeight="1" x14ac:dyDescent="0.3">
      <c r="B114" s="219" t="s">
        <v>1638</v>
      </c>
      <c r="C114" s="219"/>
      <c r="D114" s="82">
        <f>DatosDelitos!N271</f>
        <v>4</v>
      </c>
    </row>
    <row r="115" spans="2:4" ht="38.25" customHeight="1" x14ac:dyDescent="0.3">
      <c r="B115" s="219" t="s">
        <v>1639</v>
      </c>
      <c r="C115" s="219"/>
      <c r="D115" s="82">
        <f>DatosDelitos!N301</f>
        <v>0</v>
      </c>
    </row>
    <row r="116" spans="2:4" ht="13.2" customHeight="1" x14ac:dyDescent="0.3">
      <c r="B116" s="219" t="s">
        <v>1640</v>
      </c>
      <c r="C116" s="219"/>
      <c r="D116" s="82">
        <f>DatosDelitos!N305</f>
        <v>0</v>
      </c>
    </row>
    <row r="117" spans="2:4" ht="13.2" customHeight="1" x14ac:dyDescent="0.3">
      <c r="B117" s="219" t="s">
        <v>1641</v>
      </c>
      <c r="C117" s="219"/>
      <c r="D117" s="82">
        <f>DatosDelitos!N312+DatosDelitos!N320</f>
        <v>1</v>
      </c>
    </row>
    <row r="118" spans="2:4" ht="13.2" customHeight="1" x14ac:dyDescent="0.3">
      <c r="B118" s="219" t="s">
        <v>938</v>
      </c>
      <c r="C118" s="219"/>
      <c r="D118" s="82">
        <f>DatosDelitos!N318</f>
        <v>0</v>
      </c>
    </row>
    <row r="119" spans="2:4" ht="13.95" customHeight="1" x14ac:dyDescent="0.3">
      <c r="B119" s="219" t="s">
        <v>1642</v>
      </c>
      <c r="C119" s="219"/>
      <c r="D119" s="82">
        <f>DatosDelitos!N323</f>
        <v>35</v>
      </c>
    </row>
    <row r="120" spans="2:4" ht="12.75" customHeight="1" x14ac:dyDescent="0.3">
      <c r="B120" s="221" t="s">
        <v>1643</v>
      </c>
      <c r="C120" s="221"/>
      <c r="D120" s="82">
        <f>DatosDelitos!N325</f>
        <v>0</v>
      </c>
    </row>
    <row r="121" spans="2:4" ht="15" customHeight="1" x14ac:dyDescent="0.3">
      <c r="B121" s="221" t="s">
        <v>972</v>
      </c>
      <c r="C121" s="221"/>
      <c r="D121" s="82">
        <f>DatosDelitos!N337</f>
        <v>0</v>
      </c>
    </row>
    <row r="122" spans="2:4" ht="15" customHeight="1" x14ac:dyDescent="0.3">
      <c r="B122" s="221" t="s">
        <v>1644</v>
      </c>
      <c r="C122" s="221"/>
      <c r="D122" s="82">
        <f>DatosDelitos!N339</f>
        <v>0</v>
      </c>
    </row>
    <row r="123" spans="2:4" ht="15" customHeight="1" x14ac:dyDescent="0.3">
      <c r="B123" s="219" t="s">
        <v>1650</v>
      </c>
      <c r="C123" s="219"/>
      <c r="D123" s="82">
        <f>SUM(D87:D122)</f>
        <v>612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323</v>
      </c>
    </row>
    <row r="3" spans="1:16" x14ac:dyDescent="0.3">
      <c r="A3" s="25"/>
    </row>
    <row r="4" spans="1:16" ht="30.6" x14ac:dyDescent="0.3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3">
      <c r="A5" s="184" t="s">
        <v>339</v>
      </c>
      <c r="B5" s="185"/>
      <c r="C5" s="27">
        <v>85</v>
      </c>
      <c r="D5" s="27">
        <v>89</v>
      </c>
      <c r="E5" s="28">
        <v>-4.49438202247191E-2</v>
      </c>
      <c r="F5" s="27">
        <v>2</v>
      </c>
      <c r="G5" s="27">
        <v>0</v>
      </c>
      <c r="H5" s="27">
        <v>24</v>
      </c>
      <c r="I5" s="27">
        <v>15</v>
      </c>
      <c r="J5" s="27">
        <v>8</v>
      </c>
      <c r="K5" s="27">
        <v>18</v>
      </c>
      <c r="L5" s="27">
        <v>13</v>
      </c>
      <c r="M5" s="27">
        <v>11</v>
      </c>
      <c r="N5" s="27">
        <v>0</v>
      </c>
      <c r="O5" s="27">
        <v>27</v>
      </c>
      <c r="P5" s="29">
        <v>33</v>
      </c>
    </row>
    <row r="6" spans="1:16" x14ac:dyDescent="0.3">
      <c r="A6" s="30" t="s">
        <v>340</v>
      </c>
      <c r="B6" s="30" t="s">
        <v>341</v>
      </c>
      <c r="C6" s="14">
        <v>56</v>
      </c>
      <c r="D6" s="14">
        <v>62</v>
      </c>
      <c r="E6" s="31">
        <v>-9.6774193548387094E-2</v>
      </c>
      <c r="F6" s="14">
        <v>2</v>
      </c>
      <c r="G6" s="14">
        <v>0</v>
      </c>
      <c r="H6" s="14">
        <v>10</v>
      </c>
      <c r="I6" s="14">
        <v>0</v>
      </c>
      <c r="J6" s="14">
        <v>6</v>
      </c>
      <c r="K6" s="14">
        <v>17</v>
      </c>
      <c r="L6" s="14">
        <v>9</v>
      </c>
      <c r="M6" s="14">
        <v>4</v>
      </c>
      <c r="N6" s="14">
        <v>0</v>
      </c>
      <c r="O6" s="14">
        <v>19</v>
      </c>
      <c r="P6" s="24">
        <v>15</v>
      </c>
    </row>
    <row r="7" spans="1:16" x14ac:dyDescent="0.3">
      <c r="A7" s="30" t="s">
        <v>342</v>
      </c>
      <c r="B7" s="30" t="s">
        <v>343</v>
      </c>
      <c r="C7" s="14">
        <v>5</v>
      </c>
      <c r="D7" s="14">
        <v>11</v>
      </c>
      <c r="E7" s="31">
        <v>-0.54545454545454497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1</v>
      </c>
      <c r="L7" s="14">
        <v>4</v>
      </c>
      <c r="M7" s="14">
        <v>7</v>
      </c>
      <c r="N7" s="14">
        <v>0</v>
      </c>
      <c r="O7" s="14">
        <v>6</v>
      </c>
      <c r="P7" s="24">
        <v>5</v>
      </c>
    </row>
    <row r="8" spans="1:16" x14ac:dyDescent="0.3">
      <c r="A8" s="30" t="s">
        <v>344</v>
      </c>
      <c r="B8" s="30" t="s">
        <v>345</v>
      </c>
      <c r="C8" s="14">
        <v>21</v>
      </c>
      <c r="D8" s="14">
        <v>14</v>
      </c>
      <c r="E8" s="31">
        <v>0.5</v>
      </c>
      <c r="F8" s="14">
        <v>0</v>
      </c>
      <c r="G8" s="14">
        <v>0</v>
      </c>
      <c r="H8" s="14">
        <v>14</v>
      </c>
      <c r="I8" s="14">
        <v>15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2</v>
      </c>
      <c r="P8" s="24">
        <v>13</v>
      </c>
    </row>
    <row r="9" spans="1:16" x14ac:dyDescent="0.3">
      <c r="A9" s="30" t="s">
        <v>346</v>
      </c>
      <c r="B9" s="30" t="s">
        <v>347</v>
      </c>
      <c r="C9" s="14">
        <v>3</v>
      </c>
      <c r="D9" s="14">
        <v>2</v>
      </c>
      <c r="E9" s="31">
        <v>0.5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184" t="s">
        <v>348</v>
      </c>
      <c r="B10" s="185"/>
      <c r="C10" s="27">
        <v>0</v>
      </c>
      <c r="D10" s="27">
        <v>1</v>
      </c>
      <c r="E10" s="28">
        <v>-1</v>
      </c>
      <c r="F10" s="27">
        <v>0</v>
      </c>
      <c r="G10" s="27">
        <v>0</v>
      </c>
      <c r="H10" s="27">
        <v>1</v>
      </c>
      <c r="I10" s="27">
        <v>2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3">
      <c r="A11" s="30" t="s">
        <v>349</v>
      </c>
      <c r="B11" s="30" t="s">
        <v>310</v>
      </c>
      <c r="C11" s="14">
        <v>0</v>
      </c>
      <c r="D11" s="14">
        <v>1</v>
      </c>
      <c r="E11" s="31">
        <v>-1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3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184" t="s">
        <v>352</v>
      </c>
      <c r="B13" s="185"/>
      <c r="C13" s="27">
        <v>27855</v>
      </c>
      <c r="D13" s="27">
        <v>25387</v>
      </c>
      <c r="E13" s="28">
        <v>9.7215110095718302E-2</v>
      </c>
      <c r="F13" s="27">
        <v>2351</v>
      </c>
      <c r="G13" s="27">
        <v>883</v>
      </c>
      <c r="H13" s="27">
        <v>1188</v>
      </c>
      <c r="I13" s="27">
        <v>788</v>
      </c>
      <c r="J13" s="27">
        <v>6</v>
      </c>
      <c r="K13" s="27">
        <v>12</v>
      </c>
      <c r="L13" s="27">
        <v>3</v>
      </c>
      <c r="M13" s="27">
        <v>2</v>
      </c>
      <c r="N13" s="27">
        <v>196</v>
      </c>
      <c r="O13" s="27">
        <v>50</v>
      </c>
      <c r="P13" s="29">
        <v>1503</v>
      </c>
    </row>
    <row r="14" spans="1:16" x14ac:dyDescent="0.3">
      <c r="A14" s="30" t="s">
        <v>353</v>
      </c>
      <c r="B14" s="30" t="s">
        <v>354</v>
      </c>
      <c r="C14" s="14">
        <v>24305</v>
      </c>
      <c r="D14" s="14">
        <v>21409</v>
      </c>
      <c r="E14" s="31">
        <v>0.13527021346162801</v>
      </c>
      <c r="F14" s="14">
        <v>296</v>
      </c>
      <c r="G14" s="14">
        <v>202</v>
      </c>
      <c r="H14" s="14">
        <v>566</v>
      </c>
      <c r="I14" s="14">
        <v>427</v>
      </c>
      <c r="J14" s="14">
        <v>5</v>
      </c>
      <c r="K14" s="14">
        <v>9</v>
      </c>
      <c r="L14" s="14">
        <v>1</v>
      </c>
      <c r="M14" s="14">
        <v>0</v>
      </c>
      <c r="N14" s="14">
        <v>5</v>
      </c>
      <c r="O14" s="14">
        <v>27</v>
      </c>
      <c r="P14" s="24">
        <v>872</v>
      </c>
    </row>
    <row r="15" spans="1:16" x14ac:dyDescent="0.3">
      <c r="A15" s="30" t="s">
        <v>355</v>
      </c>
      <c r="B15" s="30" t="s">
        <v>356</v>
      </c>
      <c r="C15" s="14">
        <v>7</v>
      </c>
      <c r="D15" s="14">
        <v>5</v>
      </c>
      <c r="E15" s="31">
        <v>0.4</v>
      </c>
      <c r="F15" s="14">
        <v>0</v>
      </c>
      <c r="G15" s="14">
        <v>2</v>
      </c>
      <c r="H15" s="14">
        <v>0</v>
      </c>
      <c r="I15" s="14">
        <v>60</v>
      </c>
      <c r="J15" s="14">
        <v>0</v>
      </c>
      <c r="K15" s="14">
        <v>3</v>
      </c>
      <c r="L15" s="14">
        <v>0</v>
      </c>
      <c r="M15" s="14">
        <v>0</v>
      </c>
      <c r="N15" s="14">
        <v>0</v>
      </c>
      <c r="O15" s="14">
        <v>0</v>
      </c>
      <c r="P15" s="24">
        <v>1</v>
      </c>
    </row>
    <row r="16" spans="1:16" x14ac:dyDescent="0.3">
      <c r="A16" s="30" t="s">
        <v>357</v>
      </c>
      <c r="B16" s="30" t="s">
        <v>358</v>
      </c>
      <c r="C16" s="14">
        <v>545</v>
      </c>
      <c r="D16" s="14">
        <v>786</v>
      </c>
      <c r="E16" s="31">
        <v>-0.30661577608142498</v>
      </c>
      <c r="F16" s="14">
        <v>1</v>
      </c>
      <c r="G16" s="14">
        <v>5</v>
      </c>
      <c r="H16" s="14">
        <v>46</v>
      </c>
      <c r="I16" s="14">
        <v>30</v>
      </c>
      <c r="J16" s="14">
        <v>0</v>
      </c>
      <c r="K16" s="14">
        <v>0</v>
      </c>
      <c r="L16" s="14">
        <v>0</v>
      </c>
      <c r="M16" s="14">
        <v>0</v>
      </c>
      <c r="N16" s="14">
        <v>189</v>
      </c>
      <c r="O16" s="14">
        <v>0</v>
      </c>
      <c r="P16" s="24">
        <v>30</v>
      </c>
    </row>
    <row r="17" spans="1:16" ht="20.399999999999999" x14ac:dyDescent="0.3">
      <c r="A17" s="30" t="s">
        <v>359</v>
      </c>
      <c r="B17" s="30" t="s">
        <v>360</v>
      </c>
      <c r="C17" s="14">
        <v>2991</v>
      </c>
      <c r="D17" s="14">
        <v>3176</v>
      </c>
      <c r="E17" s="31">
        <v>-5.8249370277078098E-2</v>
      </c>
      <c r="F17" s="14">
        <v>2051</v>
      </c>
      <c r="G17" s="14">
        <v>673</v>
      </c>
      <c r="H17" s="14">
        <v>574</v>
      </c>
      <c r="I17" s="14">
        <v>270</v>
      </c>
      <c r="J17" s="14">
        <v>1</v>
      </c>
      <c r="K17" s="14">
        <v>0</v>
      </c>
      <c r="L17" s="14">
        <v>2</v>
      </c>
      <c r="M17" s="14">
        <v>2</v>
      </c>
      <c r="N17" s="14">
        <v>2</v>
      </c>
      <c r="O17" s="14">
        <v>23</v>
      </c>
      <c r="P17" s="24">
        <v>597</v>
      </c>
    </row>
    <row r="18" spans="1:16" x14ac:dyDescent="0.3">
      <c r="A18" s="30" t="s">
        <v>361</v>
      </c>
      <c r="B18" s="30" t="s">
        <v>362</v>
      </c>
      <c r="C18" s="14">
        <v>6</v>
      </c>
      <c r="D18" s="14">
        <v>11</v>
      </c>
      <c r="E18" s="31">
        <v>-0.45454545454545398</v>
      </c>
      <c r="F18" s="14">
        <v>3</v>
      </c>
      <c r="G18" s="14">
        <v>1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3</v>
      </c>
    </row>
    <row r="19" spans="1:16" x14ac:dyDescent="0.3">
      <c r="A19" s="30" t="s">
        <v>363</v>
      </c>
      <c r="B19" s="30" t="s">
        <v>364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184" t="s">
        <v>365</v>
      </c>
      <c r="B20" s="185"/>
      <c r="C20" s="27">
        <v>11</v>
      </c>
      <c r="D20" s="27">
        <v>4</v>
      </c>
      <c r="E20" s="28">
        <v>1.75</v>
      </c>
      <c r="F20" s="27">
        <v>0</v>
      </c>
      <c r="G20" s="27">
        <v>0</v>
      </c>
      <c r="H20" s="27">
        <v>1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366</v>
      </c>
      <c r="B21" s="30" t="s">
        <v>367</v>
      </c>
      <c r="C21" s="14">
        <v>8</v>
      </c>
      <c r="D21" s="14">
        <v>2</v>
      </c>
      <c r="E21" s="31">
        <v>3</v>
      </c>
      <c r="F21" s="14">
        <v>0</v>
      </c>
      <c r="G21" s="14">
        <v>0</v>
      </c>
      <c r="H21" s="14">
        <v>1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368</v>
      </c>
      <c r="B22" s="30" t="s">
        <v>369</v>
      </c>
      <c r="C22" s="14">
        <v>3</v>
      </c>
      <c r="D22" s="14">
        <v>2</v>
      </c>
      <c r="E22" s="31">
        <v>0.5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2</v>
      </c>
      <c r="G23" s="27">
        <v>1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2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184" t="s">
        <v>383</v>
      </c>
      <c r="B30" s="185"/>
      <c r="C30" s="27">
        <v>1778</v>
      </c>
      <c r="D30" s="27">
        <v>1578</v>
      </c>
      <c r="E30" s="28">
        <v>0.12674271229404299</v>
      </c>
      <c r="F30" s="27">
        <v>411</v>
      </c>
      <c r="G30" s="27">
        <v>316</v>
      </c>
      <c r="H30" s="27">
        <v>217</v>
      </c>
      <c r="I30" s="27">
        <v>302</v>
      </c>
      <c r="J30" s="27">
        <v>4</v>
      </c>
      <c r="K30" s="27">
        <v>7</v>
      </c>
      <c r="L30" s="27">
        <v>0</v>
      </c>
      <c r="M30" s="27">
        <v>2</v>
      </c>
      <c r="N30" s="27">
        <v>8</v>
      </c>
      <c r="O30" s="27">
        <v>19</v>
      </c>
      <c r="P30" s="29">
        <v>478</v>
      </c>
    </row>
    <row r="31" spans="1:16" x14ac:dyDescent="0.3">
      <c r="A31" s="30" t="s">
        <v>384</v>
      </c>
      <c r="B31" s="30" t="s">
        <v>385</v>
      </c>
      <c r="C31" s="14">
        <v>21</v>
      </c>
      <c r="D31" s="14">
        <v>19</v>
      </c>
      <c r="E31" s="31">
        <v>0.105263157894737</v>
      </c>
      <c r="F31" s="14">
        <v>2</v>
      </c>
      <c r="G31" s="14">
        <v>0</v>
      </c>
      <c r="H31" s="14">
        <v>6</v>
      </c>
      <c r="I31" s="14">
        <v>5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8</v>
      </c>
      <c r="P31" s="24">
        <v>6</v>
      </c>
    </row>
    <row r="32" spans="1:16" x14ac:dyDescent="0.3">
      <c r="A32" s="30" t="s">
        <v>386</v>
      </c>
      <c r="B32" s="30" t="s">
        <v>387</v>
      </c>
      <c r="C32" s="14">
        <v>13</v>
      </c>
      <c r="D32" s="14">
        <v>5</v>
      </c>
      <c r="E32" s="31">
        <v>1.6</v>
      </c>
      <c r="F32" s="14">
        <v>0</v>
      </c>
      <c r="G32" s="14">
        <v>0</v>
      </c>
      <c r="H32" s="14">
        <v>4</v>
      </c>
      <c r="I32" s="14">
        <v>0</v>
      </c>
      <c r="J32" s="14">
        <v>3</v>
      </c>
      <c r="K32" s="14">
        <v>0</v>
      </c>
      <c r="L32" s="14">
        <v>0</v>
      </c>
      <c r="M32" s="14">
        <v>0</v>
      </c>
      <c r="N32" s="14">
        <v>0</v>
      </c>
      <c r="O32" s="14">
        <v>5</v>
      </c>
      <c r="P32" s="24">
        <v>0</v>
      </c>
    </row>
    <row r="33" spans="1:16" ht="20.399999999999999" x14ac:dyDescent="0.3">
      <c r="A33" s="30" t="s">
        <v>388</v>
      </c>
      <c r="B33" s="30" t="s">
        <v>389</v>
      </c>
      <c r="C33" s="14">
        <v>890</v>
      </c>
      <c r="D33" s="14">
        <v>848</v>
      </c>
      <c r="E33" s="31">
        <v>4.9528301886792497E-2</v>
      </c>
      <c r="F33" s="14">
        <v>166</v>
      </c>
      <c r="G33" s="14">
        <v>163</v>
      </c>
      <c r="H33" s="14">
        <v>99</v>
      </c>
      <c r="I33" s="14">
        <v>138</v>
      </c>
      <c r="J33" s="14">
        <v>0</v>
      </c>
      <c r="K33" s="14">
        <v>4</v>
      </c>
      <c r="L33" s="14">
        <v>0</v>
      </c>
      <c r="M33" s="14">
        <v>0</v>
      </c>
      <c r="N33" s="14">
        <v>5</v>
      </c>
      <c r="O33" s="14">
        <v>4</v>
      </c>
      <c r="P33" s="24">
        <v>251</v>
      </c>
    </row>
    <row r="34" spans="1:16" x14ac:dyDescent="0.3">
      <c r="A34" s="30" t="s">
        <v>390</v>
      </c>
      <c r="B34" s="30" t="s">
        <v>391</v>
      </c>
      <c r="C34" s="14">
        <v>204</v>
      </c>
      <c r="D34" s="14">
        <v>184</v>
      </c>
      <c r="E34" s="31">
        <v>0.108695652173913</v>
      </c>
      <c r="F34" s="14">
        <v>25</v>
      </c>
      <c r="G34" s="14">
        <v>21</v>
      </c>
      <c r="H34" s="14">
        <v>16</v>
      </c>
      <c r="I34" s="14">
        <v>4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24">
        <v>49</v>
      </c>
    </row>
    <row r="35" spans="1:16" x14ac:dyDescent="0.3">
      <c r="A35" s="30" t="s">
        <v>392</v>
      </c>
      <c r="B35" s="30" t="s">
        <v>393</v>
      </c>
      <c r="C35" s="14">
        <v>400</v>
      </c>
      <c r="D35" s="14">
        <v>305</v>
      </c>
      <c r="E35" s="31">
        <v>0.31147540983606598</v>
      </c>
      <c r="F35" s="14">
        <v>25</v>
      </c>
      <c r="G35" s="14">
        <v>26</v>
      </c>
      <c r="H35" s="14">
        <v>30</v>
      </c>
      <c r="I35" s="14">
        <v>28</v>
      </c>
      <c r="J35" s="14">
        <v>0</v>
      </c>
      <c r="K35" s="14">
        <v>1</v>
      </c>
      <c r="L35" s="14">
        <v>0</v>
      </c>
      <c r="M35" s="14">
        <v>1</v>
      </c>
      <c r="N35" s="14">
        <v>1</v>
      </c>
      <c r="O35" s="14">
        <v>0</v>
      </c>
      <c r="P35" s="24">
        <v>34</v>
      </c>
    </row>
    <row r="36" spans="1:16" ht="20.399999999999999" x14ac:dyDescent="0.3">
      <c r="A36" s="30" t="s">
        <v>394</v>
      </c>
      <c r="B36" s="30" t="s">
        <v>395</v>
      </c>
      <c r="C36" s="14">
        <v>76</v>
      </c>
      <c r="D36" s="14">
        <v>71</v>
      </c>
      <c r="E36" s="31">
        <v>7.0422535211267595E-2</v>
      </c>
      <c r="F36" s="14">
        <v>88</v>
      </c>
      <c r="G36" s="14">
        <v>90</v>
      </c>
      <c r="H36" s="14">
        <v>23</v>
      </c>
      <c r="I36" s="14">
        <v>85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1</v>
      </c>
      <c r="P36" s="24">
        <v>93</v>
      </c>
    </row>
    <row r="37" spans="1:16" ht="20.399999999999999" x14ac:dyDescent="0.3">
      <c r="A37" s="30" t="s">
        <v>396</v>
      </c>
      <c r="B37" s="30" t="s">
        <v>397</v>
      </c>
      <c r="C37" s="14">
        <v>25</v>
      </c>
      <c r="D37" s="14">
        <v>17</v>
      </c>
      <c r="E37" s="31">
        <v>0.47058823529411797</v>
      </c>
      <c r="F37" s="14">
        <v>49</v>
      </c>
      <c r="G37" s="14">
        <v>4</v>
      </c>
      <c r="H37" s="14">
        <v>2</v>
      </c>
      <c r="I37" s="14">
        <v>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19</v>
      </c>
    </row>
    <row r="38" spans="1:16" ht="20.399999999999999" x14ac:dyDescent="0.3">
      <c r="A38" s="30" t="s">
        <v>398</v>
      </c>
      <c r="B38" s="30" t="s">
        <v>399</v>
      </c>
      <c r="C38" s="14">
        <v>44</v>
      </c>
      <c r="D38" s="14">
        <v>40</v>
      </c>
      <c r="E38" s="31">
        <v>0.1</v>
      </c>
      <c r="F38" s="14">
        <v>46</v>
      </c>
      <c r="G38" s="14">
        <v>3</v>
      </c>
      <c r="H38" s="14">
        <v>14</v>
      </c>
      <c r="I38" s="14">
        <v>10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</v>
      </c>
    </row>
    <row r="39" spans="1:16" ht="30.6" x14ac:dyDescent="0.3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402</v>
      </c>
      <c r="B40" s="30" t="s">
        <v>403</v>
      </c>
      <c r="C40" s="14">
        <v>0</v>
      </c>
      <c r="D40" s="14">
        <v>2</v>
      </c>
      <c r="E40" s="31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404</v>
      </c>
      <c r="B41" s="30" t="s">
        <v>405</v>
      </c>
      <c r="C41" s="14">
        <v>105</v>
      </c>
      <c r="D41" s="14">
        <v>87</v>
      </c>
      <c r="E41" s="31">
        <v>0.20689655172413801</v>
      </c>
      <c r="F41" s="14">
        <v>10</v>
      </c>
      <c r="G41" s="14">
        <v>9</v>
      </c>
      <c r="H41" s="14">
        <v>23</v>
      </c>
      <c r="I41" s="14">
        <v>24</v>
      </c>
      <c r="J41" s="14">
        <v>0</v>
      </c>
      <c r="K41" s="14">
        <v>0</v>
      </c>
      <c r="L41" s="14">
        <v>0</v>
      </c>
      <c r="M41" s="14">
        <v>1</v>
      </c>
      <c r="N41" s="14">
        <v>2</v>
      </c>
      <c r="O41" s="14">
        <v>0</v>
      </c>
      <c r="P41" s="24">
        <v>24</v>
      </c>
    </row>
    <row r="42" spans="1:16" x14ac:dyDescent="0.3">
      <c r="A42" s="184" t="s">
        <v>406</v>
      </c>
      <c r="B42" s="185"/>
      <c r="C42" s="27">
        <v>749</v>
      </c>
      <c r="D42" s="27">
        <v>586</v>
      </c>
      <c r="E42" s="28">
        <v>0.27815699658703102</v>
      </c>
      <c r="F42" s="27">
        <v>573</v>
      </c>
      <c r="G42" s="27">
        <v>75</v>
      </c>
      <c r="H42" s="27">
        <v>216</v>
      </c>
      <c r="I42" s="27">
        <v>99</v>
      </c>
      <c r="J42" s="27">
        <v>5</v>
      </c>
      <c r="K42" s="27">
        <v>3</v>
      </c>
      <c r="L42" s="27">
        <v>1</v>
      </c>
      <c r="M42" s="27">
        <v>0</v>
      </c>
      <c r="N42" s="27">
        <v>2</v>
      </c>
      <c r="O42" s="27">
        <v>3</v>
      </c>
      <c r="P42" s="29">
        <v>95</v>
      </c>
    </row>
    <row r="43" spans="1:16" x14ac:dyDescent="0.3">
      <c r="A43" s="30" t="s">
        <v>407</v>
      </c>
      <c r="B43" s="30" t="s">
        <v>408</v>
      </c>
      <c r="C43" s="14">
        <v>17</v>
      </c>
      <c r="D43" s="14">
        <v>4</v>
      </c>
      <c r="E43" s="31">
        <v>3.25</v>
      </c>
      <c r="F43" s="14">
        <v>1</v>
      </c>
      <c r="G43" s="14">
        <v>0</v>
      </c>
      <c r="H43" s="14">
        <v>2</v>
      </c>
      <c r="I43" s="14">
        <v>2</v>
      </c>
      <c r="J43" s="14">
        <v>0</v>
      </c>
      <c r="K43" s="14">
        <v>1</v>
      </c>
      <c r="L43" s="14">
        <v>0</v>
      </c>
      <c r="M43" s="14">
        <v>0</v>
      </c>
      <c r="N43" s="14">
        <v>0</v>
      </c>
      <c r="O43" s="14">
        <v>0</v>
      </c>
      <c r="P43" s="24">
        <v>1</v>
      </c>
    </row>
    <row r="44" spans="1:16" ht="20.399999999999999" x14ac:dyDescent="0.3">
      <c r="A44" s="30" t="s">
        <v>409</v>
      </c>
      <c r="B44" s="30" t="s">
        <v>410</v>
      </c>
      <c r="C44" s="14">
        <v>710</v>
      </c>
      <c r="D44" s="14">
        <v>575</v>
      </c>
      <c r="E44" s="31">
        <v>0.23478260869565201</v>
      </c>
      <c r="F44" s="14">
        <v>571</v>
      </c>
      <c r="G44" s="14">
        <v>74</v>
      </c>
      <c r="H44" s="14">
        <v>210</v>
      </c>
      <c r="I44" s="14">
        <v>91</v>
      </c>
      <c r="J44" s="14">
        <v>5</v>
      </c>
      <c r="K44" s="14">
        <v>2</v>
      </c>
      <c r="L44" s="14">
        <v>1</v>
      </c>
      <c r="M44" s="14">
        <v>0</v>
      </c>
      <c r="N44" s="14">
        <v>1</v>
      </c>
      <c r="O44" s="14">
        <v>3</v>
      </c>
      <c r="P44" s="24">
        <v>89</v>
      </c>
    </row>
    <row r="45" spans="1:16" x14ac:dyDescent="0.3">
      <c r="A45" s="30" t="s">
        <v>411</v>
      </c>
      <c r="B45" s="30" t="s">
        <v>412</v>
      </c>
      <c r="C45" s="14">
        <v>1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413</v>
      </c>
      <c r="B46" s="30" t="s">
        <v>414</v>
      </c>
      <c r="C46" s="14">
        <v>0</v>
      </c>
      <c r="D46" s="14">
        <v>1</v>
      </c>
      <c r="E46" s="31">
        <v>-1</v>
      </c>
      <c r="F46" s="14">
        <v>1</v>
      </c>
      <c r="G46" s="14">
        <v>1</v>
      </c>
      <c r="H46" s="14">
        <v>1</v>
      </c>
      <c r="I46" s="14">
        <v>2</v>
      </c>
      <c r="J46" s="14">
        <v>0</v>
      </c>
      <c r="K46" s="14">
        <v>0</v>
      </c>
      <c r="L46" s="14">
        <v>0</v>
      </c>
      <c r="M46" s="14">
        <v>0</v>
      </c>
      <c r="N46" s="14">
        <v>1</v>
      </c>
      <c r="O46" s="14">
        <v>0</v>
      </c>
      <c r="P46" s="24">
        <v>4</v>
      </c>
    </row>
    <row r="47" spans="1:16" ht="20.399999999999999" x14ac:dyDescent="0.3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417</v>
      </c>
      <c r="B48" s="30" t="s">
        <v>418</v>
      </c>
      <c r="C48" s="14">
        <v>15</v>
      </c>
      <c r="D48" s="14">
        <v>4</v>
      </c>
      <c r="E48" s="31">
        <v>2.75</v>
      </c>
      <c r="F48" s="14">
        <v>0</v>
      </c>
      <c r="G48" s="14">
        <v>0</v>
      </c>
      <c r="H48" s="14">
        <v>3</v>
      </c>
      <c r="I48" s="14">
        <v>3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3">
      <c r="A49" s="30" t="s">
        <v>419</v>
      </c>
      <c r="B49" s="30" t="s">
        <v>420</v>
      </c>
      <c r="C49" s="14">
        <v>6</v>
      </c>
      <c r="D49" s="14">
        <v>2</v>
      </c>
      <c r="E49" s="31">
        <v>2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184" t="s">
        <v>421</v>
      </c>
      <c r="B50" s="185"/>
      <c r="C50" s="27">
        <v>611</v>
      </c>
      <c r="D50" s="27">
        <v>541</v>
      </c>
      <c r="E50" s="28">
        <v>0.12939001848428799</v>
      </c>
      <c r="F50" s="27">
        <v>53</v>
      </c>
      <c r="G50" s="27">
        <v>30</v>
      </c>
      <c r="H50" s="27">
        <v>125</v>
      </c>
      <c r="I50" s="27">
        <v>96</v>
      </c>
      <c r="J50" s="27">
        <v>37</v>
      </c>
      <c r="K50" s="27">
        <v>69</v>
      </c>
      <c r="L50" s="27">
        <v>0</v>
      </c>
      <c r="M50" s="27">
        <v>0</v>
      </c>
      <c r="N50" s="27">
        <v>25</v>
      </c>
      <c r="O50" s="27">
        <v>21</v>
      </c>
      <c r="P50" s="29">
        <v>148</v>
      </c>
    </row>
    <row r="51" spans="1:16" x14ac:dyDescent="0.3">
      <c r="A51" s="30" t="s">
        <v>422</v>
      </c>
      <c r="B51" s="30" t="s">
        <v>423</v>
      </c>
      <c r="C51" s="14">
        <v>217</v>
      </c>
      <c r="D51" s="14">
        <v>193</v>
      </c>
      <c r="E51" s="31">
        <v>0.124352331606218</v>
      </c>
      <c r="F51" s="14">
        <v>6</v>
      </c>
      <c r="G51" s="14">
        <v>3</v>
      </c>
      <c r="H51" s="14">
        <v>21</v>
      </c>
      <c r="I51" s="14">
        <v>4</v>
      </c>
      <c r="J51" s="14">
        <v>16</v>
      </c>
      <c r="K51" s="14">
        <v>17</v>
      </c>
      <c r="L51" s="14">
        <v>0</v>
      </c>
      <c r="M51" s="14">
        <v>0</v>
      </c>
      <c r="N51" s="14">
        <v>0</v>
      </c>
      <c r="O51" s="14">
        <v>3</v>
      </c>
      <c r="P51" s="24">
        <v>22</v>
      </c>
    </row>
    <row r="52" spans="1:16" x14ac:dyDescent="0.3">
      <c r="A52" s="30" t="s">
        <v>424</v>
      </c>
      <c r="B52" s="30" t="s">
        <v>425</v>
      </c>
      <c r="C52" s="14">
        <v>4</v>
      </c>
      <c r="D52" s="14">
        <v>3</v>
      </c>
      <c r="E52" s="31">
        <v>0.33333333333333298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5</v>
      </c>
      <c r="L52" s="14">
        <v>0</v>
      </c>
      <c r="M52" s="14">
        <v>0</v>
      </c>
      <c r="N52" s="14">
        <v>0</v>
      </c>
      <c r="O52" s="14">
        <v>0</v>
      </c>
      <c r="P52" s="24">
        <v>1</v>
      </c>
    </row>
    <row r="53" spans="1:16" x14ac:dyDescent="0.3">
      <c r="A53" s="30" t="s">
        <v>426</v>
      </c>
      <c r="B53" s="30" t="s">
        <v>427</v>
      </c>
      <c r="C53" s="14">
        <v>239</v>
      </c>
      <c r="D53" s="14">
        <v>203</v>
      </c>
      <c r="E53" s="31">
        <v>0.17733990147783199</v>
      </c>
      <c r="F53" s="14">
        <v>34</v>
      </c>
      <c r="G53" s="14">
        <v>18</v>
      </c>
      <c r="H53" s="14">
        <v>56</v>
      </c>
      <c r="I53" s="14">
        <v>32</v>
      </c>
      <c r="J53" s="14">
        <v>17</v>
      </c>
      <c r="K53" s="14">
        <v>5</v>
      </c>
      <c r="L53" s="14">
        <v>0</v>
      </c>
      <c r="M53" s="14">
        <v>0</v>
      </c>
      <c r="N53" s="14">
        <v>4</v>
      </c>
      <c r="O53" s="14">
        <v>6</v>
      </c>
      <c r="P53" s="24">
        <v>57</v>
      </c>
    </row>
    <row r="54" spans="1:16" x14ac:dyDescent="0.3">
      <c r="A54" s="30" t="s">
        <v>428</v>
      </c>
      <c r="B54" s="30" t="s">
        <v>429</v>
      </c>
      <c r="C54" s="14">
        <v>8</v>
      </c>
      <c r="D54" s="14">
        <v>3</v>
      </c>
      <c r="E54" s="31">
        <v>1.6666666666666701</v>
      </c>
      <c r="F54" s="14">
        <v>1</v>
      </c>
      <c r="G54" s="14">
        <v>0</v>
      </c>
      <c r="H54" s="14">
        <v>0</v>
      </c>
      <c r="I54" s="14">
        <v>0</v>
      </c>
      <c r="J54" s="14">
        <v>0</v>
      </c>
      <c r="K54" s="14">
        <v>11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3">
      <c r="A55" s="30" t="s">
        <v>430</v>
      </c>
      <c r="B55" s="30" t="s">
        <v>431</v>
      </c>
      <c r="C55" s="14">
        <v>5</v>
      </c>
      <c r="D55" s="14">
        <v>3</v>
      </c>
      <c r="E55" s="31">
        <v>0.66666666666666696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3</v>
      </c>
    </row>
    <row r="56" spans="1:16" x14ac:dyDescent="0.3">
      <c r="A56" s="30" t="s">
        <v>432</v>
      </c>
      <c r="B56" s="30" t="s">
        <v>433</v>
      </c>
      <c r="C56" s="14">
        <v>16</v>
      </c>
      <c r="D56" s="14">
        <v>17</v>
      </c>
      <c r="E56" s="31">
        <v>-5.8823529411764698E-2</v>
      </c>
      <c r="F56" s="14">
        <v>1</v>
      </c>
      <c r="G56" s="14">
        <v>0</v>
      </c>
      <c r="H56" s="14">
        <v>4</v>
      </c>
      <c r="I56" s="14">
        <v>1</v>
      </c>
      <c r="J56" s="14">
        <v>1</v>
      </c>
      <c r="K56" s="14">
        <v>1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0.399999999999999" x14ac:dyDescent="0.3">
      <c r="A57" s="30" t="s">
        <v>434</v>
      </c>
      <c r="B57" s="30" t="s">
        <v>435</v>
      </c>
      <c r="C57" s="14">
        <v>15</v>
      </c>
      <c r="D57" s="14">
        <v>15</v>
      </c>
      <c r="E57" s="31">
        <v>0</v>
      </c>
      <c r="F57" s="14">
        <v>10</v>
      </c>
      <c r="G57" s="14">
        <v>8</v>
      </c>
      <c r="H57" s="14">
        <v>5</v>
      </c>
      <c r="I57" s="14">
        <v>6</v>
      </c>
      <c r="J57" s="14">
        <v>1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14</v>
      </c>
    </row>
    <row r="58" spans="1:16" ht="20.399999999999999" x14ac:dyDescent="0.3">
      <c r="A58" s="30" t="s">
        <v>436</v>
      </c>
      <c r="B58" s="30" t="s">
        <v>437</v>
      </c>
      <c r="C58" s="14">
        <v>3</v>
      </c>
      <c r="D58" s="14">
        <v>1</v>
      </c>
      <c r="E58" s="31">
        <v>2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0.399999999999999" x14ac:dyDescent="0.3">
      <c r="A59" s="30" t="s">
        <v>438</v>
      </c>
      <c r="B59" s="30" t="s">
        <v>439</v>
      </c>
      <c r="C59" s="14">
        <v>3</v>
      </c>
      <c r="D59" s="14">
        <v>8</v>
      </c>
      <c r="E59" s="31">
        <v>-0.625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0.399999999999999" x14ac:dyDescent="0.3">
      <c r="A60" s="30" t="s">
        <v>440</v>
      </c>
      <c r="B60" s="30" t="s">
        <v>441</v>
      </c>
      <c r="C60" s="14">
        <v>4</v>
      </c>
      <c r="D60" s="14">
        <v>4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20.399999999999999" x14ac:dyDescent="0.3">
      <c r="A61" s="30" t="s">
        <v>442</v>
      </c>
      <c r="B61" s="30" t="s">
        <v>443</v>
      </c>
      <c r="C61" s="14">
        <v>15</v>
      </c>
      <c r="D61" s="14">
        <v>20</v>
      </c>
      <c r="E61" s="31">
        <v>-0.25</v>
      </c>
      <c r="F61" s="14">
        <v>0</v>
      </c>
      <c r="G61" s="14">
        <v>0</v>
      </c>
      <c r="H61" s="14">
        <v>9</v>
      </c>
      <c r="I61" s="14">
        <v>13</v>
      </c>
      <c r="J61" s="14">
        <v>1</v>
      </c>
      <c r="K61" s="14">
        <v>2</v>
      </c>
      <c r="L61" s="14">
        <v>0</v>
      </c>
      <c r="M61" s="14">
        <v>0</v>
      </c>
      <c r="N61" s="14">
        <v>0</v>
      </c>
      <c r="O61" s="14">
        <v>1</v>
      </c>
      <c r="P61" s="24">
        <v>19</v>
      </c>
    </row>
    <row r="62" spans="1:16" x14ac:dyDescent="0.3">
      <c r="A62" s="30" t="s">
        <v>444</v>
      </c>
      <c r="B62" s="30" t="s">
        <v>445</v>
      </c>
      <c r="C62" s="14">
        <v>10</v>
      </c>
      <c r="D62" s="14">
        <v>20</v>
      </c>
      <c r="E62" s="31">
        <v>-0.5</v>
      </c>
      <c r="F62" s="14">
        <v>0</v>
      </c>
      <c r="G62" s="14">
        <v>0</v>
      </c>
      <c r="H62" s="14">
        <v>5</v>
      </c>
      <c r="I62" s="14">
        <v>1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5</v>
      </c>
    </row>
    <row r="63" spans="1:16" ht="20.399999999999999" x14ac:dyDescent="0.3">
      <c r="A63" s="30" t="s">
        <v>446</v>
      </c>
      <c r="B63" s="30" t="s">
        <v>447</v>
      </c>
      <c r="C63" s="14">
        <v>37</v>
      </c>
      <c r="D63" s="14">
        <v>24</v>
      </c>
      <c r="E63" s="31">
        <v>0.54166666666666696</v>
      </c>
      <c r="F63" s="14">
        <v>1</v>
      </c>
      <c r="G63" s="14">
        <v>1</v>
      </c>
      <c r="H63" s="14">
        <v>13</v>
      </c>
      <c r="I63" s="14">
        <v>29</v>
      </c>
      <c r="J63" s="14">
        <v>0</v>
      </c>
      <c r="K63" s="14">
        <v>16</v>
      </c>
      <c r="L63" s="14">
        <v>0</v>
      </c>
      <c r="M63" s="14">
        <v>0</v>
      </c>
      <c r="N63" s="14">
        <v>20</v>
      </c>
      <c r="O63" s="14">
        <v>1</v>
      </c>
      <c r="P63" s="24">
        <v>20</v>
      </c>
    </row>
    <row r="64" spans="1:16" ht="20.399999999999999" x14ac:dyDescent="0.3">
      <c r="A64" s="30" t="s">
        <v>448</v>
      </c>
      <c r="B64" s="30" t="s">
        <v>449</v>
      </c>
      <c r="C64" s="14">
        <v>19</v>
      </c>
      <c r="D64" s="14">
        <v>9</v>
      </c>
      <c r="E64" s="31">
        <v>1.1111111111111101</v>
      </c>
      <c r="F64" s="14">
        <v>0</v>
      </c>
      <c r="G64" s="14">
        <v>0</v>
      </c>
      <c r="H64" s="14">
        <v>2</v>
      </c>
      <c r="I64" s="14">
        <v>2</v>
      </c>
      <c r="J64" s="14">
        <v>0</v>
      </c>
      <c r="K64" s="14">
        <v>9</v>
      </c>
      <c r="L64" s="14">
        <v>0</v>
      </c>
      <c r="M64" s="14">
        <v>0</v>
      </c>
      <c r="N64" s="14">
        <v>0</v>
      </c>
      <c r="O64" s="14">
        <v>2</v>
      </c>
      <c r="P64" s="24">
        <v>2</v>
      </c>
    </row>
    <row r="65" spans="1:16" ht="20.399999999999999" x14ac:dyDescent="0.3">
      <c r="A65" s="30" t="s">
        <v>450</v>
      </c>
      <c r="B65" s="30" t="s">
        <v>451</v>
      </c>
      <c r="C65" s="14">
        <v>9</v>
      </c>
      <c r="D65" s="14">
        <v>8</v>
      </c>
      <c r="E65" s="31">
        <v>0.125</v>
      </c>
      <c r="F65" s="14">
        <v>0</v>
      </c>
      <c r="G65" s="14">
        <v>0</v>
      </c>
      <c r="H65" s="14">
        <v>6</v>
      </c>
      <c r="I65" s="14">
        <v>6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1</v>
      </c>
    </row>
    <row r="66" spans="1:16" ht="30.6" x14ac:dyDescent="0.3">
      <c r="A66" s="30" t="s">
        <v>452</v>
      </c>
      <c r="B66" s="30" t="s">
        <v>453</v>
      </c>
      <c r="C66" s="14">
        <v>2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0.6" x14ac:dyDescent="0.3">
      <c r="A67" s="30" t="s">
        <v>454</v>
      </c>
      <c r="B67" s="30" t="s">
        <v>455</v>
      </c>
      <c r="C67" s="14">
        <v>1</v>
      </c>
      <c r="D67" s="14">
        <v>5</v>
      </c>
      <c r="E67" s="31">
        <v>-0.8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0.6" x14ac:dyDescent="0.3">
      <c r="A68" s="30" t="s">
        <v>456</v>
      </c>
      <c r="B68" s="30" t="s">
        <v>457</v>
      </c>
      <c r="C68" s="14">
        <v>3</v>
      </c>
      <c r="D68" s="14">
        <v>4</v>
      </c>
      <c r="E68" s="31">
        <v>-0.25</v>
      </c>
      <c r="F68" s="14">
        <v>0</v>
      </c>
      <c r="G68" s="14">
        <v>0</v>
      </c>
      <c r="H68" s="14">
        <v>2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1</v>
      </c>
      <c r="O68" s="14">
        <v>8</v>
      </c>
      <c r="P68" s="24">
        <v>0</v>
      </c>
    </row>
    <row r="69" spans="1:16" ht="20.399999999999999" x14ac:dyDescent="0.3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462</v>
      </c>
      <c r="B71" s="30" t="s">
        <v>463</v>
      </c>
      <c r="C71" s="14">
        <v>1</v>
      </c>
      <c r="D71" s="14">
        <v>1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3">
      <c r="A72" s="184" t="s">
        <v>464</v>
      </c>
      <c r="B72" s="185"/>
      <c r="C72" s="27">
        <v>8</v>
      </c>
      <c r="D72" s="27">
        <v>17</v>
      </c>
      <c r="E72" s="28">
        <v>-0.52941176470588203</v>
      </c>
      <c r="F72" s="27">
        <v>0</v>
      </c>
      <c r="G72" s="27">
        <v>1</v>
      </c>
      <c r="H72" s="27">
        <v>9</v>
      </c>
      <c r="I72" s="27">
        <v>3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6</v>
      </c>
    </row>
    <row r="73" spans="1:16" x14ac:dyDescent="0.3">
      <c r="A73" s="30" t="s">
        <v>465</v>
      </c>
      <c r="B73" s="30" t="s">
        <v>466</v>
      </c>
      <c r="C73" s="14">
        <v>8</v>
      </c>
      <c r="D73" s="14">
        <v>17</v>
      </c>
      <c r="E73" s="31">
        <v>-0.52941176470588203</v>
      </c>
      <c r="F73" s="14">
        <v>0</v>
      </c>
      <c r="G73" s="14">
        <v>1</v>
      </c>
      <c r="H73" s="14">
        <v>9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6</v>
      </c>
    </row>
    <row r="74" spans="1:16" x14ac:dyDescent="0.3">
      <c r="A74" s="184" t="s">
        <v>467</v>
      </c>
      <c r="B74" s="185"/>
      <c r="C74" s="27">
        <v>123</v>
      </c>
      <c r="D74" s="27">
        <v>86</v>
      </c>
      <c r="E74" s="28">
        <v>0.43023255813953498</v>
      </c>
      <c r="F74" s="27">
        <v>11</v>
      </c>
      <c r="G74" s="27">
        <v>3</v>
      </c>
      <c r="H74" s="27">
        <v>32</v>
      </c>
      <c r="I74" s="27">
        <v>22</v>
      </c>
      <c r="J74" s="27">
        <v>0</v>
      </c>
      <c r="K74" s="27">
        <v>0</v>
      </c>
      <c r="L74" s="27">
        <v>3</v>
      </c>
      <c r="M74" s="27">
        <v>9</v>
      </c>
      <c r="N74" s="27">
        <v>1</v>
      </c>
      <c r="O74" s="27">
        <v>1</v>
      </c>
      <c r="P74" s="29">
        <v>13</v>
      </c>
    </row>
    <row r="75" spans="1:16" x14ac:dyDescent="0.3">
      <c r="A75" s="30" t="s">
        <v>468</v>
      </c>
      <c r="B75" s="30" t="s">
        <v>469</v>
      </c>
      <c r="C75" s="14">
        <v>37</v>
      </c>
      <c r="D75" s="14">
        <v>27</v>
      </c>
      <c r="E75" s="31">
        <v>0.37037037037037002</v>
      </c>
      <c r="F75" s="14">
        <v>1</v>
      </c>
      <c r="G75" s="14">
        <v>0</v>
      </c>
      <c r="H75" s="14">
        <v>3</v>
      </c>
      <c r="I75" s="14">
        <v>14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1</v>
      </c>
      <c r="P75" s="24">
        <v>2</v>
      </c>
    </row>
    <row r="76" spans="1:16" ht="30.6" x14ac:dyDescent="0.3">
      <c r="A76" s="30" t="s">
        <v>470</v>
      </c>
      <c r="B76" s="30" t="s">
        <v>471</v>
      </c>
      <c r="C76" s="14">
        <v>3</v>
      </c>
      <c r="D76" s="14">
        <v>4</v>
      </c>
      <c r="E76" s="31">
        <v>-0.25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3">
      <c r="A77" s="30" t="s">
        <v>472</v>
      </c>
      <c r="B77" s="30" t="s">
        <v>473</v>
      </c>
      <c r="C77" s="14">
        <v>49</v>
      </c>
      <c r="D77" s="14">
        <v>34</v>
      </c>
      <c r="E77" s="31">
        <v>0.441176470588235</v>
      </c>
      <c r="F77" s="14">
        <v>9</v>
      </c>
      <c r="G77" s="14">
        <v>1</v>
      </c>
      <c r="H77" s="14">
        <v>10</v>
      </c>
      <c r="I77" s="14">
        <v>0</v>
      </c>
      <c r="J77" s="14">
        <v>0</v>
      </c>
      <c r="K77" s="14">
        <v>0</v>
      </c>
      <c r="L77" s="14">
        <v>3</v>
      </c>
      <c r="M77" s="14">
        <v>9</v>
      </c>
      <c r="N77" s="14">
        <v>0</v>
      </c>
      <c r="O77" s="14">
        <v>0</v>
      </c>
      <c r="P77" s="24">
        <v>3</v>
      </c>
    </row>
    <row r="78" spans="1:16" x14ac:dyDescent="0.3">
      <c r="A78" s="30" t="s">
        <v>474</v>
      </c>
      <c r="B78" s="30" t="s">
        <v>475</v>
      </c>
      <c r="C78" s="14">
        <v>1</v>
      </c>
      <c r="D78" s="14">
        <v>1</v>
      </c>
      <c r="E78" s="31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476</v>
      </c>
      <c r="B79" s="30" t="s">
        <v>477</v>
      </c>
      <c r="C79" s="14">
        <v>30</v>
      </c>
      <c r="D79" s="14">
        <v>19</v>
      </c>
      <c r="E79" s="31">
        <v>0.57894736842105299</v>
      </c>
      <c r="F79" s="14">
        <v>0</v>
      </c>
      <c r="G79" s="14">
        <v>0</v>
      </c>
      <c r="H79" s="14">
        <v>15</v>
      </c>
      <c r="I79" s="14">
        <v>4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5</v>
      </c>
    </row>
    <row r="80" spans="1:16" ht="30.6" x14ac:dyDescent="0.3">
      <c r="A80" s="30" t="s">
        <v>478</v>
      </c>
      <c r="B80" s="30" t="s">
        <v>479</v>
      </c>
      <c r="C80" s="14">
        <v>0</v>
      </c>
      <c r="D80" s="14">
        <v>1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1</v>
      </c>
    </row>
    <row r="81" spans="1:16" ht="20.399999999999999" x14ac:dyDescent="0.3">
      <c r="A81" s="30" t="s">
        <v>480</v>
      </c>
      <c r="B81" s="30" t="s">
        <v>481</v>
      </c>
      <c r="C81" s="14">
        <v>3</v>
      </c>
      <c r="D81" s="14">
        <v>0</v>
      </c>
      <c r="E81" s="31">
        <v>0</v>
      </c>
      <c r="F81" s="14">
        <v>1</v>
      </c>
      <c r="G81" s="14">
        <v>2</v>
      </c>
      <c r="H81" s="14">
        <v>3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2</v>
      </c>
    </row>
    <row r="82" spans="1:16" x14ac:dyDescent="0.3">
      <c r="A82" s="184" t="s">
        <v>482</v>
      </c>
      <c r="B82" s="185"/>
      <c r="C82" s="27">
        <v>131</v>
      </c>
      <c r="D82" s="27">
        <v>144</v>
      </c>
      <c r="E82" s="28">
        <v>-9.0277777777777804E-2</v>
      </c>
      <c r="F82" s="27">
        <v>0</v>
      </c>
      <c r="G82" s="27">
        <v>1</v>
      </c>
      <c r="H82" s="27">
        <v>14</v>
      </c>
      <c r="I82" s="27">
        <v>6</v>
      </c>
      <c r="J82" s="27">
        <v>0</v>
      </c>
      <c r="K82" s="27">
        <v>0</v>
      </c>
      <c r="L82" s="27">
        <v>0</v>
      </c>
      <c r="M82" s="27">
        <v>0</v>
      </c>
      <c r="N82" s="27">
        <v>3</v>
      </c>
      <c r="O82" s="27">
        <v>0</v>
      </c>
      <c r="P82" s="29">
        <v>17</v>
      </c>
    </row>
    <row r="83" spans="1:16" x14ac:dyDescent="0.3">
      <c r="A83" s="30" t="s">
        <v>483</v>
      </c>
      <c r="B83" s="30" t="s">
        <v>484</v>
      </c>
      <c r="C83" s="14">
        <v>41</v>
      </c>
      <c r="D83" s="14">
        <v>52</v>
      </c>
      <c r="E83" s="31">
        <v>-0.21153846153846101</v>
      </c>
      <c r="F83" s="14">
        <v>0</v>
      </c>
      <c r="G83" s="14">
        <v>0</v>
      </c>
      <c r="H83" s="14">
        <v>11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1</v>
      </c>
    </row>
    <row r="84" spans="1:16" x14ac:dyDescent="0.3">
      <c r="A84" s="30" t="s">
        <v>485</v>
      </c>
      <c r="B84" s="30" t="s">
        <v>486</v>
      </c>
      <c r="C84" s="14">
        <v>90</v>
      </c>
      <c r="D84" s="14">
        <v>92</v>
      </c>
      <c r="E84" s="31">
        <v>-2.1739130434782601E-2</v>
      </c>
      <c r="F84" s="14">
        <v>0</v>
      </c>
      <c r="G84" s="14">
        <v>1</v>
      </c>
      <c r="H84" s="14">
        <v>3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16</v>
      </c>
    </row>
    <row r="85" spans="1:16" x14ac:dyDescent="0.3">
      <c r="A85" s="184" t="s">
        <v>487</v>
      </c>
      <c r="B85" s="185"/>
      <c r="C85" s="27">
        <v>989</v>
      </c>
      <c r="D85" s="27">
        <v>817</v>
      </c>
      <c r="E85" s="28">
        <v>0.21052631578947401</v>
      </c>
      <c r="F85" s="27">
        <v>7</v>
      </c>
      <c r="G85" s="27">
        <v>6</v>
      </c>
      <c r="H85" s="27">
        <v>526</v>
      </c>
      <c r="I85" s="27">
        <v>346</v>
      </c>
      <c r="J85" s="27">
        <v>0</v>
      </c>
      <c r="K85" s="27">
        <v>0</v>
      </c>
      <c r="L85" s="27">
        <v>0</v>
      </c>
      <c r="M85" s="27">
        <v>0</v>
      </c>
      <c r="N85" s="27">
        <v>4</v>
      </c>
      <c r="O85" s="27">
        <v>0</v>
      </c>
      <c r="P85" s="29">
        <v>280</v>
      </c>
    </row>
    <row r="86" spans="1:16" x14ac:dyDescent="0.3">
      <c r="A86" s="30" t="s">
        <v>488</v>
      </c>
      <c r="B86" s="30" t="s">
        <v>489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3">
      <c r="A87" s="30" t="s">
        <v>490</v>
      </c>
      <c r="B87" s="30" t="s">
        <v>491</v>
      </c>
      <c r="C87" s="14">
        <v>1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1</v>
      </c>
      <c r="O87" s="14">
        <v>0</v>
      </c>
      <c r="P87" s="24">
        <v>0</v>
      </c>
    </row>
    <row r="88" spans="1:16" ht="20.399999999999999" x14ac:dyDescent="0.3">
      <c r="A88" s="30" t="s">
        <v>492</v>
      </c>
      <c r="B88" s="30" t="s">
        <v>493</v>
      </c>
      <c r="C88" s="14">
        <v>2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494</v>
      </c>
      <c r="B89" s="30" t="s">
        <v>495</v>
      </c>
      <c r="C89" s="14">
        <v>21</v>
      </c>
      <c r="D89" s="14">
        <v>31</v>
      </c>
      <c r="E89" s="31">
        <v>-0.32258064516128998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6</v>
      </c>
    </row>
    <row r="90" spans="1:16" ht="20.399999999999999" x14ac:dyDescent="0.3">
      <c r="A90" s="30" t="s">
        <v>496</v>
      </c>
      <c r="B90" s="30" t="s">
        <v>497</v>
      </c>
      <c r="C90" s="14">
        <v>1</v>
      </c>
      <c r="D90" s="14">
        <v>4</v>
      </c>
      <c r="E90" s="31">
        <v>-0.75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498</v>
      </c>
      <c r="B91" s="30" t="s">
        <v>499</v>
      </c>
      <c r="C91" s="14">
        <v>33</v>
      </c>
      <c r="D91" s="14">
        <v>37</v>
      </c>
      <c r="E91" s="31">
        <v>-0.108108108108108</v>
      </c>
      <c r="F91" s="14">
        <v>0</v>
      </c>
      <c r="G91" s="14">
        <v>0</v>
      </c>
      <c r="H91" s="14">
        <v>4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2</v>
      </c>
    </row>
    <row r="92" spans="1:16" x14ac:dyDescent="0.3">
      <c r="A92" s="30" t="s">
        <v>500</v>
      </c>
      <c r="B92" s="30" t="s">
        <v>501</v>
      </c>
      <c r="C92" s="14">
        <v>157</v>
      </c>
      <c r="D92" s="14">
        <v>104</v>
      </c>
      <c r="E92" s="31">
        <v>0.50961538461538503</v>
      </c>
      <c r="F92" s="14">
        <v>2</v>
      </c>
      <c r="G92" s="14">
        <v>1</v>
      </c>
      <c r="H92" s="14">
        <v>97</v>
      </c>
      <c r="I92" s="14">
        <v>140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99</v>
      </c>
    </row>
    <row r="93" spans="1:16" x14ac:dyDescent="0.3">
      <c r="A93" s="30" t="s">
        <v>502</v>
      </c>
      <c r="B93" s="30" t="s">
        <v>503</v>
      </c>
      <c r="C93" s="14">
        <v>38</v>
      </c>
      <c r="D93" s="14">
        <v>53</v>
      </c>
      <c r="E93" s="31">
        <v>-0.28301886792452802</v>
      </c>
      <c r="F93" s="14">
        <v>3</v>
      </c>
      <c r="G93" s="14">
        <v>4</v>
      </c>
      <c r="H93" s="14">
        <v>12</v>
      </c>
      <c r="I93" s="14">
        <v>5</v>
      </c>
      <c r="J93" s="14">
        <v>0</v>
      </c>
      <c r="K93" s="14">
        <v>0</v>
      </c>
      <c r="L93" s="14">
        <v>0</v>
      </c>
      <c r="M93" s="14">
        <v>0</v>
      </c>
      <c r="N93" s="14">
        <v>2</v>
      </c>
      <c r="O93" s="14">
        <v>0</v>
      </c>
      <c r="P93" s="24">
        <v>7</v>
      </c>
    </row>
    <row r="94" spans="1:16" x14ac:dyDescent="0.3">
      <c r="A94" s="30" t="s">
        <v>504</v>
      </c>
      <c r="B94" s="30" t="s">
        <v>505</v>
      </c>
      <c r="C94" s="14">
        <v>730</v>
      </c>
      <c r="D94" s="14">
        <v>588</v>
      </c>
      <c r="E94" s="31">
        <v>0.24149659863945599</v>
      </c>
      <c r="F94" s="14">
        <v>2</v>
      </c>
      <c r="G94" s="14">
        <v>0</v>
      </c>
      <c r="H94" s="14">
        <v>411</v>
      </c>
      <c r="I94" s="14">
        <v>200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165</v>
      </c>
    </row>
    <row r="95" spans="1:16" ht="20.399999999999999" x14ac:dyDescent="0.3">
      <c r="A95" s="30" t="s">
        <v>506</v>
      </c>
      <c r="B95" s="30" t="s">
        <v>507</v>
      </c>
      <c r="C95" s="14">
        <v>5</v>
      </c>
      <c r="D95" s="14">
        <v>0</v>
      </c>
      <c r="E95" s="31">
        <v>0</v>
      </c>
      <c r="F95" s="14">
        <v>0</v>
      </c>
      <c r="G95" s="14">
        <v>1</v>
      </c>
      <c r="H95" s="14">
        <v>1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184" t="s">
        <v>510</v>
      </c>
      <c r="B97" s="185"/>
      <c r="C97" s="27">
        <v>8575</v>
      </c>
      <c r="D97" s="27">
        <v>7324</v>
      </c>
      <c r="E97" s="28">
        <v>0.17080830147460399</v>
      </c>
      <c r="F97" s="27">
        <v>850</v>
      </c>
      <c r="G97" s="27">
        <v>642</v>
      </c>
      <c r="H97" s="27">
        <v>2532</v>
      </c>
      <c r="I97" s="27">
        <v>1851</v>
      </c>
      <c r="J97" s="27">
        <v>1</v>
      </c>
      <c r="K97" s="27">
        <v>3</v>
      </c>
      <c r="L97" s="27">
        <v>3</v>
      </c>
      <c r="M97" s="27">
        <v>2</v>
      </c>
      <c r="N97" s="27">
        <v>34</v>
      </c>
      <c r="O97" s="27">
        <v>122</v>
      </c>
      <c r="P97" s="29">
        <v>2178</v>
      </c>
    </row>
    <row r="98" spans="1:16" x14ac:dyDescent="0.3">
      <c r="A98" s="30" t="s">
        <v>511</v>
      </c>
      <c r="B98" s="30" t="s">
        <v>512</v>
      </c>
      <c r="C98" s="14">
        <v>1171</v>
      </c>
      <c r="D98" s="14">
        <v>1142</v>
      </c>
      <c r="E98" s="31">
        <v>2.5394045534150599E-2</v>
      </c>
      <c r="F98" s="14">
        <v>199</v>
      </c>
      <c r="G98" s="14">
        <v>170</v>
      </c>
      <c r="H98" s="14">
        <v>333</v>
      </c>
      <c r="I98" s="14">
        <v>255</v>
      </c>
      <c r="J98" s="14">
        <v>0</v>
      </c>
      <c r="K98" s="14">
        <v>1</v>
      </c>
      <c r="L98" s="14">
        <v>1</v>
      </c>
      <c r="M98" s="14">
        <v>1</v>
      </c>
      <c r="N98" s="14">
        <v>0</v>
      </c>
      <c r="O98" s="14">
        <v>3</v>
      </c>
      <c r="P98" s="24">
        <v>382</v>
      </c>
    </row>
    <row r="99" spans="1:16" x14ac:dyDescent="0.3">
      <c r="A99" s="30" t="s">
        <v>513</v>
      </c>
      <c r="B99" s="30" t="s">
        <v>514</v>
      </c>
      <c r="C99" s="14">
        <v>1029</v>
      </c>
      <c r="D99" s="14">
        <v>900</v>
      </c>
      <c r="E99" s="31">
        <v>0.14333333333333301</v>
      </c>
      <c r="F99" s="14">
        <v>224</v>
      </c>
      <c r="G99" s="14">
        <v>168</v>
      </c>
      <c r="H99" s="14">
        <v>555</v>
      </c>
      <c r="I99" s="14">
        <v>232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36</v>
      </c>
      <c r="P99" s="24">
        <v>404</v>
      </c>
    </row>
    <row r="100" spans="1:16" ht="30.6" x14ac:dyDescent="0.3">
      <c r="A100" s="30" t="s">
        <v>515</v>
      </c>
      <c r="B100" s="30" t="s">
        <v>516</v>
      </c>
      <c r="C100" s="14">
        <v>124</v>
      </c>
      <c r="D100" s="14">
        <v>75</v>
      </c>
      <c r="E100" s="31">
        <v>0.65333333333333299</v>
      </c>
      <c r="F100" s="14">
        <v>40</v>
      </c>
      <c r="G100" s="14">
        <v>49</v>
      </c>
      <c r="H100" s="14">
        <v>60</v>
      </c>
      <c r="I100" s="14">
        <v>202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11</v>
      </c>
      <c r="P100" s="24">
        <v>114</v>
      </c>
    </row>
    <row r="101" spans="1:16" ht="20.399999999999999" x14ac:dyDescent="0.3">
      <c r="A101" s="30" t="s">
        <v>517</v>
      </c>
      <c r="B101" s="30" t="s">
        <v>518</v>
      </c>
      <c r="C101" s="14">
        <v>734</v>
      </c>
      <c r="D101" s="14">
        <v>734</v>
      </c>
      <c r="E101" s="31">
        <v>0</v>
      </c>
      <c r="F101" s="14">
        <v>170</v>
      </c>
      <c r="G101" s="14">
        <v>125</v>
      </c>
      <c r="H101" s="14">
        <v>196</v>
      </c>
      <c r="I101" s="14">
        <v>177</v>
      </c>
      <c r="J101" s="14">
        <v>1</v>
      </c>
      <c r="K101" s="14">
        <v>1</v>
      </c>
      <c r="L101" s="14">
        <v>1</v>
      </c>
      <c r="M101" s="14">
        <v>0</v>
      </c>
      <c r="N101" s="14">
        <v>0</v>
      </c>
      <c r="O101" s="14">
        <v>65</v>
      </c>
      <c r="P101" s="24">
        <v>260</v>
      </c>
    </row>
    <row r="102" spans="1:16" x14ac:dyDescent="0.3">
      <c r="A102" s="30" t="s">
        <v>519</v>
      </c>
      <c r="B102" s="30" t="s">
        <v>520</v>
      </c>
      <c r="C102" s="14">
        <v>25</v>
      </c>
      <c r="D102" s="14">
        <v>21</v>
      </c>
      <c r="E102" s="31">
        <v>0.19047619047618999</v>
      </c>
      <c r="F102" s="14">
        <v>2</v>
      </c>
      <c r="G102" s="14">
        <v>0</v>
      </c>
      <c r="H102" s="14">
        <v>3</v>
      </c>
      <c r="I102" s="14">
        <v>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2</v>
      </c>
    </row>
    <row r="103" spans="1:16" x14ac:dyDescent="0.3">
      <c r="A103" s="30" t="s">
        <v>521</v>
      </c>
      <c r="B103" s="30" t="s">
        <v>522</v>
      </c>
      <c r="C103" s="14">
        <v>211</v>
      </c>
      <c r="D103" s="14">
        <v>154</v>
      </c>
      <c r="E103" s="31">
        <v>0.37012987012986998</v>
      </c>
      <c r="F103" s="14">
        <v>23</v>
      </c>
      <c r="G103" s="14">
        <v>7</v>
      </c>
      <c r="H103" s="14">
        <v>31</v>
      </c>
      <c r="I103" s="14">
        <v>17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32</v>
      </c>
    </row>
    <row r="104" spans="1:16" x14ac:dyDescent="0.3">
      <c r="A104" s="30" t="s">
        <v>523</v>
      </c>
      <c r="B104" s="30" t="s">
        <v>524</v>
      </c>
      <c r="C104" s="14">
        <v>367</v>
      </c>
      <c r="D104" s="14">
        <v>273</v>
      </c>
      <c r="E104" s="31">
        <v>0.34432234432234399</v>
      </c>
      <c r="F104" s="14">
        <v>3</v>
      </c>
      <c r="G104" s="14">
        <v>1</v>
      </c>
      <c r="H104" s="14">
        <v>22</v>
      </c>
      <c r="I104" s="14">
        <v>6</v>
      </c>
      <c r="J104" s="14">
        <v>0</v>
      </c>
      <c r="K104" s="14">
        <v>0</v>
      </c>
      <c r="L104" s="14">
        <v>1</v>
      </c>
      <c r="M104" s="14">
        <v>0</v>
      </c>
      <c r="N104" s="14">
        <v>3</v>
      </c>
      <c r="O104" s="14">
        <v>0</v>
      </c>
      <c r="P104" s="24">
        <v>9</v>
      </c>
    </row>
    <row r="105" spans="1:16" x14ac:dyDescent="0.3">
      <c r="A105" s="30" t="s">
        <v>525</v>
      </c>
      <c r="B105" s="30" t="s">
        <v>526</v>
      </c>
      <c r="C105" s="14">
        <v>2432</v>
      </c>
      <c r="D105" s="14">
        <v>1910</v>
      </c>
      <c r="E105" s="31">
        <v>0.27329842931937198</v>
      </c>
      <c r="F105" s="14">
        <v>44</v>
      </c>
      <c r="G105" s="14">
        <v>33</v>
      </c>
      <c r="H105" s="14">
        <v>683</v>
      </c>
      <c r="I105" s="14">
        <v>431</v>
      </c>
      <c r="J105" s="14">
        <v>0</v>
      </c>
      <c r="K105" s="14">
        <v>0</v>
      </c>
      <c r="L105" s="14">
        <v>0</v>
      </c>
      <c r="M105" s="14">
        <v>0</v>
      </c>
      <c r="N105" s="14">
        <v>15</v>
      </c>
      <c r="O105" s="14">
        <v>7</v>
      </c>
      <c r="P105" s="24">
        <v>294</v>
      </c>
    </row>
    <row r="106" spans="1:16" ht="20.399999999999999" x14ac:dyDescent="0.3">
      <c r="A106" s="30" t="s">
        <v>527</v>
      </c>
      <c r="B106" s="30" t="s">
        <v>528</v>
      </c>
      <c r="C106" s="14">
        <v>1001</v>
      </c>
      <c r="D106" s="14">
        <v>877</v>
      </c>
      <c r="E106" s="31">
        <v>0.141391106043329</v>
      </c>
      <c r="F106" s="14">
        <v>19</v>
      </c>
      <c r="G106" s="14">
        <v>7</v>
      </c>
      <c r="H106" s="14">
        <v>190</v>
      </c>
      <c r="I106" s="14">
        <v>135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0</v>
      </c>
      <c r="P106" s="24">
        <v>118</v>
      </c>
    </row>
    <row r="107" spans="1:16" ht="20.399999999999999" x14ac:dyDescent="0.3">
      <c r="A107" s="30" t="s">
        <v>529</v>
      </c>
      <c r="B107" s="30" t="s">
        <v>530</v>
      </c>
      <c r="C107" s="14">
        <v>46</v>
      </c>
      <c r="D107" s="14">
        <v>31</v>
      </c>
      <c r="E107" s="31">
        <v>0.483870967741935</v>
      </c>
      <c r="F107" s="14">
        <v>0</v>
      </c>
      <c r="G107" s="14">
        <v>0</v>
      </c>
      <c r="H107" s="14">
        <v>12</v>
      </c>
      <c r="I107" s="14">
        <v>18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44</v>
      </c>
    </row>
    <row r="108" spans="1:16" x14ac:dyDescent="0.3">
      <c r="A108" s="30" t="s">
        <v>531</v>
      </c>
      <c r="B108" s="30" t="s">
        <v>532</v>
      </c>
      <c r="C108" s="14">
        <v>14</v>
      </c>
      <c r="D108" s="14">
        <v>16</v>
      </c>
      <c r="E108" s="31">
        <v>-0.125</v>
      </c>
      <c r="F108" s="14">
        <v>1</v>
      </c>
      <c r="G108" s="14">
        <v>0</v>
      </c>
      <c r="H108" s="14">
        <v>5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3</v>
      </c>
    </row>
    <row r="109" spans="1:16" x14ac:dyDescent="0.3">
      <c r="A109" s="30" t="s">
        <v>533</v>
      </c>
      <c r="B109" s="30" t="s">
        <v>534</v>
      </c>
      <c r="C109" s="14">
        <v>6</v>
      </c>
      <c r="D109" s="14">
        <v>11</v>
      </c>
      <c r="E109" s="31">
        <v>-0.45454545454545398</v>
      </c>
      <c r="F109" s="14">
        <v>0</v>
      </c>
      <c r="G109" s="14">
        <v>0</v>
      </c>
      <c r="H109" s="14">
        <v>14</v>
      </c>
      <c r="I109" s="14">
        <v>5</v>
      </c>
      <c r="J109" s="14">
        <v>0</v>
      </c>
      <c r="K109" s="14">
        <v>1</v>
      </c>
      <c r="L109" s="14">
        <v>0</v>
      </c>
      <c r="M109" s="14">
        <v>0</v>
      </c>
      <c r="N109" s="14">
        <v>0</v>
      </c>
      <c r="O109" s="14">
        <v>0</v>
      </c>
      <c r="P109" s="24">
        <v>10</v>
      </c>
    </row>
    <row r="110" spans="1:16" ht="20.399999999999999" x14ac:dyDescent="0.3">
      <c r="A110" s="30" t="s">
        <v>535</v>
      </c>
      <c r="B110" s="30" t="s">
        <v>536</v>
      </c>
      <c r="C110" s="14">
        <v>1</v>
      </c>
      <c r="D110" s="14">
        <v>0</v>
      </c>
      <c r="E110" s="31">
        <v>0</v>
      </c>
      <c r="F110" s="14">
        <v>0</v>
      </c>
      <c r="G110" s="14">
        <v>0</v>
      </c>
      <c r="H110" s="14">
        <v>1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3">
      <c r="A111" s="30" t="s">
        <v>537</v>
      </c>
      <c r="B111" s="30" t="s">
        <v>538</v>
      </c>
      <c r="C111" s="14">
        <v>1179</v>
      </c>
      <c r="D111" s="14">
        <v>944</v>
      </c>
      <c r="E111" s="31">
        <v>0.248940677966102</v>
      </c>
      <c r="F111" s="14">
        <v>105</v>
      </c>
      <c r="G111" s="14">
        <v>67</v>
      </c>
      <c r="H111" s="14">
        <v>219</v>
      </c>
      <c r="I111" s="14">
        <v>168</v>
      </c>
      <c r="J111" s="14">
        <v>0</v>
      </c>
      <c r="K111" s="14">
        <v>0</v>
      </c>
      <c r="L111" s="14">
        <v>0</v>
      </c>
      <c r="M111" s="14">
        <v>1</v>
      </c>
      <c r="N111" s="14">
        <v>1</v>
      </c>
      <c r="O111" s="14">
        <v>0</v>
      </c>
      <c r="P111" s="24">
        <v>258</v>
      </c>
    </row>
    <row r="112" spans="1:16" ht="20.399999999999999" x14ac:dyDescent="0.3">
      <c r="A112" s="30" t="s">
        <v>539</v>
      </c>
      <c r="B112" s="30" t="s">
        <v>540</v>
      </c>
      <c r="C112" s="14">
        <v>1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541</v>
      </c>
      <c r="B113" s="30" t="s">
        <v>542</v>
      </c>
      <c r="C113" s="14">
        <v>1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1</v>
      </c>
    </row>
    <row r="114" spans="1:16" x14ac:dyDescent="0.3">
      <c r="A114" s="30" t="s">
        <v>543</v>
      </c>
      <c r="B114" s="30" t="s">
        <v>544</v>
      </c>
      <c r="C114" s="14">
        <v>4</v>
      </c>
      <c r="D114" s="14">
        <v>4</v>
      </c>
      <c r="E114" s="31">
        <v>0</v>
      </c>
      <c r="F114" s="14">
        <v>1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545</v>
      </c>
      <c r="B115" s="30" t="s">
        <v>546</v>
      </c>
      <c r="C115" s="14">
        <v>10</v>
      </c>
      <c r="D115" s="14">
        <v>13</v>
      </c>
      <c r="E115" s="31">
        <v>-0.230769230769231</v>
      </c>
      <c r="F115" s="14">
        <v>1</v>
      </c>
      <c r="G115" s="14">
        <v>1</v>
      </c>
      <c r="H115" s="14">
        <v>4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4</v>
      </c>
    </row>
    <row r="116" spans="1:16" ht="20.399999999999999" x14ac:dyDescent="0.3">
      <c r="A116" s="30" t="s">
        <v>547</v>
      </c>
      <c r="B116" s="30" t="s">
        <v>548</v>
      </c>
      <c r="C116" s="14">
        <v>27</v>
      </c>
      <c r="D116" s="14">
        <v>42</v>
      </c>
      <c r="E116" s="31">
        <v>-0.35714285714285698</v>
      </c>
      <c r="F116" s="14">
        <v>1</v>
      </c>
      <c r="G116" s="14">
        <v>1</v>
      </c>
      <c r="H116" s="14">
        <v>29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12</v>
      </c>
    </row>
    <row r="117" spans="1:16" ht="20.399999999999999" x14ac:dyDescent="0.3">
      <c r="A117" s="30" t="s">
        <v>549</v>
      </c>
      <c r="B117" s="30" t="s">
        <v>550</v>
      </c>
      <c r="C117" s="14">
        <v>0</v>
      </c>
      <c r="D117" s="14">
        <v>1</v>
      </c>
      <c r="E117" s="31">
        <v>-1</v>
      </c>
      <c r="F117" s="14">
        <v>0</v>
      </c>
      <c r="G117" s="14">
        <v>0</v>
      </c>
      <c r="H117" s="14">
        <v>1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1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4">
        <v>3</v>
      </c>
    </row>
    <row r="119" spans="1:16" ht="20.399999999999999" x14ac:dyDescent="0.3">
      <c r="A119" s="30" t="s">
        <v>553</v>
      </c>
      <c r="B119" s="30" t="s">
        <v>554</v>
      </c>
      <c r="C119" s="14">
        <v>2</v>
      </c>
      <c r="D119" s="14">
        <v>1</v>
      </c>
      <c r="E119" s="31">
        <v>1</v>
      </c>
      <c r="F119" s="14">
        <v>0</v>
      </c>
      <c r="G119" s="14">
        <v>0</v>
      </c>
      <c r="H119" s="14">
        <v>1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555</v>
      </c>
      <c r="B120" s="30" t="s">
        <v>556</v>
      </c>
      <c r="C120" s="14">
        <v>13</v>
      </c>
      <c r="D120" s="14">
        <v>13</v>
      </c>
      <c r="E120" s="31">
        <v>0</v>
      </c>
      <c r="F120" s="14">
        <v>0</v>
      </c>
      <c r="G120" s="14">
        <v>0</v>
      </c>
      <c r="H120" s="14">
        <v>7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x14ac:dyDescent="0.3">
      <c r="A121" s="30" t="s">
        <v>557</v>
      </c>
      <c r="B121" s="30" t="s">
        <v>558</v>
      </c>
      <c r="C121" s="14">
        <v>54</v>
      </c>
      <c r="D121" s="14">
        <v>46</v>
      </c>
      <c r="E121" s="31">
        <v>0.173913043478261</v>
      </c>
      <c r="F121" s="14">
        <v>9</v>
      </c>
      <c r="G121" s="14">
        <v>8</v>
      </c>
      <c r="H121" s="14">
        <v>39</v>
      </c>
      <c r="I121" s="14">
        <v>59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92</v>
      </c>
    </row>
    <row r="122" spans="1:16" x14ac:dyDescent="0.3">
      <c r="A122" s="30" t="s">
        <v>559</v>
      </c>
      <c r="B122" s="30" t="s">
        <v>560</v>
      </c>
      <c r="C122" s="14">
        <v>23</v>
      </c>
      <c r="D122" s="14">
        <v>24</v>
      </c>
      <c r="E122" s="31">
        <v>-4.1666666666666699E-2</v>
      </c>
      <c r="F122" s="14">
        <v>0</v>
      </c>
      <c r="G122" s="14">
        <v>0</v>
      </c>
      <c r="H122" s="14">
        <v>15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4</v>
      </c>
      <c r="O122" s="14">
        <v>0</v>
      </c>
      <c r="P122" s="24">
        <v>6</v>
      </c>
    </row>
    <row r="123" spans="1:16" x14ac:dyDescent="0.3">
      <c r="A123" s="30" t="s">
        <v>561</v>
      </c>
      <c r="B123" s="30" t="s">
        <v>562</v>
      </c>
      <c r="C123" s="14">
        <v>2</v>
      </c>
      <c r="D123" s="14">
        <v>3</v>
      </c>
      <c r="E123" s="31">
        <v>-0.33333333333333298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563</v>
      </c>
      <c r="B124" s="30" t="s">
        <v>564</v>
      </c>
      <c r="C124" s="14">
        <v>1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3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567</v>
      </c>
      <c r="B126" s="30" t="s">
        <v>568</v>
      </c>
      <c r="C126" s="14">
        <v>22</v>
      </c>
      <c r="D126" s="14">
        <v>15</v>
      </c>
      <c r="E126" s="31">
        <v>0.46666666666666701</v>
      </c>
      <c r="F126" s="14">
        <v>0</v>
      </c>
      <c r="G126" s="14">
        <v>0</v>
      </c>
      <c r="H126" s="14">
        <v>4</v>
      </c>
      <c r="I126" s="14">
        <v>6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0.399999999999999" x14ac:dyDescent="0.3">
      <c r="A127" s="30" t="s">
        <v>569</v>
      </c>
      <c r="B127" s="30" t="s">
        <v>570</v>
      </c>
      <c r="C127" s="14">
        <v>0</v>
      </c>
      <c r="D127" s="14">
        <v>2</v>
      </c>
      <c r="E127" s="31">
        <v>-1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1</v>
      </c>
      <c r="O127" s="14">
        <v>0</v>
      </c>
      <c r="P127" s="24">
        <v>3</v>
      </c>
    </row>
    <row r="128" spans="1:16" ht="20.399999999999999" x14ac:dyDescent="0.3">
      <c r="A128" s="30" t="s">
        <v>571</v>
      </c>
      <c r="B128" s="30" t="s">
        <v>572</v>
      </c>
      <c r="C128" s="14">
        <v>71</v>
      </c>
      <c r="D128" s="14">
        <v>66</v>
      </c>
      <c r="E128" s="31">
        <v>7.5757575757575801E-2</v>
      </c>
      <c r="F128" s="14">
        <v>7</v>
      </c>
      <c r="G128" s="14">
        <v>5</v>
      </c>
      <c r="H128" s="14">
        <v>101</v>
      </c>
      <c r="I128" s="14">
        <v>115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104</v>
      </c>
    </row>
    <row r="129" spans="1:16" ht="20.399999999999999" x14ac:dyDescent="0.3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20.399999999999999" x14ac:dyDescent="0.3">
      <c r="A130" s="30" t="s">
        <v>575</v>
      </c>
      <c r="B130" s="30" t="s">
        <v>576</v>
      </c>
      <c r="C130" s="14">
        <v>4</v>
      </c>
      <c r="D130" s="14">
        <v>6</v>
      </c>
      <c r="E130" s="31">
        <v>-0.33333333333333298</v>
      </c>
      <c r="F130" s="14">
        <v>1</v>
      </c>
      <c r="G130" s="14">
        <v>0</v>
      </c>
      <c r="H130" s="14">
        <v>6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23</v>
      </c>
    </row>
    <row r="131" spans="1:16" x14ac:dyDescent="0.3">
      <c r="A131" s="184" t="s">
        <v>577</v>
      </c>
      <c r="B131" s="185"/>
      <c r="C131" s="27">
        <v>73</v>
      </c>
      <c r="D131" s="27">
        <v>22</v>
      </c>
      <c r="E131" s="28">
        <v>2.3181818181818201</v>
      </c>
      <c r="F131" s="27">
        <v>15</v>
      </c>
      <c r="G131" s="27">
        <v>26</v>
      </c>
      <c r="H131" s="27">
        <v>76</v>
      </c>
      <c r="I131" s="27">
        <v>42</v>
      </c>
      <c r="J131" s="27">
        <v>0</v>
      </c>
      <c r="K131" s="27">
        <v>1</v>
      </c>
      <c r="L131" s="27">
        <v>0</v>
      </c>
      <c r="M131" s="27">
        <v>0</v>
      </c>
      <c r="N131" s="27">
        <v>12</v>
      </c>
      <c r="O131" s="27">
        <v>0</v>
      </c>
      <c r="P131" s="29">
        <v>10</v>
      </c>
    </row>
    <row r="132" spans="1:16" x14ac:dyDescent="0.3">
      <c r="A132" s="30" t="s">
        <v>578</v>
      </c>
      <c r="B132" s="30" t="s">
        <v>579</v>
      </c>
      <c r="C132" s="14">
        <v>5</v>
      </c>
      <c r="D132" s="14">
        <v>8</v>
      </c>
      <c r="E132" s="31">
        <v>-0.375</v>
      </c>
      <c r="F132" s="14">
        <v>1</v>
      </c>
      <c r="G132" s="14">
        <v>0</v>
      </c>
      <c r="H132" s="14">
        <v>24</v>
      </c>
      <c r="I132" s="14">
        <v>7</v>
      </c>
      <c r="J132" s="14">
        <v>0</v>
      </c>
      <c r="K132" s="14">
        <v>1</v>
      </c>
      <c r="L132" s="14">
        <v>0</v>
      </c>
      <c r="M132" s="14">
        <v>0</v>
      </c>
      <c r="N132" s="14">
        <v>10</v>
      </c>
      <c r="O132" s="14">
        <v>0</v>
      </c>
      <c r="P132" s="24">
        <v>4</v>
      </c>
    </row>
    <row r="133" spans="1:16" x14ac:dyDescent="0.3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582</v>
      </c>
      <c r="B134" s="30" t="s">
        <v>583</v>
      </c>
      <c r="C134" s="14">
        <v>59</v>
      </c>
      <c r="D134" s="14">
        <v>12</v>
      </c>
      <c r="E134" s="31">
        <v>3.9166666666666701</v>
      </c>
      <c r="F134" s="14">
        <v>13</v>
      </c>
      <c r="G134" s="14">
        <v>26</v>
      </c>
      <c r="H134" s="14">
        <v>45</v>
      </c>
      <c r="I134" s="14">
        <v>33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3</v>
      </c>
    </row>
    <row r="135" spans="1:16" x14ac:dyDescent="0.3">
      <c r="A135" s="30" t="s">
        <v>584</v>
      </c>
      <c r="B135" s="30" t="s">
        <v>585</v>
      </c>
      <c r="C135" s="14">
        <v>9</v>
      </c>
      <c r="D135" s="14">
        <v>2</v>
      </c>
      <c r="E135" s="31">
        <v>3.5</v>
      </c>
      <c r="F135" s="14">
        <v>1</v>
      </c>
      <c r="G135" s="14">
        <v>0</v>
      </c>
      <c r="H135" s="14">
        <v>7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4">
        <v>3</v>
      </c>
    </row>
    <row r="136" spans="1:16" x14ac:dyDescent="0.3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3">
      <c r="A137" s="184" t="s">
        <v>588</v>
      </c>
      <c r="B137" s="185"/>
      <c r="C137" s="27">
        <v>12</v>
      </c>
      <c r="D137" s="27">
        <v>18</v>
      </c>
      <c r="E137" s="28">
        <v>-0.33333333333333298</v>
      </c>
      <c r="F137" s="27">
        <v>1</v>
      </c>
      <c r="G137" s="27">
        <v>1</v>
      </c>
      <c r="H137" s="27">
        <v>1</v>
      </c>
      <c r="I137" s="27">
        <v>20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8</v>
      </c>
    </row>
    <row r="138" spans="1:16" ht="20.399999999999999" x14ac:dyDescent="0.3">
      <c r="A138" s="30" t="s">
        <v>589</v>
      </c>
      <c r="B138" s="30" t="s">
        <v>590</v>
      </c>
      <c r="C138" s="14">
        <v>3</v>
      </c>
      <c r="D138" s="14">
        <v>1</v>
      </c>
      <c r="E138" s="31">
        <v>2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x14ac:dyDescent="0.3">
      <c r="A139" s="30" t="s">
        <v>591</v>
      </c>
      <c r="B139" s="30" t="s">
        <v>592</v>
      </c>
      <c r="C139" s="14">
        <v>1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3">
      <c r="A140" s="30" t="s">
        <v>593</v>
      </c>
      <c r="B140" s="30" t="s">
        <v>594</v>
      </c>
      <c r="C140" s="14">
        <v>0</v>
      </c>
      <c r="D140" s="14">
        <v>3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2</v>
      </c>
      <c r="O140" s="14">
        <v>0</v>
      </c>
      <c r="P140" s="24">
        <v>0</v>
      </c>
    </row>
    <row r="141" spans="1:16" ht="20.399999999999999" x14ac:dyDescent="0.3">
      <c r="A141" s="30" t="s">
        <v>595</v>
      </c>
      <c r="B141" s="30" t="s">
        <v>596</v>
      </c>
      <c r="C141" s="14">
        <v>2</v>
      </c>
      <c r="D141" s="14">
        <v>4</v>
      </c>
      <c r="E141" s="31">
        <v>-0.5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597</v>
      </c>
      <c r="B142" s="30" t="s">
        <v>598</v>
      </c>
      <c r="C142" s="14">
        <v>6</v>
      </c>
      <c r="D142" s="14">
        <v>8</v>
      </c>
      <c r="E142" s="31">
        <v>-0.25</v>
      </c>
      <c r="F142" s="14">
        <v>1</v>
      </c>
      <c r="G142" s="14">
        <v>1</v>
      </c>
      <c r="H142" s="14">
        <v>1</v>
      </c>
      <c r="I142" s="14">
        <v>17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4">
        <v>5</v>
      </c>
    </row>
    <row r="143" spans="1:16" ht="20.399999999999999" x14ac:dyDescent="0.3">
      <c r="A143" s="30" t="s">
        <v>599</v>
      </c>
      <c r="B143" s="30" t="s">
        <v>600</v>
      </c>
      <c r="C143" s="14">
        <v>0</v>
      </c>
      <c r="D143" s="14">
        <v>2</v>
      </c>
      <c r="E143" s="31">
        <v>-1</v>
      </c>
      <c r="F143" s="14">
        <v>0</v>
      </c>
      <c r="G143" s="14">
        <v>0</v>
      </c>
      <c r="H143" s="14">
        <v>0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3</v>
      </c>
    </row>
    <row r="144" spans="1:16" x14ac:dyDescent="0.3">
      <c r="A144" s="184" t="s">
        <v>601</v>
      </c>
      <c r="B144" s="185"/>
      <c r="C144" s="27">
        <v>56</v>
      </c>
      <c r="D144" s="27">
        <v>29</v>
      </c>
      <c r="E144" s="28">
        <v>0.931034482758621</v>
      </c>
      <c r="F144" s="27">
        <v>6</v>
      </c>
      <c r="G144" s="27">
        <v>5</v>
      </c>
      <c r="H144" s="27">
        <v>21</v>
      </c>
      <c r="I144" s="27">
        <v>10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17</v>
      </c>
    </row>
    <row r="145" spans="1:16" ht="20.399999999999999" x14ac:dyDescent="0.3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604</v>
      </c>
      <c r="B146" s="30" t="s">
        <v>605</v>
      </c>
      <c r="C146" s="14">
        <v>56</v>
      </c>
      <c r="D146" s="14">
        <v>29</v>
      </c>
      <c r="E146" s="31">
        <v>0.931034482758621</v>
      </c>
      <c r="F146" s="14">
        <v>6</v>
      </c>
      <c r="G146" s="14">
        <v>5</v>
      </c>
      <c r="H146" s="14">
        <v>21</v>
      </c>
      <c r="I146" s="14">
        <v>10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17</v>
      </c>
    </row>
    <row r="147" spans="1:16" x14ac:dyDescent="0.3">
      <c r="A147" s="184" t="s">
        <v>606</v>
      </c>
      <c r="B147" s="185"/>
      <c r="C147" s="27">
        <v>193</v>
      </c>
      <c r="D147" s="27">
        <v>123</v>
      </c>
      <c r="E147" s="28">
        <v>0.56910569105691</v>
      </c>
      <c r="F147" s="27">
        <v>7</v>
      </c>
      <c r="G147" s="27">
        <v>7</v>
      </c>
      <c r="H147" s="27">
        <v>121</v>
      </c>
      <c r="I147" s="27">
        <v>74</v>
      </c>
      <c r="J147" s="27">
        <v>0</v>
      </c>
      <c r="K147" s="27">
        <v>0</v>
      </c>
      <c r="L147" s="27">
        <v>0</v>
      </c>
      <c r="M147" s="27">
        <v>0</v>
      </c>
      <c r="N147" s="27">
        <v>200</v>
      </c>
      <c r="O147" s="27">
        <v>0</v>
      </c>
      <c r="P147" s="29">
        <v>61</v>
      </c>
    </row>
    <row r="148" spans="1:16" ht="20.399999999999999" x14ac:dyDescent="0.3">
      <c r="A148" s="30" t="s">
        <v>607</v>
      </c>
      <c r="B148" s="30" t="s">
        <v>608</v>
      </c>
      <c r="C148" s="14">
        <v>73</v>
      </c>
      <c r="D148" s="14">
        <v>45</v>
      </c>
      <c r="E148" s="31">
        <v>0.62222222222222201</v>
      </c>
      <c r="F148" s="14">
        <v>0</v>
      </c>
      <c r="G148" s="14">
        <v>0</v>
      </c>
      <c r="H148" s="14">
        <v>51</v>
      </c>
      <c r="I148" s="14">
        <v>29</v>
      </c>
      <c r="J148" s="14">
        <v>0</v>
      </c>
      <c r="K148" s="14">
        <v>0</v>
      </c>
      <c r="L148" s="14">
        <v>0</v>
      </c>
      <c r="M148" s="14">
        <v>0</v>
      </c>
      <c r="N148" s="14">
        <v>112</v>
      </c>
      <c r="O148" s="14">
        <v>0</v>
      </c>
      <c r="P148" s="24">
        <v>29</v>
      </c>
    </row>
    <row r="149" spans="1:16" x14ac:dyDescent="0.3">
      <c r="A149" s="30" t="s">
        <v>609</v>
      </c>
      <c r="B149" s="30" t="s">
        <v>610</v>
      </c>
      <c r="C149" s="14">
        <v>25</v>
      </c>
      <c r="D149" s="14">
        <v>9</v>
      </c>
      <c r="E149" s="31">
        <v>1.7777777777777799</v>
      </c>
      <c r="F149" s="14">
        <v>0</v>
      </c>
      <c r="G149" s="14">
        <v>0</v>
      </c>
      <c r="H149" s="14">
        <v>8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4">
        <v>0</v>
      </c>
    </row>
    <row r="150" spans="1:16" ht="20.399999999999999" x14ac:dyDescent="0.3">
      <c r="A150" s="30" t="s">
        <v>611</v>
      </c>
      <c r="B150" s="30" t="s">
        <v>612</v>
      </c>
      <c r="C150" s="14">
        <v>1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1</v>
      </c>
    </row>
    <row r="151" spans="1:16" ht="20.399999999999999" x14ac:dyDescent="0.3">
      <c r="A151" s="30" t="s">
        <v>613</v>
      </c>
      <c r="B151" s="30" t="s">
        <v>614</v>
      </c>
      <c r="C151" s="14">
        <v>5</v>
      </c>
      <c r="D151" s="14">
        <v>8</v>
      </c>
      <c r="E151" s="31">
        <v>-0.375</v>
      </c>
      <c r="F151" s="14">
        <v>0</v>
      </c>
      <c r="G151" s="14">
        <v>0</v>
      </c>
      <c r="H151" s="14">
        <v>3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4">
        <v>1</v>
      </c>
    </row>
    <row r="152" spans="1:16" ht="30.6" x14ac:dyDescent="0.3">
      <c r="A152" s="30" t="s">
        <v>615</v>
      </c>
      <c r="B152" s="30" t="s">
        <v>616</v>
      </c>
      <c r="C152" s="14">
        <v>2</v>
      </c>
      <c r="D152" s="14">
        <v>1</v>
      </c>
      <c r="E152" s="31">
        <v>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3</v>
      </c>
      <c r="O152" s="14">
        <v>0</v>
      </c>
      <c r="P152" s="24">
        <v>0</v>
      </c>
    </row>
    <row r="153" spans="1:16" x14ac:dyDescent="0.3">
      <c r="A153" s="30" t="s">
        <v>617</v>
      </c>
      <c r="B153" s="30" t="s">
        <v>618</v>
      </c>
      <c r="C153" s="14">
        <v>1</v>
      </c>
      <c r="D153" s="14">
        <v>3</v>
      </c>
      <c r="E153" s="31">
        <v>-0.66666666666666696</v>
      </c>
      <c r="F153" s="14">
        <v>0</v>
      </c>
      <c r="G153" s="14">
        <v>0</v>
      </c>
      <c r="H153" s="14">
        <v>2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1</v>
      </c>
    </row>
    <row r="154" spans="1:16" x14ac:dyDescent="0.3">
      <c r="A154" s="30" t="s">
        <v>619</v>
      </c>
      <c r="B154" s="30" t="s">
        <v>620</v>
      </c>
      <c r="C154" s="14">
        <v>52</v>
      </c>
      <c r="D154" s="14">
        <v>38</v>
      </c>
      <c r="E154" s="31">
        <v>0.36842105263157898</v>
      </c>
      <c r="F154" s="14">
        <v>7</v>
      </c>
      <c r="G154" s="14">
        <v>7</v>
      </c>
      <c r="H154" s="14">
        <v>48</v>
      </c>
      <c r="I154" s="14">
        <v>33</v>
      </c>
      <c r="J154" s="14">
        <v>0</v>
      </c>
      <c r="K154" s="14">
        <v>0</v>
      </c>
      <c r="L154" s="14">
        <v>0</v>
      </c>
      <c r="M154" s="14">
        <v>0</v>
      </c>
      <c r="N154" s="14">
        <v>43</v>
      </c>
      <c r="O154" s="14">
        <v>0</v>
      </c>
      <c r="P154" s="24">
        <v>19</v>
      </c>
    </row>
    <row r="155" spans="1:16" ht="20.399999999999999" x14ac:dyDescent="0.3">
      <c r="A155" s="30" t="s">
        <v>621</v>
      </c>
      <c r="B155" s="30" t="s">
        <v>622</v>
      </c>
      <c r="C155" s="14">
        <v>34</v>
      </c>
      <c r="D155" s="14">
        <v>19</v>
      </c>
      <c r="E155" s="31">
        <v>0.78947368421052599</v>
      </c>
      <c r="F155" s="14">
        <v>0</v>
      </c>
      <c r="G155" s="14">
        <v>0</v>
      </c>
      <c r="H155" s="14">
        <v>9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31</v>
      </c>
      <c r="O155" s="14">
        <v>0</v>
      </c>
      <c r="P155" s="24">
        <v>10</v>
      </c>
    </row>
    <row r="156" spans="1:16" x14ac:dyDescent="0.3">
      <c r="A156" s="184" t="s">
        <v>623</v>
      </c>
      <c r="B156" s="185"/>
      <c r="C156" s="27">
        <v>54</v>
      </c>
      <c r="D156" s="27">
        <v>35</v>
      </c>
      <c r="E156" s="28">
        <v>0.54285714285714304</v>
      </c>
      <c r="F156" s="27">
        <v>0</v>
      </c>
      <c r="G156" s="27">
        <v>0</v>
      </c>
      <c r="H156" s="27">
        <v>20</v>
      </c>
      <c r="I156" s="27">
        <v>8</v>
      </c>
      <c r="J156" s="27">
        <v>1</v>
      </c>
      <c r="K156" s="27">
        <v>2</v>
      </c>
      <c r="L156" s="27">
        <v>0</v>
      </c>
      <c r="M156" s="27">
        <v>0</v>
      </c>
      <c r="N156" s="27">
        <v>3</v>
      </c>
      <c r="O156" s="27">
        <v>1</v>
      </c>
      <c r="P156" s="29">
        <v>7</v>
      </c>
    </row>
    <row r="157" spans="1:16" ht="20.399999999999999" x14ac:dyDescent="0.3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630</v>
      </c>
      <c r="B160" s="30" t="s">
        <v>631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632</v>
      </c>
      <c r="B161" s="30" t="s">
        <v>633</v>
      </c>
      <c r="C161" s="14">
        <v>8</v>
      </c>
      <c r="D161" s="14">
        <v>7</v>
      </c>
      <c r="E161" s="31">
        <v>0.14285714285714299</v>
      </c>
      <c r="F161" s="14">
        <v>0</v>
      </c>
      <c r="G161" s="14">
        <v>0</v>
      </c>
      <c r="H161" s="14">
        <v>3</v>
      </c>
      <c r="I161" s="14">
        <v>0</v>
      </c>
      <c r="J161" s="14">
        <v>1</v>
      </c>
      <c r="K161" s="14">
        <v>2</v>
      </c>
      <c r="L161" s="14">
        <v>0</v>
      </c>
      <c r="M161" s="14">
        <v>0</v>
      </c>
      <c r="N161" s="14">
        <v>0</v>
      </c>
      <c r="O161" s="14">
        <v>1</v>
      </c>
      <c r="P161" s="24">
        <v>2</v>
      </c>
    </row>
    <row r="162" spans="1:16" x14ac:dyDescent="0.3">
      <c r="A162" s="30" t="s">
        <v>634</v>
      </c>
      <c r="B162" s="30" t="s">
        <v>635</v>
      </c>
      <c r="C162" s="14">
        <v>27</v>
      </c>
      <c r="D162" s="14">
        <v>14</v>
      </c>
      <c r="E162" s="31">
        <v>0.92857142857142805</v>
      </c>
      <c r="F162" s="14">
        <v>0</v>
      </c>
      <c r="G162" s="14">
        <v>0</v>
      </c>
      <c r="H162" s="14">
        <v>13</v>
      </c>
      <c r="I162" s="14">
        <v>7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4">
        <v>4</v>
      </c>
    </row>
    <row r="163" spans="1:16" ht="20.399999999999999" x14ac:dyDescent="0.3">
      <c r="A163" s="30" t="s">
        <v>636</v>
      </c>
      <c r="B163" s="30" t="s">
        <v>637</v>
      </c>
      <c r="C163" s="14">
        <v>1</v>
      </c>
      <c r="D163" s="14">
        <v>3</v>
      </c>
      <c r="E163" s="31">
        <v>-0.66666666666666696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4">
        <v>0</v>
      </c>
    </row>
    <row r="164" spans="1:16" x14ac:dyDescent="0.3">
      <c r="A164" s="30" t="s">
        <v>638</v>
      </c>
      <c r="B164" s="30" t="s">
        <v>639</v>
      </c>
      <c r="C164" s="14">
        <v>7</v>
      </c>
      <c r="D164" s="14">
        <v>3</v>
      </c>
      <c r="E164" s="31">
        <v>1.3333333333333299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3">
      <c r="A165" s="30" t="s">
        <v>640</v>
      </c>
      <c r="B165" s="30" t="s">
        <v>641</v>
      </c>
      <c r="C165" s="14">
        <v>11</v>
      </c>
      <c r="D165" s="14">
        <v>7</v>
      </c>
      <c r="E165" s="31">
        <v>0.57142857142857095</v>
      </c>
      <c r="F165" s="14">
        <v>0</v>
      </c>
      <c r="G165" s="14">
        <v>0</v>
      </c>
      <c r="H165" s="14">
        <v>3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3">
      <c r="A166" s="184" t="s">
        <v>642</v>
      </c>
      <c r="B166" s="185"/>
      <c r="C166" s="27">
        <v>1395</v>
      </c>
      <c r="D166" s="27">
        <v>1050</v>
      </c>
      <c r="E166" s="28">
        <v>0.32857142857142801</v>
      </c>
      <c r="F166" s="27">
        <v>71</v>
      </c>
      <c r="G166" s="27">
        <v>57</v>
      </c>
      <c r="H166" s="27">
        <v>845</v>
      </c>
      <c r="I166" s="27">
        <v>705</v>
      </c>
      <c r="J166" s="27">
        <v>12</v>
      </c>
      <c r="K166" s="27">
        <v>11</v>
      </c>
      <c r="L166" s="27">
        <v>0</v>
      </c>
      <c r="M166" s="27">
        <v>0</v>
      </c>
      <c r="N166" s="27">
        <v>7</v>
      </c>
      <c r="O166" s="27">
        <v>243</v>
      </c>
      <c r="P166" s="29">
        <v>722</v>
      </c>
    </row>
    <row r="167" spans="1:16" ht="20.399999999999999" x14ac:dyDescent="0.3">
      <c r="A167" s="30" t="s">
        <v>643</v>
      </c>
      <c r="B167" s="30" t="s">
        <v>644</v>
      </c>
      <c r="C167" s="14">
        <v>129</v>
      </c>
      <c r="D167" s="14">
        <v>166</v>
      </c>
      <c r="E167" s="31">
        <v>-0.22289156626505999</v>
      </c>
      <c r="F167" s="14">
        <v>3</v>
      </c>
      <c r="G167" s="14">
        <v>0</v>
      </c>
      <c r="H167" s="14">
        <v>42</v>
      </c>
      <c r="I167" s="14">
        <v>8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13</v>
      </c>
      <c r="P167" s="24">
        <v>2</v>
      </c>
    </row>
    <row r="168" spans="1:16" ht="20.399999999999999" x14ac:dyDescent="0.3">
      <c r="A168" s="30" t="s">
        <v>645</v>
      </c>
      <c r="B168" s="30" t="s">
        <v>646</v>
      </c>
      <c r="C168" s="14">
        <v>0</v>
      </c>
      <c r="D168" s="14">
        <v>2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647</v>
      </c>
      <c r="B169" s="30" t="s">
        <v>648</v>
      </c>
      <c r="C169" s="14">
        <v>2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3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649</v>
      </c>
      <c r="B170" s="30" t="s">
        <v>650</v>
      </c>
      <c r="C170" s="14">
        <v>2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651</v>
      </c>
      <c r="B171" s="30" t="s">
        <v>652</v>
      </c>
      <c r="C171" s="14">
        <v>3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0.399999999999999" x14ac:dyDescent="0.3">
      <c r="A173" s="30" t="s">
        <v>655</v>
      </c>
      <c r="B173" s="30" t="s">
        <v>656</v>
      </c>
      <c r="C173" s="14">
        <v>491</v>
      </c>
      <c r="D173" s="14">
        <v>240</v>
      </c>
      <c r="E173" s="31">
        <v>1.0458333333333301</v>
      </c>
      <c r="F173" s="14">
        <v>4</v>
      </c>
      <c r="G173" s="14">
        <v>1</v>
      </c>
      <c r="H173" s="14">
        <v>234</v>
      </c>
      <c r="I173" s="14">
        <v>214</v>
      </c>
      <c r="J173" s="14">
        <v>5</v>
      </c>
      <c r="K173" s="14">
        <v>3</v>
      </c>
      <c r="L173" s="14">
        <v>0</v>
      </c>
      <c r="M173" s="14">
        <v>0</v>
      </c>
      <c r="N173" s="14">
        <v>4</v>
      </c>
      <c r="O173" s="14">
        <v>127</v>
      </c>
      <c r="P173" s="24">
        <v>230</v>
      </c>
    </row>
    <row r="174" spans="1:16" ht="20.399999999999999" x14ac:dyDescent="0.3">
      <c r="A174" s="30" t="s">
        <v>657</v>
      </c>
      <c r="B174" s="30" t="s">
        <v>658</v>
      </c>
      <c r="C174" s="14">
        <v>569</v>
      </c>
      <c r="D174" s="14">
        <v>443</v>
      </c>
      <c r="E174" s="31">
        <v>0.28442437923250602</v>
      </c>
      <c r="F174" s="14">
        <v>50</v>
      </c>
      <c r="G174" s="14">
        <v>53</v>
      </c>
      <c r="H174" s="14">
        <v>409</v>
      </c>
      <c r="I174" s="14">
        <v>401</v>
      </c>
      <c r="J174" s="14">
        <v>3</v>
      </c>
      <c r="K174" s="14">
        <v>2</v>
      </c>
      <c r="L174" s="14">
        <v>0</v>
      </c>
      <c r="M174" s="14">
        <v>0</v>
      </c>
      <c r="N174" s="14">
        <v>3</v>
      </c>
      <c r="O174" s="14">
        <v>62</v>
      </c>
      <c r="P174" s="24">
        <v>428</v>
      </c>
    </row>
    <row r="175" spans="1:16" x14ac:dyDescent="0.3">
      <c r="A175" s="30" t="s">
        <v>659</v>
      </c>
      <c r="B175" s="30" t="s">
        <v>660</v>
      </c>
      <c r="C175" s="14">
        <v>199</v>
      </c>
      <c r="D175" s="14">
        <v>199</v>
      </c>
      <c r="E175" s="31">
        <v>0</v>
      </c>
      <c r="F175" s="14">
        <v>14</v>
      </c>
      <c r="G175" s="14">
        <v>3</v>
      </c>
      <c r="H175" s="14">
        <v>160</v>
      </c>
      <c r="I175" s="14">
        <v>78</v>
      </c>
      <c r="J175" s="14">
        <v>4</v>
      </c>
      <c r="K175" s="14">
        <v>6</v>
      </c>
      <c r="L175" s="14">
        <v>0</v>
      </c>
      <c r="M175" s="14">
        <v>0</v>
      </c>
      <c r="N175" s="14">
        <v>0</v>
      </c>
      <c r="O175" s="14">
        <v>41</v>
      </c>
      <c r="P175" s="24">
        <v>62</v>
      </c>
    </row>
    <row r="176" spans="1:16" ht="20.399999999999999" x14ac:dyDescent="0.3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3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184" t="s">
        <v>665</v>
      </c>
      <c r="B178" s="185"/>
      <c r="C178" s="27">
        <v>821</v>
      </c>
      <c r="D178" s="27">
        <v>685</v>
      </c>
      <c r="E178" s="28">
        <v>0.19854014598540101</v>
      </c>
      <c r="F178" s="27">
        <v>3446</v>
      </c>
      <c r="G178" s="27">
        <v>3223</v>
      </c>
      <c r="H178" s="27">
        <v>568</v>
      </c>
      <c r="I178" s="27">
        <v>527</v>
      </c>
      <c r="J178" s="27">
        <v>0</v>
      </c>
      <c r="K178" s="27">
        <v>0</v>
      </c>
      <c r="L178" s="27">
        <v>1</v>
      </c>
      <c r="M178" s="27">
        <v>0</v>
      </c>
      <c r="N178" s="27">
        <v>16</v>
      </c>
      <c r="O178" s="27">
        <v>3</v>
      </c>
      <c r="P178" s="29">
        <v>3919</v>
      </c>
    </row>
    <row r="179" spans="1:16" ht="20.399999999999999" x14ac:dyDescent="0.3">
      <c r="A179" s="30" t="s">
        <v>666</v>
      </c>
      <c r="B179" s="30" t="s">
        <v>667</v>
      </c>
      <c r="C179" s="14">
        <v>33</v>
      </c>
      <c r="D179" s="14">
        <v>7</v>
      </c>
      <c r="E179" s="31">
        <v>3.71428571428571</v>
      </c>
      <c r="F179" s="14">
        <v>53</v>
      </c>
      <c r="G179" s="14">
        <v>30</v>
      </c>
      <c r="H179" s="14">
        <v>7</v>
      </c>
      <c r="I179" s="14">
        <v>6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4">
        <v>39</v>
      </c>
    </row>
    <row r="180" spans="1:16" ht="20.399999999999999" x14ac:dyDescent="0.3">
      <c r="A180" s="30" t="s">
        <v>668</v>
      </c>
      <c r="B180" s="30" t="s">
        <v>669</v>
      </c>
      <c r="C180" s="14">
        <v>369</v>
      </c>
      <c r="D180" s="14">
        <v>349</v>
      </c>
      <c r="E180" s="31">
        <v>5.7306590257879701E-2</v>
      </c>
      <c r="F180" s="14">
        <v>1933</v>
      </c>
      <c r="G180" s="14">
        <v>1850</v>
      </c>
      <c r="H180" s="14">
        <v>282</v>
      </c>
      <c r="I180" s="14">
        <v>219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2288</v>
      </c>
    </row>
    <row r="181" spans="1:16" x14ac:dyDescent="0.3">
      <c r="A181" s="30" t="s">
        <v>670</v>
      </c>
      <c r="B181" s="30" t="s">
        <v>671</v>
      </c>
      <c r="C181" s="14">
        <v>74</v>
      </c>
      <c r="D181" s="14">
        <v>47</v>
      </c>
      <c r="E181" s="31">
        <v>0.57446808510638303</v>
      </c>
      <c r="F181" s="14">
        <v>69</v>
      </c>
      <c r="G181" s="14">
        <v>62</v>
      </c>
      <c r="H181" s="14">
        <v>49</v>
      </c>
      <c r="I181" s="14">
        <v>53</v>
      </c>
      <c r="J181" s="14">
        <v>0</v>
      </c>
      <c r="K181" s="14">
        <v>0</v>
      </c>
      <c r="L181" s="14">
        <v>1</v>
      </c>
      <c r="M181" s="14">
        <v>0</v>
      </c>
      <c r="N181" s="14">
        <v>1</v>
      </c>
      <c r="O181" s="14">
        <v>0</v>
      </c>
      <c r="P181" s="24">
        <v>97</v>
      </c>
    </row>
    <row r="182" spans="1:16" ht="20.399999999999999" x14ac:dyDescent="0.3">
      <c r="A182" s="30" t="s">
        <v>672</v>
      </c>
      <c r="B182" s="30" t="s">
        <v>673</v>
      </c>
      <c r="C182" s="14">
        <v>23</v>
      </c>
      <c r="D182" s="14">
        <v>3</v>
      </c>
      <c r="E182" s="31">
        <v>6.6666666666666696</v>
      </c>
      <c r="F182" s="14">
        <v>10</v>
      </c>
      <c r="G182" s="14">
        <v>13</v>
      </c>
      <c r="H182" s="14">
        <v>7</v>
      </c>
      <c r="I182" s="14">
        <v>6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7</v>
      </c>
    </row>
    <row r="183" spans="1:16" ht="20.399999999999999" x14ac:dyDescent="0.3">
      <c r="A183" s="30" t="s">
        <v>674</v>
      </c>
      <c r="B183" s="30" t="s">
        <v>675</v>
      </c>
      <c r="C183" s="14">
        <v>11</v>
      </c>
      <c r="D183" s="14">
        <v>2</v>
      </c>
      <c r="E183" s="31">
        <v>4.5</v>
      </c>
      <c r="F183" s="14">
        <v>43</v>
      </c>
      <c r="G183" s="14">
        <v>35</v>
      </c>
      <c r="H183" s="14">
        <v>9</v>
      </c>
      <c r="I183" s="14">
        <v>13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4">
        <v>65</v>
      </c>
    </row>
    <row r="184" spans="1:16" ht="20.399999999999999" x14ac:dyDescent="0.3">
      <c r="A184" s="30" t="s">
        <v>676</v>
      </c>
      <c r="B184" s="30" t="s">
        <v>677</v>
      </c>
      <c r="C184" s="14">
        <v>308</v>
      </c>
      <c r="D184" s="14">
        <v>272</v>
      </c>
      <c r="E184" s="31">
        <v>0.13235294117647101</v>
      </c>
      <c r="F184" s="14">
        <v>1333</v>
      </c>
      <c r="G184" s="14">
        <v>1232</v>
      </c>
      <c r="H184" s="14">
        <v>213</v>
      </c>
      <c r="I184" s="14">
        <v>229</v>
      </c>
      <c r="J184" s="14">
        <v>0</v>
      </c>
      <c r="K184" s="14">
        <v>0</v>
      </c>
      <c r="L184" s="14">
        <v>0</v>
      </c>
      <c r="M184" s="14">
        <v>0</v>
      </c>
      <c r="N184" s="14">
        <v>14</v>
      </c>
      <c r="O184" s="14">
        <v>2</v>
      </c>
      <c r="P184" s="24">
        <v>1423</v>
      </c>
    </row>
    <row r="185" spans="1:16" ht="20.399999999999999" x14ac:dyDescent="0.3">
      <c r="A185" s="30" t="s">
        <v>678</v>
      </c>
      <c r="B185" s="30" t="s">
        <v>679</v>
      </c>
      <c r="C185" s="14">
        <v>3</v>
      </c>
      <c r="D185" s="14">
        <v>5</v>
      </c>
      <c r="E185" s="31">
        <v>-0.4</v>
      </c>
      <c r="F185" s="14">
        <v>5</v>
      </c>
      <c r="G185" s="14">
        <v>1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184" t="s">
        <v>680</v>
      </c>
      <c r="B186" s="185"/>
      <c r="C186" s="27">
        <v>593</v>
      </c>
      <c r="D186" s="27">
        <v>336</v>
      </c>
      <c r="E186" s="28">
        <v>0.764880952380952</v>
      </c>
      <c r="F186" s="27">
        <v>269</v>
      </c>
      <c r="G186" s="27">
        <v>253</v>
      </c>
      <c r="H186" s="27">
        <v>311</v>
      </c>
      <c r="I186" s="27">
        <v>312</v>
      </c>
      <c r="J186" s="27">
        <v>1</v>
      </c>
      <c r="K186" s="27">
        <v>2</v>
      </c>
      <c r="L186" s="27">
        <v>0</v>
      </c>
      <c r="M186" s="27">
        <v>0</v>
      </c>
      <c r="N186" s="27">
        <v>25</v>
      </c>
      <c r="O186" s="27">
        <v>5</v>
      </c>
      <c r="P186" s="29">
        <v>500</v>
      </c>
    </row>
    <row r="187" spans="1:16" x14ac:dyDescent="0.3">
      <c r="A187" s="30" t="s">
        <v>681</v>
      </c>
      <c r="B187" s="30" t="s">
        <v>682</v>
      </c>
      <c r="C187" s="14">
        <v>36</v>
      </c>
      <c r="D187" s="14">
        <v>14</v>
      </c>
      <c r="E187" s="31">
        <v>1.5714285714285701</v>
      </c>
      <c r="F187" s="14">
        <v>1</v>
      </c>
      <c r="G187" s="14">
        <v>0</v>
      </c>
      <c r="H187" s="14">
        <v>1</v>
      </c>
      <c r="I187" s="14">
        <v>2</v>
      </c>
      <c r="J187" s="14">
        <v>1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4">
        <v>3</v>
      </c>
    </row>
    <row r="188" spans="1:16" ht="20.399999999999999" x14ac:dyDescent="0.3">
      <c r="A188" s="30" t="s">
        <v>683</v>
      </c>
      <c r="B188" s="30" t="s">
        <v>684</v>
      </c>
      <c r="C188" s="14">
        <v>3</v>
      </c>
      <c r="D188" s="14">
        <v>1</v>
      </c>
      <c r="E188" s="31">
        <v>2</v>
      </c>
      <c r="F188" s="14">
        <v>0</v>
      </c>
      <c r="G188" s="14">
        <v>0</v>
      </c>
      <c r="H188" s="14">
        <v>3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685</v>
      </c>
      <c r="B189" s="30" t="s">
        <v>686</v>
      </c>
      <c r="C189" s="14">
        <v>330</v>
      </c>
      <c r="D189" s="14">
        <v>191</v>
      </c>
      <c r="E189" s="31">
        <v>0.72774869109947604</v>
      </c>
      <c r="F189" s="14">
        <v>210</v>
      </c>
      <c r="G189" s="14">
        <v>128</v>
      </c>
      <c r="H189" s="14">
        <v>192</v>
      </c>
      <c r="I189" s="14">
        <v>77</v>
      </c>
      <c r="J189" s="14">
        <v>0</v>
      </c>
      <c r="K189" s="14">
        <v>0</v>
      </c>
      <c r="L189" s="14">
        <v>0</v>
      </c>
      <c r="M189" s="14">
        <v>0</v>
      </c>
      <c r="N189" s="14">
        <v>19</v>
      </c>
      <c r="O189" s="14">
        <v>5</v>
      </c>
      <c r="P189" s="24">
        <v>327</v>
      </c>
    </row>
    <row r="190" spans="1:16" ht="20.399999999999999" x14ac:dyDescent="0.3">
      <c r="A190" s="30" t="s">
        <v>687</v>
      </c>
      <c r="B190" s="30" t="s">
        <v>688</v>
      </c>
      <c r="C190" s="14">
        <v>4</v>
      </c>
      <c r="D190" s="14">
        <v>5</v>
      </c>
      <c r="E190" s="31">
        <v>-0.2</v>
      </c>
      <c r="F190" s="14">
        <v>0</v>
      </c>
      <c r="G190" s="14">
        <v>3</v>
      </c>
      <c r="H190" s="14">
        <v>2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11</v>
      </c>
    </row>
    <row r="191" spans="1:16" ht="30.6" x14ac:dyDescent="0.3">
      <c r="A191" s="30" t="s">
        <v>689</v>
      </c>
      <c r="B191" s="30" t="s">
        <v>690</v>
      </c>
      <c r="C191" s="14">
        <v>86</v>
      </c>
      <c r="D191" s="14">
        <v>46</v>
      </c>
      <c r="E191" s="31">
        <v>0.86956521739130399</v>
      </c>
      <c r="F191" s="14">
        <v>33</v>
      </c>
      <c r="G191" s="14">
        <v>101</v>
      </c>
      <c r="H191" s="14">
        <v>48</v>
      </c>
      <c r="I191" s="14">
        <v>209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101</v>
      </c>
    </row>
    <row r="192" spans="1:16" ht="20.399999999999999" x14ac:dyDescent="0.3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693</v>
      </c>
      <c r="B193" s="30" t="s">
        <v>694</v>
      </c>
      <c r="C193" s="14">
        <v>73</v>
      </c>
      <c r="D193" s="14">
        <v>32</v>
      </c>
      <c r="E193" s="31">
        <v>1.28125</v>
      </c>
      <c r="F193" s="14">
        <v>9</v>
      </c>
      <c r="G193" s="14">
        <v>9</v>
      </c>
      <c r="H193" s="14">
        <v>40</v>
      </c>
      <c r="I193" s="14">
        <v>8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29</v>
      </c>
    </row>
    <row r="194" spans="1:16" x14ac:dyDescent="0.3">
      <c r="A194" s="30" t="s">
        <v>695</v>
      </c>
      <c r="B194" s="30" t="s">
        <v>696</v>
      </c>
      <c r="C194" s="14">
        <v>9</v>
      </c>
      <c r="D194" s="14">
        <v>6</v>
      </c>
      <c r="E194" s="31">
        <v>0.5</v>
      </c>
      <c r="F194" s="14">
        <v>2</v>
      </c>
      <c r="G194" s="14">
        <v>1</v>
      </c>
      <c r="H194" s="14">
        <v>3</v>
      </c>
      <c r="I194" s="14">
        <v>5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4">
        <v>6</v>
      </c>
    </row>
    <row r="195" spans="1:16" ht="20.399999999999999" x14ac:dyDescent="0.3">
      <c r="A195" s="30" t="s">
        <v>697</v>
      </c>
      <c r="B195" s="30" t="s">
        <v>698</v>
      </c>
      <c r="C195" s="14">
        <v>2</v>
      </c>
      <c r="D195" s="14">
        <v>0</v>
      </c>
      <c r="E195" s="31">
        <v>0</v>
      </c>
      <c r="F195" s="14">
        <v>0</v>
      </c>
      <c r="G195" s="14">
        <v>0</v>
      </c>
      <c r="H195" s="14">
        <v>2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2</v>
      </c>
    </row>
    <row r="196" spans="1:16" ht="20.399999999999999" x14ac:dyDescent="0.3">
      <c r="A196" s="30" t="s">
        <v>699</v>
      </c>
      <c r="B196" s="30" t="s">
        <v>700</v>
      </c>
      <c r="C196" s="14">
        <v>0</v>
      </c>
      <c r="D196" s="14">
        <v>1</v>
      </c>
      <c r="E196" s="31">
        <v>-1</v>
      </c>
      <c r="F196" s="14">
        <v>10</v>
      </c>
      <c r="G196" s="14">
        <v>11</v>
      </c>
      <c r="H196" s="14">
        <v>2</v>
      </c>
      <c r="I196" s="14">
        <v>5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12</v>
      </c>
    </row>
    <row r="197" spans="1:16" x14ac:dyDescent="0.3">
      <c r="A197" s="30" t="s">
        <v>701</v>
      </c>
      <c r="B197" s="30" t="s">
        <v>702</v>
      </c>
      <c r="C197" s="14">
        <v>42</v>
      </c>
      <c r="D197" s="14">
        <v>34</v>
      </c>
      <c r="E197" s="31">
        <v>0.23529411764705899</v>
      </c>
      <c r="F197" s="14">
        <v>4</v>
      </c>
      <c r="G197" s="14">
        <v>0</v>
      </c>
      <c r="H197" s="14">
        <v>14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0.399999999999999" x14ac:dyDescent="0.3">
      <c r="A198" s="30" t="s">
        <v>703</v>
      </c>
      <c r="B198" s="30" t="s">
        <v>704</v>
      </c>
      <c r="C198" s="14">
        <v>0</v>
      </c>
      <c r="D198" s="14">
        <v>2</v>
      </c>
      <c r="E198" s="31">
        <v>-1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3">
      <c r="A199" s="30" t="s">
        <v>705</v>
      </c>
      <c r="B199" s="30" t="s">
        <v>706</v>
      </c>
      <c r="C199" s="14">
        <v>8</v>
      </c>
      <c r="D199" s="14">
        <v>4</v>
      </c>
      <c r="E199" s="31">
        <v>1</v>
      </c>
      <c r="F199" s="14">
        <v>0</v>
      </c>
      <c r="G199" s="14">
        <v>0</v>
      </c>
      <c r="H199" s="14">
        <v>4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3</v>
      </c>
      <c r="O199" s="14">
        <v>0</v>
      </c>
      <c r="P199" s="24">
        <v>7</v>
      </c>
    </row>
    <row r="200" spans="1:16" ht="20.399999999999999" x14ac:dyDescent="0.3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3">
      <c r="A201" s="184" t="s">
        <v>709</v>
      </c>
      <c r="B201" s="185"/>
      <c r="C201" s="27">
        <v>177</v>
      </c>
      <c r="D201" s="27">
        <v>176</v>
      </c>
      <c r="E201" s="28">
        <v>5.6818181818181802E-3</v>
      </c>
      <c r="F201" s="27">
        <v>71</v>
      </c>
      <c r="G201" s="27">
        <v>64</v>
      </c>
      <c r="H201" s="27">
        <v>70</v>
      </c>
      <c r="I201" s="27">
        <v>46</v>
      </c>
      <c r="J201" s="27">
        <v>1</v>
      </c>
      <c r="K201" s="27">
        <v>0</v>
      </c>
      <c r="L201" s="27">
        <v>3</v>
      </c>
      <c r="M201" s="27">
        <v>2</v>
      </c>
      <c r="N201" s="27">
        <v>24</v>
      </c>
      <c r="O201" s="27">
        <v>0</v>
      </c>
      <c r="P201" s="29">
        <v>136</v>
      </c>
    </row>
    <row r="202" spans="1:16" x14ac:dyDescent="0.3">
      <c r="A202" s="30" t="s">
        <v>710</v>
      </c>
      <c r="B202" s="30" t="s">
        <v>711</v>
      </c>
      <c r="C202" s="14">
        <v>25</v>
      </c>
      <c r="D202" s="14">
        <v>27</v>
      </c>
      <c r="E202" s="31">
        <v>-7.4074074074074098E-2</v>
      </c>
      <c r="F202" s="14">
        <v>0</v>
      </c>
      <c r="G202" s="14">
        <v>0</v>
      </c>
      <c r="H202" s="14">
        <v>5</v>
      </c>
      <c r="I202" s="14">
        <v>6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4">
        <v>3</v>
      </c>
    </row>
    <row r="203" spans="1:16" x14ac:dyDescent="0.3">
      <c r="A203" s="30" t="s">
        <v>712</v>
      </c>
      <c r="B203" s="30" t="s">
        <v>713</v>
      </c>
      <c r="C203" s="14">
        <v>0</v>
      </c>
      <c r="D203" s="14">
        <v>1</v>
      </c>
      <c r="E203" s="31">
        <v>-1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714</v>
      </c>
      <c r="B204" s="30" t="s">
        <v>715</v>
      </c>
      <c r="C204" s="14">
        <v>2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0.399999999999999" x14ac:dyDescent="0.3">
      <c r="A206" s="30" t="s">
        <v>718</v>
      </c>
      <c r="B206" s="30" t="s">
        <v>719</v>
      </c>
      <c r="C206" s="14">
        <v>112</v>
      </c>
      <c r="D206" s="14">
        <v>127</v>
      </c>
      <c r="E206" s="31">
        <v>-0.118110236220472</v>
      </c>
      <c r="F206" s="14">
        <v>70</v>
      </c>
      <c r="G206" s="14">
        <v>63</v>
      </c>
      <c r="H206" s="14">
        <v>51</v>
      </c>
      <c r="I206" s="14">
        <v>37</v>
      </c>
      <c r="J206" s="14">
        <v>1</v>
      </c>
      <c r="K206" s="14">
        <v>0</v>
      </c>
      <c r="L206" s="14">
        <v>0</v>
      </c>
      <c r="M206" s="14">
        <v>0</v>
      </c>
      <c r="N206" s="14">
        <v>12</v>
      </c>
      <c r="O206" s="14">
        <v>0</v>
      </c>
      <c r="P206" s="24">
        <v>128</v>
      </c>
    </row>
    <row r="207" spans="1:16" ht="20.399999999999999" x14ac:dyDescent="0.3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0.399999999999999" x14ac:dyDescent="0.3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730</v>
      </c>
      <c r="B212" s="30" t="s">
        <v>731</v>
      </c>
      <c r="C212" s="14">
        <v>2</v>
      </c>
      <c r="D212" s="14">
        <v>3</v>
      </c>
      <c r="E212" s="31">
        <v>-0.33333333333333298</v>
      </c>
      <c r="F212" s="14">
        <v>0</v>
      </c>
      <c r="G212" s="14">
        <v>0</v>
      </c>
      <c r="H212" s="14">
        <v>2</v>
      </c>
      <c r="I212" s="14">
        <v>0</v>
      </c>
      <c r="J212" s="14">
        <v>0</v>
      </c>
      <c r="K212" s="14">
        <v>0</v>
      </c>
      <c r="L212" s="14">
        <v>2</v>
      </c>
      <c r="M212" s="14">
        <v>0</v>
      </c>
      <c r="N212" s="14">
        <v>1</v>
      </c>
      <c r="O212" s="14">
        <v>0</v>
      </c>
      <c r="P212" s="24">
        <v>1</v>
      </c>
    </row>
    <row r="213" spans="1:16" x14ac:dyDescent="0.3">
      <c r="A213" s="30" t="s">
        <v>732</v>
      </c>
      <c r="B213" s="30" t="s">
        <v>733</v>
      </c>
      <c r="C213" s="14">
        <v>1</v>
      </c>
      <c r="D213" s="14">
        <v>1</v>
      </c>
      <c r="E213" s="31">
        <v>0</v>
      </c>
      <c r="F213" s="14">
        <v>0</v>
      </c>
      <c r="G213" s="14">
        <v>0</v>
      </c>
      <c r="H213" s="14">
        <v>2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734</v>
      </c>
      <c r="B214" s="30" t="s">
        <v>735</v>
      </c>
      <c r="C214" s="14">
        <v>4</v>
      </c>
      <c r="D214" s="14">
        <v>1</v>
      </c>
      <c r="E214" s="31">
        <v>3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2</v>
      </c>
      <c r="N214" s="14">
        <v>0</v>
      </c>
      <c r="O214" s="14">
        <v>0</v>
      </c>
      <c r="P214" s="24">
        <v>0</v>
      </c>
    </row>
    <row r="215" spans="1:16" ht="20.399999999999999" x14ac:dyDescent="0.3">
      <c r="A215" s="30" t="s">
        <v>736</v>
      </c>
      <c r="B215" s="30" t="s">
        <v>737</v>
      </c>
      <c r="C215" s="14">
        <v>1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4">
        <v>1</v>
      </c>
    </row>
    <row r="216" spans="1:16" x14ac:dyDescent="0.3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0.6" x14ac:dyDescent="0.3">
      <c r="A218" s="30" t="s">
        <v>742</v>
      </c>
      <c r="B218" s="30" t="s">
        <v>743</v>
      </c>
      <c r="C218" s="14">
        <v>27</v>
      </c>
      <c r="D218" s="14">
        <v>15</v>
      </c>
      <c r="E218" s="31">
        <v>0.8</v>
      </c>
      <c r="F218" s="14">
        <v>1</v>
      </c>
      <c r="G218" s="14">
        <v>1</v>
      </c>
      <c r="H218" s="14">
        <v>6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2</v>
      </c>
    </row>
    <row r="219" spans="1:16" ht="20.399999999999999" x14ac:dyDescent="0.3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750</v>
      </c>
      <c r="B222" s="30" t="s">
        <v>751</v>
      </c>
      <c r="C222" s="14">
        <v>3</v>
      </c>
      <c r="D222" s="14">
        <v>1</v>
      </c>
      <c r="E222" s="31">
        <v>2</v>
      </c>
      <c r="F222" s="14">
        <v>0</v>
      </c>
      <c r="G222" s="14">
        <v>0</v>
      </c>
      <c r="H222" s="14">
        <v>3</v>
      </c>
      <c r="I222" s="14">
        <v>3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1</v>
      </c>
    </row>
    <row r="223" spans="1:16" x14ac:dyDescent="0.3">
      <c r="A223" s="184" t="s">
        <v>752</v>
      </c>
      <c r="B223" s="185"/>
      <c r="C223" s="27">
        <v>1256</v>
      </c>
      <c r="D223" s="27">
        <v>1270</v>
      </c>
      <c r="E223" s="28">
        <v>-1.10236220472441E-2</v>
      </c>
      <c r="F223" s="27">
        <v>768</v>
      </c>
      <c r="G223" s="27">
        <v>490</v>
      </c>
      <c r="H223" s="27">
        <v>583</v>
      </c>
      <c r="I223" s="27">
        <v>437</v>
      </c>
      <c r="J223" s="27">
        <v>0</v>
      </c>
      <c r="K223" s="27">
        <v>2</v>
      </c>
      <c r="L223" s="27">
        <v>0</v>
      </c>
      <c r="M223" s="27">
        <v>2</v>
      </c>
      <c r="N223" s="27">
        <v>4</v>
      </c>
      <c r="O223" s="27">
        <v>32</v>
      </c>
      <c r="P223" s="29">
        <v>745</v>
      </c>
    </row>
    <row r="224" spans="1:16" x14ac:dyDescent="0.3">
      <c r="A224" s="30" t="s">
        <v>753</v>
      </c>
      <c r="B224" s="30" t="s">
        <v>754</v>
      </c>
      <c r="C224" s="14">
        <v>2</v>
      </c>
      <c r="D224" s="14">
        <v>3</v>
      </c>
      <c r="E224" s="31">
        <v>-0.33333333333333298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0.399999999999999" x14ac:dyDescent="0.3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0.399999999999999" x14ac:dyDescent="0.3">
      <c r="A227" s="30" t="s">
        <v>759</v>
      </c>
      <c r="B227" s="30" t="s">
        <v>760</v>
      </c>
      <c r="C227" s="14">
        <v>1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3">
      <c r="A229" s="30" t="s">
        <v>763</v>
      </c>
      <c r="B229" s="30" t="s">
        <v>764</v>
      </c>
      <c r="C229" s="14">
        <v>2</v>
      </c>
      <c r="D229" s="14">
        <v>0</v>
      </c>
      <c r="E229" s="31">
        <v>0</v>
      </c>
      <c r="F229" s="14">
        <v>0</v>
      </c>
      <c r="G229" s="14">
        <v>0</v>
      </c>
      <c r="H229" s="14">
        <v>1</v>
      </c>
      <c r="I229" s="14">
        <v>2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2</v>
      </c>
      <c r="P229" s="24">
        <v>3</v>
      </c>
    </row>
    <row r="230" spans="1:16" ht="20.399999999999999" x14ac:dyDescent="0.3">
      <c r="A230" s="30" t="s">
        <v>765</v>
      </c>
      <c r="B230" s="30" t="s">
        <v>766</v>
      </c>
      <c r="C230" s="14">
        <v>4</v>
      </c>
      <c r="D230" s="14">
        <v>2</v>
      </c>
      <c r="E230" s="31">
        <v>1</v>
      </c>
      <c r="F230" s="14">
        <v>1</v>
      </c>
      <c r="G230" s="14">
        <v>1</v>
      </c>
      <c r="H230" s="14">
        <v>1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6</v>
      </c>
    </row>
    <row r="231" spans="1:16" x14ac:dyDescent="0.3">
      <c r="A231" s="30" t="s">
        <v>767</v>
      </c>
      <c r="B231" s="30" t="s">
        <v>768</v>
      </c>
      <c r="C231" s="14">
        <v>60</v>
      </c>
      <c r="D231" s="14">
        <v>70</v>
      </c>
      <c r="E231" s="31">
        <v>-0.14285714285714299</v>
      </c>
      <c r="F231" s="14">
        <v>4</v>
      </c>
      <c r="G231" s="14">
        <v>6</v>
      </c>
      <c r="H231" s="14">
        <v>24</v>
      </c>
      <c r="I231" s="14">
        <v>10</v>
      </c>
      <c r="J231" s="14">
        <v>0</v>
      </c>
      <c r="K231" s="14">
        <v>0</v>
      </c>
      <c r="L231" s="14">
        <v>0</v>
      </c>
      <c r="M231" s="14">
        <v>0</v>
      </c>
      <c r="N231" s="14">
        <v>2</v>
      </c>
      <c r="O231" s="14">
        <v>0</v>
      </c>
      <c r="P231" s="24">
        <v>23</v>
      </c>
    </row>
    <row r="232" spans="1:16" x14ac:dyDescent="0.3">
      <c r="A232" s="30" t="s">
        <v>769</v>
      </c>
      <c r="B232" s="30" t="s">
        <v>770</v>
      </c>
      <c r="C232" s="14">
        <v>54</v>
      </c>
      <c r="D232" s="14">
        <v>61</v>
      </c>
      <c r="E232" s="31">
        <v>-0.114754098360656</v>
      </c>
      <c r="F232" s="14">
        <v>21</v>
      </c>
      <c r="G232" s="14">
        <v>15</v>
      </c>
      <c r="H232" s="14">
        <v>42</v>
      </c>
      <c r="I232" s="14">
        <v>27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55</v>
      </c>
    </row>
    <row r="233" spans="1:16" x14ac:dyDescent="0.3">
      <c r="A233" s="30" t="s">
        <v>771</v>
      </c>
      <c r="B233" s="30" t="s">
        <v>772</v>
      </c>
      <c r="C233" s="14">
        <v>45</v>
      </c>
      <c r="D233" s="14">
        <v>39</v>
      </c>
      <c r="E233" s="31">
        <v>0.15384615384615399</v>
      </c>
      <c r="F233" s="14">
        <v>1</v>
      </c>
      <c r="G233" s="14">
        <v>0</v>
      </c>
      <c r="H233" s="14">
        <v>14</v>
      </c>
      <c r="I233" s="14">
        <v>12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13</v>
      </c>
    </row>
    <row r="234" spans="1:16" ht="20.399999999999999" x14ac:dyDescent="0.3">
      <c r="A234" s="30" t="s">
        <v>773</v>
      </c>
      <c r="B234" s="30" t="s">
        <v>774</v>
      </c>
      <c r="C234" s="14">
        <v>5</v>
      </c>
      <c r="D234" s="14">
        <v>3</v>
      </c>
      <c r="E234" s="31">
        <v>0.66666666666666696</v>
      </c>
      <c r="F234" s="14">
        <v>0</v>
      </c>
      <c r="G234" s="14">
        <v>1</v>
      </c>
      <c r="H234" s="14">
        <v>1</v>
      </c>
      <c r="I234" s="14">
        <v>2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20.399999999999999" x14ac:dyDescent="0.3">
      <c r="A235" s="30" t="s">
        <v>775</v>
      </c>
      <c r="B235" s="30" t="s">
        <v>776</v>
      </c>
      <c r="C235" s="14">
        <v>6</v>
      </c>
      <c r="D235" s="14">
        <v>5</v>
      </c>
      <c r="E235" s="31">
        <v>0.2</v>
      </c>
      <c r="F235" s="14">
        <v>1</v>
      </c>
      <c r="G235" s="14">
        <v>2</v>
      </c>
      <c r="H235" s="14">
        <v>3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5</v>
      </c>
    </row>
    <row r="236" spans="1:16" x14ac:dyDescent="0.3">
      <c r="A236" s="30" t="s">
        <v>777</v>
      </c>
      <c r="B236" s="30" t="s">
        <v>778</v>
      </c>
      <c r="C236" s="14">
        <v>2</v>
      </c>
      <c r="D236" s="14">
        <v>2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4">
        <v>0</v>
      </c>
    </row>
    <row r="237" spans="1:16" ht="20.399999999999999" x14ac:dyDescent="0.3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1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781</v>
      </c>
      <c r="B238" s="30" t="s">
        <v>782</v>
      </c>
      <c r="C238" s="14">
        <v>1057</v>
      </c>
      <c r="D238" s="14">
        <v>1075</v>
      </c>
      <c r="E238" s="31">
        <v>-1.6744186046511601E-2</v>
      </c>
      <c r="F238" s="14">
        <v>738</v>
      </c>
      <c r="G238" s="14">
        <v>464</v>
      </c>
      <c r="H238" s="14">
        <v>488</v>
      </c>
      <c r="I238" s="14">
        <v>374</v>
      </c>
      <c r="J238" s="14">
        <v>0</v>
      </c>
      <c r="K238" s="14">
        <v>2</v>
      </c>
      <c r="L238" s="14">
        <v>0</v>
      </c>
      <c r="M238" s="14">
        <v>1</v>
      </c>
      <c r="N238" s="14">
        <v>0</v>
      </c>
      <c r="O238" s="14">
        <v>30</v>
      </c>
      <c r="P238" s="24">
        <v>633</v>
      </c>
    </row>
    <row r="239" spans="1:16" x14ac:dyDescent="0.3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787</v>
      </c>
      <c r="B241" s="30" t="s">
        <v>788</v>
      </c>
      <c r="C241" s="14">
        <v>2</v>
      </c>
      <c r="D241" s="14">
        <v>2</v>
      </c>
      <c r="E241" s="31">
        <v>0</v>
      </c>
      <c r="F241" s="14">
        <v>0</v>
      </c>
      <c r="G241" s="14">
        <v>0</v>
      </c>
      <c r="H241" s="14">
        <v>2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1</v>
      </c>
    </row>
    <row r="242" spans="1:16" ht="30.6" x14ac:dyDescent="0.3">
      <c r="A242" s="30" t="s">
        <v>789</v>
      </c>
      <c r="B242" s="30" t="s">
        <v>790</v>
      </c>
      <c r="C242" s="14">
        <v>13</v>
      </c>
      <c r="D242" s="14">
        <v>7</v>
      </c>
      <c r="E242" s="31">
        <v>0.85714285714285698</v>
      </c>
      <c r="F242" s="14">
        <v>1</v>
      </c>
      <c r="G242" s="14">
        <v>0</v>
      </c>
      <c r="H242" s="14">
        <v>3</v>
      </c>
      <c r="I242" s="14">
        <v>2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3</v>
      </c>
    </row>
    <row r="243" spans="1:16" ht="30.6" x14ac:dyDescent="0.3">
      <c r="A243" s="30" t="s">
        <v>791</v>
      </c>
      <c r="B243" s="30" t="s">
        <v>792</v>
      </c>
      <c r="C243" s="14">
        <v>3</v>
      </c>
      <c r="D243" s="14">
        <v>1</v>
      </c>
      <c r="E243" s="31">
        <v>2</v>
      </c>
      <c r="F243" s="14">
        <v>0</v>
      </c>
      <c r="G243" s="14">
        <v>1</v>
      </c>
      <c r="H243" s="14">
        <v>3</v>
      </c>
      <c r="I243" s="14">
        <v>1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184" t="s">
        <v>793</v>
      </c>
      <c r="B244" s="185"/>
      <c r="C244" s="27">
        <v>9</v>
      </c>
      <c r="D244" s="27">
        <v>8</v>
      </c>
      <c r="E244" s="28">
        <v>0.125</v>
      </c>
      <c r="F244" s="27">
        <v>0</v>
      </c>
      <c r="G244" s="27">
        <v>0</v>
      </c>
      <c r="H244" s="27">
        <v>3</v>
      </c>
      <c r="I244" s="27">
        <v>9</v>
      </c>
      <c r="J244" s="27">
        <v>0</v>
      </c>
      <c r="K244" s="27">
        <v>0</v>
      </c>
      <c r="L244" s="27">
        <v>0</v>
      </c>
      <c r="M244" s="27">
        <v>0</v>
      </c>
      <c r="N244" s="27">
        <v>5</v>
      </c>
      <c r="O244" s="27">
        <v>0</v>
      </c>
      <c r="P244" s="29">
        <v>11</v>
      </c>
    </row>
    <row r="245" spans="1:16" x14ac:dyDescent="0.3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798</v>
      </c>
      <c r="B247" s="30" t="s">
        <v>799</v>
      </c>
      <c r="C247" s="14">
        <v>0</v>
      </c>
      <c r="D247" s="14">
        <v>1</v>
      </c>
      <c r="E247" s="31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800</v>
      </c>
      <c r="B248" s="30" t="s">
        <v>801</v>
      </c>
      <c r="C248" s="14">
        <v>1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802</v>
      </c>
      <c r="B249" s="30" t="s">
        <v>803</v>
      </c>
      <c r="C249" s="14">
        <v>2</v>
      </c>
      <c r="D249" s="14">
        <v>6</v>
      </c>
      <c r="E249" s="31">
        <v>-0.66666666666666696</v>
      </c>
      <c r="F249" s="14">
        <v>0</v>
      </c>
      <c r="G249" s="14">
        <v>0</v>
      </c>
      <c r="H249" s="14">
        <v>1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4">
        <v>2</v>
      </c>
    </row>
    <row r="250" spans="1:16" x14ac:dyDescent="0.3">
      <c r="A250" s="30" t="s">
        <v>804</v>
      </c>
      <c r="B250" s="30" t="s">
        <v>805</v>
      </c>
      <c r="C250" s="14">
        <v>2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7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0.399999999999999" x14ac:dyDescent="0.3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1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9</v>
      </c>
    </row>
    <row r="254" spans="1:16" x14ac:dyDescent="0.3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814</v>
      </c>
      <c r="B255" s="30" t="s">
        <v>815</v>
      </c>
      <c r="C255" s="14">
        <v>2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818</v>
      </c>
      <c r="B257" s="30" t="s">
        <v>819</v>
      </c>
      <c r="C257" s="14">
        <v>1</v>
      </c>
      <c r="D257" s="14">
        <v>1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820</v>
      </c>
      <c r="B258" s="30" t="s">
        <v>821</v>
      </c>
      <c r="C258" s="14">
        <v>1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1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184" t="s">
        <v>846</v>
      </c>
      <c r="B271" s="185"/>
      <c r="C271" s="27">
        <v>335</v>
      </c>
      <c r="D271" s="27">
        <v>394</v>
      </c>
      <c r="E271" s="28">
        <v>-0.14974619289340099</v>
      </c>
      <c r="F271" s="27">
        <v>557</v>
      </c>
      <c r="G271" s="27">
        <v>531</v>
      </c>
      <c r="H271" s="27">
        <v>262</v>
      </c>
      <c r="I271" s="27">
        <v>285</v>
      </c>
      <c r="J271" s="27">
        <v>7</v>
      </c>
      <c r="K271" s="27">
        <v>5</v>
      </c>
      <c r="L271" s="27">
        <v>0</v>
      </c>
      <c r="M271" s="27">
        <v>0</v>
      </c>
      <c r="N271" s="27">
        <v>4</v>
      </c>
      <c r="O271" s="27">
        <v>6</v>
      </c>
      <c r="P271" s="29">
        <v>832</v>
      </c>
    </row>
    <row r="272" spans="1:16" x14ac:dyDescent="0.3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849</v>
      </c>
      <c r="B273" s="30" t="s">
        <v>850</v>
      </c>
      <c r="C273" s="14">
        <v>161</v>
      </c>
      <c r="D273" s="14">
        <v>133</v>
      </c>
      <c r="E273" s="31">
        <v>0.21052631578947401</v>
      </c>
      <c r="F273" s="14">
        <v>230</v>
      </c>
      <c r="G273" s="14">
        <v>263</v>
      </c>
      <c r="H273" s="14">
        <v>150</v>
      </c>
      <c r="I273" s="14">
        <v>156</v>
      </c>
      <c r="J273" s="14">
        <v>0</v>
      </c>
      <c r="K273" s="14">
        <v>1</v>
      </c>
      <c r="L273" s="14">
        <v>0</v>
      </c>
      <c r="M273" s="14">
        <v>0</v>
      </c>
      <c r="N273" s="14">
        <v>3</v>
      </c>
      <c r="O273" s="14">
        <v>4</v>
      </c>
      <c r="P273" s="24">
        <v>365</v>
      </c>
    </row>
    <row r="274" spans="1:16" ht="30.6" x14ac:dyDescent="0.3">
      <c r="A274" s="30" t="s">
        <v>851</v>
      </c>
      <c r="B274" s="30" t="s">
        <v>852</v>
      </c>
      <c r="C274" s="14">
        <v>122</v>
      </c>
      <c r="D274" s="14">
        <v>191</v>
      </c>
      <c r="E274" s="31">
        <v>-0.36125654450261802</v>
      </c>
      <c r="F274" s="14">
        <v>320</v>
      </c>
      <c r="G274" s="14">
        <v>262</v>
      </c>
      <c r="H274" s="14">
        <v>77</v>
      </c>
      <c r="I274" s="14">
        <v>78</v>
      </c>
      <c r="J274" s="14">
        <v>0</v>
      </c>
      <c r="K274" s="14">
        <v>1</v>
      </c>
      <c r="L274" s="14">
        <v>0</v>
      </c>
      <c r="M274" s="14">
        <v>0</v>
      </c>
      <c r="N274" s="14">
        <v>1</v>
      </c>
      <c r="O274" s="14">
        <v>0</v>
      </c>
      <c r="P274" s="24">
        <v>391</v>
      </c>
    </row>
    <row r="275" spans="1:16" ht="20.399999999999999" x14ac:dyDescent="0.3">
      <c r="A275" s="30" t="s">
        <v>853</v>
      </c>
      <c r="B275" s="30" t="s">
        <v>854</v>
      </c>
      <c r="C275" s="14">
        <v>5</v>
      </c>
      <c r="D275" s="14">
        <v>5</v>
      </c>
      <c r="E275" s="31">
        <v>0</v>
      </c>
      <c r="F275" s="14">
        <v>1</v>
      </c>
      <c r="G275" s="14">
        <v>1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11</v>
      </c>
    </row>
    <row r="276" spans="1:16" x14ac:dyDescent="0.3">
      <c r="A276" s="30" t="s">
        <v>855</v>
      </c>
      <c r="B276" s="30" t="s">
        <v>856</v>
      </c>
      <c r="C276" s="14">
        <v>3</v>
      </c>
      <c r="D276" s="14">
        <v>5</v>
      </c>
      <c r="E276" s="31">
        <v>-0.4</v>
      </c>
      <c r="F276" s="14">
        <v>2</v>
      </c>
      <c r="G276" s="14">
        <v>2</v>
      </c>
      <c r="H276" s="14">
        <v>4</v>
      </c>
      <c r="I276" s="14">
        <v>4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10</v>
      </c>
    </row>
    <row r="277" spans="1:16" x14ac:dyDescent="0.3">
      <c r="A277" s="30" t="s">
        <v>857</v>
      </c>
      <c r="B277" s="30" t="s">
        <v>858</v>
      </c>
      <c r="C277" s="14">
        <v>23</v>
      </c>
      <c r="D277" s="14">
        <v>33</v>
      </c>
      <c r="E277" s="31">
        <v>-0.30303030303030298</v>
      </c>
      <c r="F277" s="14">
        <v>2</v>
      </c>
      <c r="G277" s="14">
        <v>0</v>
      </c>
      <c r="H277" s="14">
        <v>19</v>
      </c>
      <c r="I277" s="14">
        <v>21</v>
      </c>
      <c r="J277" s="14">
        <v>3</v>
      </c>
      <c r="K277" s="14">
        <v>2</v>
      </c>
      <c r="L277" s="14">
        <v>0</v>
      </c>
      <c r="M277" s="14">
        <v>0</v>
      </c>
      <c r="N277" s="14">
        <v>0</v>
      </c>
      <c r="O277" s="14">
        <v>2</v>
      </c>
      <c r="P277" s="24">
        <v>23</v>
      </c>
    </row>
    <row r="278" spans="1:16" ht="20.399999999999999" x14ac:dyDescent="0.3">
      <c r="A278" s="30" t="s">
        <v>859</v>
      </c>
      <c r="B278" s="30" t="s">
        <v>860</v>
      </c>
      <c r="C278" s="14">
        <v>10</v>
      </c>
      <c r="D278" s="14">
        <v>21</v>
      </c>
      <c r="E278" s="31">
        <v>-0.52380952380952395</v>
      </c>
      <c r="F278" s="14">
        <v>1</v>
      </c>
      <c r="G278" s="14">
        <v>1</v>
      </c>
      <c r="H278" s="14">
        <v>10</v>
      </c>
      <c r="I278" s="14">
        <v>11</v>
      </c>
      <c r="J278" s="14">
        <v>2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18</v>
      </c>
    </row>
    <row r="279" spans="1:16" x14ac:dyDescent="0.3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1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0.399999999999999" x14ac:dyDescent="0.3">
      <c r="A280" s="30" t="s">
        <v>863</v>
      </c>
      <c r="B280" s="30" t="s">
        <v>864</v>
      </c>
      <c r="C280" s="14">
        <v>1</v>
      </c>
      <c r="D280" s="14">
        <v>1</v>
      </c>
      <c r="E280" s="31">
        <v>0</v>
      </c>
      <c r="F280" s="14">
        <v>0</v>
      </c>
      <c r="G280" s="14">
        <v>0</v>
      </c>
      <c r="H280" s="14">
        <v>1</v>
      </c>
      <c r="I280" s="14">
        <v>0</v>
      </c>
      <c r="J280" s="14">
        <v>1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869</v>
      </c>
      <c r="B283" s="30" t="s">
        <v>870</v>
      </c>
      <c r="C283" s="14">
        <v>1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3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879</v>
      </c>
      <c r="B288" s="30" t="s">
        <v>880</v>
      </c>
      <c r="C288" s="14">
        <v>3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881</v>
      </c>
      <c r="B289" s="30" t="s">
        <v>882</v>
      </c>
      <c r="C289" s="14">
        <v>1</v>
      </c>
      <c r="D289" s="14">
        <v>1</v>
      </c>
      <c r="E289" s="31">
        <v>0</v>
      </c>
      <c r="F289" s="14">
        <v>1</v>
      </c>
      <c r="G289" s="14">
        <v>2</v>
      </c>
      <c r="H289" s="14">
        <v>1</v>
      </c>
      <c r="I289" s="14">
        <v>2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885</v>
      </c>
      <c r="B291" s="30" t="s">
        <v>886</v>
      </c>
      <c r="C291" s="14">
        <v>0</v>
      </c>
      <c r="D291" s="14">
        <v>1</v>
      </c>
      <c r="E291" s="31">
        <v>-1</v>
      </c>
      <c r="F291" s="14">
        <v>0</v>
      </c>
      <c r="G291" s="14">
        <v>0</v>
      </c>
      <c r="H291" s="14">
        <v>0</v>
      </c>
      <c r="I291" s="14">
        <v>9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4</v>
      </c>
    </row>
    <row r="292" spans="1:16" ht="20.399999999999999" x14ac:dyDescent="0.3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891</v>
      </c>
      <c r="B294" s="30" t="s">
        <v>892</v>
      </c>
      <c r="C294" s="14">
        <v>3</v>
      </c>
      <c r="D294" s="14">
        <v>2</v>
      </c>
      <c r="E294" s="31">
        <v>0.5</v>
      </c>
      <c r="F294" s="14">
        <v>0</v>
      </c>
      <c r="G294" s="14">
        <v>0</v>
      </c>
      <c r="H294" s="14">
        <v>0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8</v>
      </c>
    </row>
    <row r="295" spans="1:16" x14ac:dyDescent="0.3">
      <c r="A295" s="30" t="s">
        <v>893</v>
      </c>
      <c r="B295" s="30" t="s">
        <v>894</v>
      </c>
      <c r="C295" s="14">
        <v>2</v>
      </c>
      <c r="D295" s="14">
        <v>1</v>
      </c>
      <c r="E295" s="31">
        <v>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1</v>
      </c>
    </row>
    <row r="297" spans="1:16" x14ac:dyDescent="0.3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184" t="s">
        <v>905</v>
      </c>
      <c r="B301" s="185"/>
      <c r="C301" s="27">
        <v>1</v>
      </c>
      <c r="D301" s="27">
        <v>1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910</v>
      </c>
      <c r="B304" s="30" t="s">
        <v>911</v>
      </c>
      <c r="C304" s="14">
        <v>1</v>
      </c>
      <c r="D304" s="14">
        <v>1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184" t="s">
        <v>912</v>
      </c>
      <c r="B305" s="185"/>
      <c r="C305" s="27">
        <v>13</v>
      </c>
      <c r="D305" s="27">
        <v>28</v>
      </c>
      <c r="E305" s="28">
        <v>-0.53571428571428603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1</v>
      </c>
    </row>
    <row r="306" spans="1:16" x14ac:dyDescent="0.3">
      <c r="A306" s="30" t="s">
        <v>913</v>
      </c>
      <c r="B306" s="30" t="s">
        <v>914</v>
      </c>
      <c r="C306" s="14">
        <v>2</v>
      </c>
      <c r="D306" s="14">
        <v>15</v>
      </c>
      <c r="E306" s="31">
        <v>-0.86666666666666703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3">
      <c r="A308" s="30" t="s">
        <v>917</v>
      </c>
      <c r="B308" s="30" t="s">
        <v>918</v>
      </c>
      <c r="C308" s="14">
        <v>11</v>
      </c>
      <c r="D308" s="14">
        <v>13</v>
      </c>
      <c r="E308" s="31">
        <v>-0.15384615384615399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1</v>
      </c>
    </row>
    <row r="309" spans="1:16" ht="20.399999999999999" x14ac:dyDescent="0.3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184" t="s">
        <v>925</v>
      </c>
      <c r="B312" s="185"/>
      <c r="C312" s="27">
        <v>19</v>
      </c>
      <c r="D312" s="27">
        <v>14</v>
      </c>
      <c r="E312" s="28">
        <v>0.35714285714285698</v>
      </c>
      <c r="F312" s="27">
        <v>1</v>
      </c>
      <c r="G312" s="27">
        <v>1</v>
      </c>
      <c r="H312" s="27">
        <v>13</v>
      </c>
      <c r="I312" s="27">
        <v>7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12</v>
      </c>
    </row>
    <row r="313" spans="1:16" x14ac:dyDescent="0.3">
      <c r="A313" s="30" t="s">
        <v>926</v>
      </c>
      <c r="B313" s="30" t="s">
        <v>927</v>
      </c>
      <c r="C313" s="14">
        <v>19</v>
      </c>
      <c r="D313" s="14">
        <v>11</v>
      </c>
      <c r="E313" s="31">
        <v>0.72727272727272696</v>
      </c>
      <c r="F313" s="14">
        <v>1</v>
      </c>
      <c r="G313" s="14">
        <v>1</v>
      </c>
      <c r="H313" s="14">
        <v>10</v>
      </c>
      <c r="I313" s="14">
        <v>6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12</v>
      </c>
    </row>
    <row r="314" spans="1:16" ht="20.399999999999999" x14ac:dyDescent="0.3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930</v>
      </c>
      <c r="B315" s="30" t="s">
        <v>931</v>
      </c>
      <c r="C315" s="14">
        <v>0</v>
      </c>
      <c r="D315" s="14">
        <v>3</v>
      </c>
      <c r="E315" s="31">
        <v>-1</v>
      </c>
      <c r="F315" s="14">
        <v>0</v>
      </c>
      <c r="G315" s="14">
        <v>0</v>
      </c>
      <c r="H315" s="14">
        <v>3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0.6" x14ac:dyDescent="0.3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184" t="s">
        <v>936</v>
      </c>
      <c r="B318" s="185"/>
      <c r="C318" s="27">
        <v>1</v>
      </c>
      <c r="D318" s="27">
        <v>10</v>
      </c>
      <c r="E318" s="28">
        <v>-0.9</v>
      </c>
      <c r="F318" s="27">
        <v>0</v>
      </c>
      <c r="G318" s="27">
        <v>0</v>
      </c>
      <c r="H318" s="27">
        <v>4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3">
      <c r="A319" s="30" t="s">
        <v>937</v>
      </c>
      <c r="B319" s="30" t="s">
        <v>938</v>
      </c>
      <c r="C319" s="14">
        <v>1</v>
      </c>
      <c r="D319" s="14">
        <v>10</v>
      </c>
      <c r="E319" s="31">
        <v>-0.9</v>
      </c>
      <c r="F319" s="14">
        <v>0</v>
      </c>
      <c r="G319" s="14">
        <v>0</v>
      </c>
      <c r="H319" s="14">
        <v>4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3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1</v>
      </c>
      <c r="O320" s="27">
        <v>0</v>
      </c>
      <c r="P320" s="29">
        <v>1</v>
      </c>
    </row>
    <row r="321" spans="1:16" ht="20.399999999999999" x14ac:dyDescent="0.3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1</v>
      </c>
      <c r="O321" s="14">
        <v>0</v>
      </c>
      <c r="P321" s="24">
        <v>1</v>
      </c>
    </row>
    <row r="322" spans="1:16" ht="20.399999999999999" x14ac:dyDescent="0.3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184" t="s">
        <v>944</v>
      </c>
      <c r="B323" s="185"/>
      <c r="C323" s="27">
        <v>40968</v>
      </c>
      <c r="D323" s="27">
        <v>36740</v>
      </c>
      <c r="E323" s="28">
        <v>0.115078933043005</v>
      </c>
      <c r="F323" s="27">
        <v>1844</v>
      </c>
      <c r="G323" s="27">
        <v>0</v>
      </c>
      <c r="H323" s="27">
        <v>1049</v>
      </c>
      <c r="I323" s="27">
        <v>0</v>
      </c>
      <c r="J323" s="27">
        <v>3</v>
      </c>
      <c r="K323" s="27">
        <v>0</v>
      </c>
      <c r="L323" s="27">
        <v>1</v>
      </c>
      <c r="M323" s="27">
        <v>0</v>
      </c>
      <c r="N323" s="27">
        <v>35</v>
      </c>
      <c r="O323" s="27">
        <v>79</v>
      </c>
      <c r="P323" s="29">
        <v>10</v>
      </c>
    </row>
    <row r="324" spans="1:16" x14ac:dyDescent="0.3">
      <c r="A324" s="30" t="s">
        <v>945</v>
      </c>
      <c r="B324" s="30" t="s">
        <v>946</v>
      </c>
      <c r="C324" s="14">
        <v>40968</v>
      </c>
      <c r="D324" s="14">
        <v>36740</v>
      </c>
      <c r="E324" s="31">
        <v>0.115078933043005</v>
      </c>
      <c r="F324" s="14">
        <v>1844</v>
      </c>
      <c r="G324" s="14">
        <v>0</v>
      </c>
      <c r="H324" s="14">
        <v>1049</v>
      </c>
      <c r="I324" s="14">
        <v>0</v>
      </c>
      <c r="J324" s="14">
        <v>3</v>
      </c>
      <c r="K324" s="14">
        <v>0</v>
      </c>
      <c r="L324" s="14">
        <v>1</v>
      </c>
      <c r="M324" s="14">
        <v>0</v>
      </c>
      <c r="N324" s="14">
        <v>35</v>
      </c>
      <c r="O324" s="14">
        <v>79</v>
      </c>
      <c r="P324" s="24">
        <v>10</v>
      </c>
    </row>
    <row r="325" spans="1:16" x14ac:dyDescent="0.3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184" t="s">
        <v>970</v>
      </c>
      <c r="B337" s="185"/>
      <c r="C337" s="27">
        <v>0</v>
      </c>
      <c r="D337" s="27">
        <v>1</v>
      </c>
      <c r="E337" s="28">
        <v>-1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971</v>
      </c>
      <c r="B338" s="30" t="s">
        <v>972</v>
      </c>
      <c r="C338" s="14">
        <v>0</v>
      </c>
      <c r="D338" s="14">
        <v>1</v>
      </c>
      <c r="E338" s="31">
        <v>-1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186" t="s">
        <v>976</v>
      </c>
      <c r="B341" s="187"/>
      <c r="C341" s="32">
        <v>86891</v>
      </c>
      <c r="D341" s="32">
        <v>77514</v>
      </c>
      <c r="E341" s="33">
        <v>0.120971695435663</v>
      </c>
      <c r="F341" s="32">
        <v>11316</v>
      </c>
      <c r="G341" s="32">
        <v>6616</v>
      </c>
      <c r="H341" s="32">
        <v>8832</v>
      </c>
      <c r="I341" s="32">
        <v>6013</v>
      </c>
      <c r="J341" s="32">
        <v>86</v>
      </c>
      <c r="K341" s="32">
        <v>135</v>
      </c>
      <c r="L341" s="32">
        <v>28</v>
      </c>
      <c r="M341" s="32">
        <v>30</v>
      </c>
      <c r="N341" s="32">
        <v>612</v>
      </c>
      <c r="O341" s="32">
        <v>612</v>
      </c>
      <c r="P341" s="32">
        <v>11744</v>
      </c>
    </row>
  </sheetData>
  <sheetProtection algorithmName="SHA-512" hashValue="jamNQQ0hQKgXkZWwRaGB8298vfxUDAXMZzYpI3xbYi33J80c4WMC2xuUv2Ogo8/BMfxwumh2cIkOeYWjBnNesw==" saltValue="TRPwroTKphjP8du07uREg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977</v>
      </c>
    </row>
    <row r="3" spans="1:3" x14ac:dyDescent="0.3">
      <c r="A3" s="8" t="s">
        <v>978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178" t="s">
        <v>979</v>
      </c>
      <c r="B5" s="13" t="s">
        <v>980</v>
      </c>
      <c r="C5" s="24">
        <v>3</v>
      </c>
    </row>
    <row r="6" spans="1:3" x14ac:dyDescent="0.3">
      <c r="A6" s="179"/>
      <c r="B6" s="13" t="s">
        <v>354</v>
      </c>
      <c r="C6" s="24">
        <v>417</v>
      </c>
    </row>
    <row r="7" spans="1:3" x14ac:dyDescent="0.3">
      <c r="A7" s="179"/>
      <c r="B7" s="13" t="s">
        <v>981</v>
      </c>
      <c r="C7" s="24">
        <v>24</v>
      </c>
    </row>
    <row r="8" spans="1:3" x14ac:dyDescent="0.3">
      <c r="A8" s="179"/>
      <c r="B8" s="13" t="s">
        <v>982</v>
      </c>
      <c r="C8" s="24">
        <v>24</v>
      </c>
    </row>
    <row r="9" spans="1:3" x14ac:dyDescent="0.3">
      <c r="A9" s="179"/>
      <c r="B9" s="13" t="s">
        <v>983</v>
      </c>
      <c r="C9" s="24">
        <v>98</v>
      </c>
    </row>
    <row r="10" spans="1:3" x14ac:dyDescent="0.3">
      <c r="A10" s="179"/>
      <c r="B10" s="13" t="s">
        <v>984</v>
      </c>
      <c r="C10" s="24">
        <v>156</v>
      </c>
    </row>
    <row r="11" spans="1:3" x14ac:dyDescent="0.3">
      <c r="A11" s="179"/>
      <c r="B11" s="13" t="s">
        <v>985</v>
      </c>
      <c r="C11" s="24">
        <v>237</v>
      </c>
    </row>
    <row r="12" spans="1:3" x14ac:dyDescent="0.3">
      <c r="A12" s="179"/>
      <c r="B12" s="13" t="s">
        <v>538</v>
      </c>
      <c r="C12" s="24">
        <v>103</v>
      </c>
    </row>
    <row r="13" spans="1:3" x14ac:dyDescent="0.3">
      <c r="A13" s="179"/>
      <c r="B13" s="13" t="s">
        <v>986</v>
      </c>
      <c r="C13" s="24">
        <v>106</v>
      </c>
    </row>
    <row r="14" spans="1:3" x14ac:dyDescent="0.3">
      <c r="A14" s="179"/>
      <c r="B14" s="13" t="s">
        <v>987</v>
      </c>
      <c r="C14" s="24">
        <v>1</v>
      </c>
    </row>
    <row r="15" spans="1:3" x14ac:dyDescent="0.3">
      <c r="A15" s="179"/>
      <c r="B15" s="13" t="s">
        <v>671</v>
      </c>
      <c r="C15" s="24">
        <v>2</v>
      </c>
    </row>
    <row r="16" spans="1:3" x14ac:dyDescent="0.3">
      <c r="A16" s="179"/>
      <c r="B16" s="13" t="s">
        <v>988</v>
      </c>
      <c r="C16" s="24">
        <v>44</v>
      </c>
    </row>
    <row r="17" spans="1:3" x14ac:dyDescent="0.3">
      <c r="A17" s="179"/>
      <c r="B17" s="13" t="s">
        <v>989</v>
      </c>
      <c r="C17" s="24">
        <v>176</v>
      </c>
    </row>
    <row r="18" spans="1:3" x14ac:dyDescent="0.3">
      <c r="A18" s="179"/>
      <c r="B18" s="13" t="s">
        <v>990</v>
      </c>
      <c r="C18" s="24">
        <v>1</v>
      </c>
    </row>
    <row r="19" spans="1:3" x14ac:dyDescent="0.3">
      <c r="A19" s="180"/>
      <c r="B19" s="13" t="s">
        <v>110</v>
      </c>
      <c r="C19" s="24">
        <v>54</v>
      </c>
    </row>
    <row r="20" spans="1:3" x14ac:dyDescent="0.3">
      <c r="A20" s="178" t="s">
        <v>991</v>
      </c>
      <c r="B20" s="13" t="s">
        <v>992</v>
      </c>
      <c r="C20" s="24">
        <v>16</v>
      </c>
    </row>
    <row r="21" spans="1:3" x14ac:dyDescent="0.3">
      <c r="A21" s="180"/>
      <c r="B21" s="13" t="s">
        <v>993</v>
      </c>
      <c r="C21" s="24">
        <v>4</v>
      </c>
    </row>
    <row r="22" spans="1:3" x14ac:dyDescent="0.3">
      <c r="A22" s="178" t="s">
        <v>994</v>
      </c>
      <c r="B22" s="13" t="s">
        <v>995</v>
      </c>
      <c r="C22" s="24">
        <v>254</v>
      </c>
    </row>
    <row r="23" spans="1:3" x14ac:dyDescent="0.3">
      <c r="A23" s="179"/>
      <c r="B23" s="13" t="s">
        <v>996</v>
      </c>
      <c r="C23" s="24">
        <v>265</v>
      </c>
    </row>
    <row r="24" spans="1:3" x14ac:dyDescent="0.3">
      <c r="A24" s="180"/>
      <c r="B24" s="13" t="s">
        <v>997</v>
      </c>
      <c r="C24" s="24">
        <v>29</v>
      </c>
    </row>
    <row r="25" spans="1:3" x14ac:dyDescent="0.3">
      <c r="A25" s="16"/>
    </row>
    <row r="26" spans="1:3" x14ac:dyDescent="0.3">
      <c r="A26" s="8" t="s">
        <v>998</v>
      </c>
    </row>
    <row r="27" spans="1:3" x14ac:dyDescent="0.3">
      <c r="A27" s="9" t="s">
        <v>13</v>
      </c>
      <c r="B27" s="9" t="s">
        <v>14</v>
      </c>
      <c r="C27" s="11" t="s">
        <v>2</v>
      </c>
    </row>
    <row r="28" spans="1:3" x14ac:dyDescent="0.3">
      <c r="A28" s="12" t="s">
        <v>999</v>
      </c>
      <c r="B28" s="17"/>
      <c r="C28" s="24">
        <v>995</v>
      </c>
    </row>
    <row r="29" spans="1:3" x14ac:dyDescent="0.3">
      <c r="A29" s="178" t="s">
        <v>316</v>
      </c>
      <c r="B29" s="13" t="s">
        <v>1000</v>
      </c>
      <c r="C29" s="24">
        <v>15</v>
      </c>
    </row>
    <row r="30" spans="1:3" x14ac:dyDescent="0.3">
      <c r="A30" s="179"/>
      <c r="B30" s="13" t="s">
        <v>1001</v>
      </c>
      <c r="C30" s="24">
        <v>227</v>
      </c>
    </row>
    <row r="31" spans="1:3" x14ac:dyDescent="0.3">
      <c r="A31" s="179"/>
      <c r="B31" s="13" t="s">
        <v>1002</v>
      </c>
      <c r="C31" s="24">
        <v>22</v>
      </c>
    </row>
    <row r="32" spans="1:3" x14ac:dyDescent="0.3">
      <c r="A32" s="180"/>
      <c r="B32" s="13" t="s">
        <v>1003</v>
      </c>
      <c r="C32" s="24">
        <v>26</v>
      </c>
    </row>
    <row r="33" spans="1:3" x14ac:dyDescent="0.3">
      <c r="A33" s="12" t="s">
        <v>1004</v>
      </c>
      <c r="B33" s="17"/>
      <c r="C33" s="24">
        <v>39</v>
      </c>
    </row>
    <row r="34" spans="1:3" x14ac:dyDescent="0.3">
      <c r="A34" s="12" t="s">
        <v>1005</v>
      </c>
      <c r="B34" s="17"/>
      <c r="C34" s="24">
        <v>643</v>
      </c>
    </row>
    <row r="35" spans="1:3" x14ac:dyDescent="0.3">
      <c r="A35" s="12" t="s">
        <v>1006</v>
      </c>
      <c r="B35" s="17"/>
      <c r="C35" s="24">
        <v>27</v>
      </c>
    </row>
    <row r="36" spans="1:3" x14ac:dyDescent="0.3">
      <c r="A36" s="12" t="s">
        <v>1007</v>
      </c>
      <c r="B36" s="17"/>
      <c r="C36" s="24">
        <v>1</v>
      </c>
    </row>
    <row r="37" spans="1:3" x14ac:dyDescent="0.3">
      <c r="A37" s="12" t="s">
        <v>1008</v>
      </c>
      <c r="B37" s="17"/>
      <c r="C37" s="24">
        <v>52</v>
      </c>
    </row>
    <row r="38" spans="1:3" x14ac:dyDescent="0.3">
      <c r="A38" s="12" t="s">
        <v>1009</v>
      </c>
      <c r="B38" s="17"/>
      <c r="C38" s="24">
        <v>16</v>
      </c>
    </row>
    <row r="39" spans="1:3" x14ac:dyDescent="0.3">
      <c r="A39" s="12" t="s">
        <v>997</v>
      </c>
      <c r="B39" s="17"/>
      <c r="C39" s="24">
        <v>192</v>
      </c>
    </row>
    <row r="40" spans="1:3" x14ac:dyDescent="0.3">
      <c r="A40" s="178" t="s">
        <v>1010</v>
      </c>
      <c r="B40" s="13" t="s">
        <v>1011</v>
      </c>
      <c r="C40" s="24">
        <v>196</v>
      </c>
    </row>
    <row r="41" spans="1:3" x14ac:dyDescent="0.3">
      <c r="A41" s="179"/>
      <c r="B41" s="13" t="s">
        <v>1012</v>
      </c>
      <c r="C41" s="23"/>
    </row>
    <row r="42" spans="1:3" x14ac:dyDescent="0.3">
      <c r="A42" s="179"/>
      <c r="B42" s="13" t="s">
        <v>1013</v>
      </c>
      <c r="C42" s="24">
        <v>116</v>
      </c>
    </row>
    <row r="43" spans="1:3" x14ac:dyDescent="0.3">
      <c r="A43" s="179"/>
      <c r="B43" s="13" t="s">
        <v>1014</v>
      </c>
      <c r="C43" s="23"/>
    </row>
    <row r="44" spans="1:3" x14ac:dyDescent="0.3">
      <c r="A44" s="180"/>
      <c r="B44" s="13" t="s">
        <v>1015</v>
      </c>
      <c r="C44" s="23"/>
    </row>
    <row r="45" spans="1:3" x14ac:dyDescent="0.3">
      <c r="A45" s="16"/>
    </row>
    <row r="46" spans="1:3" x14ac:dyDescent="0.3">
      <c r="A46" s="8" t="s">
        <v>1016</v>
      </c>
    </row>
    <row r="47" spans="1:3" x14ac:dyDescent="0.3">
      <c r="A47" s="9" t="s">
        <v>13</v>
      </c>
      <c r="B47" s="9" t="s">
        <v>14</v>
      </c>
      <c r="C47" s="11" t="s">
        <v>2</v>
      </c>
    </row>
    <row r="48" spans="1:3" x14ac:dyDescent="0.3">
      <c r="A48" s="12" t="s">
        <v>81</v>
      </c>
      <c r="B48" s="17"/>
      <c r="C48" s="24">
        <v>169</v>
      </c>
    </row>
    <row r="49" spans="1:3" x14ac:dyDescent="0.3">
      <c r="A49" s="178" t="s">
        <v>80</v>
      </c>
      <c r="B49" s="13" t="s">
        <v>1017</v>
      </c>
      <c r="C49" s="24">
        <v>181</v>
      </c>
    </row>
    <row r="50" spans="1:3" x14ac:dyDescent="0.3">
      <c r="A50" s="180"/>
      <c r="B50" s="13" t="s">
        <v>1018</v>
      </c>
      <c r="C50" s="24">
        <v>616</v>
      </c>
    </row>
    <row r="51" spans="1:3" x14ac:dyDescent="0.3">
      <c r="A51" s="178" t="s">
        <v>1019</v>
      </c>
      <c r="B51" s="13" t="s">
        <v>1020</v>
      </c>
      <c r="C51" s="24">
        <v>1</v>
      </c>
    </row>
    <row r="52" spans="1:3" x14ac:dyDescent="0.3">
      <c r="A52" s="180"/>
      <c r="B52" s="13" t="s">
        <v>1021</v>
      </c>
      <c r="C52" s="23"/>
    </row>
    <row r="53" spans="1:3" x14ac:dyDescent="0.3">
      <c r="A53" s="16"/>
    </row>
    <row r="54" spans="1:3" x14ac:dyDescent="0.3">
      <c r="A54" s="8" t="s">
        <v>1022</v>
      </c>
    </row>
    <row r="55" spans="1:3" x14ac:dyDescent="0.3">
      <c r="A55" s="9" t="s">
        <v>13</v>
      </c>
      <c r="B55" s="9" t="s">
        <v>14</v>
      </c>
      <c r="C55" s="11" t="s">
        <v>2</v>
      </c>
    </row>
    <row r="56" spans="1:3" x14ac:dyDescent="0.3">
      <c r="A56" s="178" t="s">
        <v>252</v>
      </c>
      <c r="B56" s="13" t="s">
        <v>19</v>
      </c>
      <c r="C56" s="24">
        <v>3078</v>
      </c>
    </row>
    <row r="57" spans="1:3" x14ac:dyDescent="0.3">
      <c r="A57" s="179"/>
      <c r="B57" s="13" t="s">
        <v>1023</v>
      </c>
      <c r="C57" s="24">
        <v>641</v>
      </c>
    </row>
    <row r="58" spans="1:3" x14ac:dyDescent="0.3">
      <c r="A58" s="179"/>
      <c r="B58" s="13" t="s">
        <v>1024</v>
      </c>
      <c r="C58" s="24">
        <v>265</v>
      </c>
    </row>
    <row r="59" spans="1:3" x14ac:dyDescent="0.3">
      <c r="A59" s="179"/>
      <c r="B59" s="13" t="s">
        <v>1025</v>
      </c>
      <c r="C59" s="24">
        <v>470</v>
      </c>
    </row>
    <row r="60" spans="1:3" x14ac:dyDescent="0.3">
      <c r="A60" s="180"/>
      <c r="B60" s="13" t="s">
        <v>1026</v>
      </c>
      <c r="C60" s="24">
        <v>253</v>
      </c>
    </row>
    <row r="61" spans="1:3" x14ac:dyDescent="0.3">
      <c r="A61" s="178" t="s">
        <v>1027</v>
      </c>
      <c r="B61" s="13" t="s">
        <v>1028</v>
      </c>
      <c r="C61" s="24">
        <v>1311</v>
      </c>
    </row>
    <row r="62" spans="1:3" x14ac:dyDescent="0.3">
      <c r="A62" s="179"/>
      <c r="B62" s="13" t="s">
        <v>1029</v>
      </c>
      <c r="C62" s="24">
        <v>293</v>
      </c>
    </row>
    <row r="63" spans="1:3" x14ac:dyDescent="0.3">
      <c r="A63" s="179"/>
      <c r="B63" s="13" t="s">
        <v>1030</v>
      </c>
      <c r="C63" s="24">
        <v>35</v>
      </c>
    </row>
    <row r="64" spans="1:3" x14ac:dyDescent="0.3">
      <c r="A64" s="179"/>
      <c r="B64" s="13" t="s">
        <v>1031</v>
      </c>
      <c r="C64" s="24">
        <v>786</v>
      </c>
    </row>
    <row r="65" spans="1:3" x14ac:dyDescent="0.3">
      <c r="A65" s="180"/>
      <c r="B65" s="13" t="s">
        <v>1026</v>
      </c>
      <c r="C65" s="24">
        <v>356</v>
      </c>
    </row>
    <row r="66" spans="1:3" x14ac:dyDescent="0.3">
      <c r="A66" s="16"/>
    </row>
    <row r="67" spans="1:3" x14ac:dyDescent="0.3">
      <c r="A67" s="8" t="s">
        <v>1032</v>
      </c>
    </row>
    <row r="68" spans="1:3" x14ac:dyDescent="0.3">
      <c r="A68" s="9" t="s">
        <v>13</v>
      </c>
      <c r="B68" s="9" t="s">
        <v>14</v>
      </c>
      <c r="C68" s="11" t="s">
        <v>2</v>
      </c>
    </row>
    <row r="69" spans="1:3" ht="20.399999999999999" x14ac:dyDescent="0.3">
      <c r="A69" s="12" t="s">
        <v>1033</v>
      </c>
      <c r="B69" s="17"/>
      <c r="C69" s="24">
        <v>239</v>
      </c>
    </row>
    <row r="70" spans="1:3" ht="20.399999999999999" x14ac:dyDescent="0.3">
      <c r="A70" s="12" t="s">
        <v>1034</v>
      </c>
      <c r="B70" s="17"/>
      <c r="C70" s="24">
        <v>30</v>
      </c>
    </row>
    <row r="71" spans="1:3" x14ac:dyDescent="0.3">
      <c r="A71" s="12" t="s">
        <v>1035</v>
      </c>
      <c r="B71" s="17"/>
      <c r="C71" s="24">
        <v>2014</v>
      </c>
    </row>
    <row r="72" spans="1:3" x14ac:dyDescent="0.3">
      <c r="A72" s="178" t="s">
        <v>1036</v>
      </c>
      <c r="B72" s="13" t="s">
        <v>1037</v>
      </c>
      <c r="C72" s="23"/>
    </row>
    <row r="73" spans="1:3" x14ac:dyDescent="0.3">
      <c r="A73" s="180"/>
      <c r="B73" s="13" t="s">
        <v>1038</v>
      </c>
      <c r="C73" s="24">
        <v>20</v>
      </c>
    </row>
    <row r="74" spans="1:3" x14ac:dyDescent="0.3">
      <c r="A74" s="12" t="s">
        <v>1039</v>
      </c>
      <c r="B74" s="17"/>
      <c r="C74" s="24">
        <v>3</v>
      </c>
    </row>
    <row r="75" spans="1:3" x14ac:dyDescent="0.3">
      <c r="A75" s="12" t="s">
        <v>1040</v>
      </c>
      <c r="B75" s="17"/>
      <c r="C75" s="24">
        <v>47</v>
      </c>
    </row>
    <row r="76" spans="1:3" ht="20.399999999999999" x14ac:dyDescent="0.3">
      <c r="A76" s="12" t="s">
        <v>1041</v>
      </c>
      <c r="B76" s="17"/>
      <c r="C76" s="23"/>
    </row>
    <row r="77" spans="1:3" x14ac:dyDescent="0.3">
      <c r="A77" s="12" t="s">
        <v>1042</v>
      </c>
      <c r="B77" s="17"/>
      <c r="C77" s="24">
        <v>57</v>
      </c>
    </row>
    <row r="78" spans="1:3" x14ac:dyDescent="0.3">
      <c r="A78" s="12" t="s">
        <v>1043</v>
      </c>
      <c r="B78" s="17"/>
      <c r="C78" s="24">
        <v>6</v>
      </c>
    </row>
    <row r="79" spans="1:3" x14ac:dyDescent="0.3">
      <c r="A79" s="12" t="s">
        <v>1044</v>
      </c>
      <c r="B79" s="17"/>
      <c r="C79" s="23"/>
    </row>
  </sheetData>
  <sheetProtection algorithmName="SHA-512" hashValue="2WhtekmeElpFvlX0mCLG5zEOc8p4/sFKkxNoMTqLHtS988/p6TfZ2bzi8hEPy4w5nLKCrJPYWZhpwPKfYDMSPg==" saltValue="TJBMxTarc+gpqy4pbu1Jh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1045</v>
      </c>
    </row>
    <row r="3" spans="1:3" x14ac:dyDescent="0.3">
      <c r="A3" s="35" t="s">
        <v>1046</v>
      </c>
    </row>
    <row r="4" spans="1:3" x14ac:dyDescent="0.3">
      <c r="A4" s="36" t="s">
        <v>13</v>
      </c>
      <c r="B4" s="36" t="s">
        <v>14</v>
      </c>
      <c r="C4" s="37" t="s">
        <v>2</v>
      </c>
    </row>
    <row r="5" spans="1:3" x14ac:dyDescent="0.3">
      <c r="A5" s="190" t="s">
        <v>1047</v>
      </c>
      <c r="B5" s="39" t="s">
        <v>1048</v>
      </c>
      <c r="C5" s="40">
        <v>81</v>
      </c>
    </row>
    <row r="6" spans="1:3" x14ac:dyDescent="0.3">
      <c r="A6" s="191"/>
      <c r="B6" s="39" t="s">
        <v>325</v>
      </c>
      <c r="C6" s="40">
        <v>118</v>
      </c>
    </row>
    <row r="7" spans="1:3" x14ac:dyDescent="0.3">
      <c r="A7" s="191"/>
      <c r="B7" s="39" t="s">
        <v>1049</v>
      </c>
      <c r="C7" s="40">
        <v>34</v>
      </c>
    </row>
    <row r="8" spans="1:3" x14ac:dyDescent="0.3">
      <c r="A8" s="191"/>
      <c r="B8" s="39" t="s">
        <v>1050</v>
      </c>
      <c r="C8" s="23"/>
    </row>
    <row r="9" spans="1:3" x14ac:dyDescent="0.3">
      <c r="A9" s="191"/>
      <c r="B9" s="39" t="s">
        <v>1051</v>
      </c>
      <c r="C9" s="23"/>
    </row>
    <row r="10" spans="1:3" x14ac:dyDescent="0.3">
      <c r="A10" s="191"/>
      <c r="B10" s="39" t="s">
        <v>1052</v>
      </c>
      <c r="C10" s="23"/>
    </row>
    <row r="11" spans="1:3" x14ac:dyDescent="0.3">
      <c r="A11" s="192"/>
      <c r="B11" s="39" t="s">
        <v>1053</v>
      </c>
      <c r="C11" s="23"/>
    </row>
    <row r="12" spans="1:3" x14ac:dyDescent="0.3">
      <c r="A12" s="190" t="s">
        <v>1054</v>
      </c>
      <c r="B12" s="39" t="s">
        <v>64</v>
      </c>
      <c r="C12" s="40">
        <v>255</v>
      </c>
    </row>
    <row r="13" spans="1:3" x14ac:dyDescent="0.3">
      <c r="A13" s="191"/>
      <c r="B13" s="39" t="s">
        <v>1055</v>
      </c>
      <c r="C13" s="40">
        <v>32</v>
      </c>
    </row>
    <row r="14" spans="1:3" x14ac:dyDescent="0.3">
      <c r="A14" s="191"/>
      <c r="B14" s="39" t="s">
        <v>1056</v>
      </c>
      <c r="C14" s="40">
        <v>23</v>
      </c>
    </row>
    <row r="15" spans="1:3" x14ac:dyDescent="0.3">
      <c r="A15" s="192"/>
      <c r="B15" s="39" t="s">
        <v>1057</v>
      </c>
      <c r="C15" s="40">
        <v>46</v>
      </c>
    </row>
    <row r="16" spans="1:3" x14ac:dyDescent="0.3">
      <c r="A16" s="16"/>
    </row>
    <row r="17" spans="1:3" x14ac:dyDescent="0.3">
      <c r="A17" s="35" t="s">
        <v>1058</v>
      </c>
    </row>
    <row r="18" spans="1:3" x14ac:dyDescent="0.3">
      <c r="A18" s="36" t="s">
        <v>13</v>
      </c>
      <c r="B18" s="36" t="s">
        <v>14</v>
      </c>
      <c r="C18" s="37" t="s">
        <v>2</v>
      </c>
    </row>
    <row r="19" spans="1:3" x14ac:dyDescent="0.3">
      <c r="A19" s="38" t="s">
        <v>1059</v>
      </c>
      <c r="B19" s="41"/>
      <c r="C19" s="40">
        <v>24</v>
      </c>
    </row>
    <row r="20" spans="1:3" x14ac:dyDescent="0.3">
      <c r="A20" s="38" t="s">
        <v>1060</v>
      </c>
      <c r="B20" s="41"/>
      <c r="C20" s="40">
        <v>3</v>
      </c>
    </row>
    <row r="21" spans="1:3" x14ac:dyDescent="0.3">
      <c r="A21" s="38" t="s">
        <v>1061</v>
      </c>
      <c r="B21" s="41"/>
      <c r="C21" s="40">
        <v>24</v>
      </c>
    </row>
    <row r="22" spans="1:3" x14ac:dyDescent="0.3">
      <c r="A22" s="38" t="s">
        <v>1062</v>
      </c>
      <c r="B22" s="41"/>
      <c r="C22" s="40">
        <v>17</v>
      </c>
    </row>
    <row r="23" spans="1:3" x14ac:dyDescent="0.3">
      <c r="A23" s="38" t="s">
        <v>1063</v>
      </c>
      <c r="B23" s="41"/>
      <c r="C23" s="40">
        <v>142</v>
      </c>
    </row>
    <row r="24" spans="1:3" x14ac:dyDescent="0.3">
      <c r="A24" s="38" t="s">
        <v>1064</v>
      </c>
      <c r="B24" s="41"/>
      <c r="C24" s="40">
        <v>42</v>
      </c>
    </row>
    <row r="25" spans="1:3" x14ac:dyDescent="0.3">
      <c r="A25" s="38" t="s">
        <v>1065</v>
      </c>
      <c r="B25" s="41"/>
      <c r="C25" s="40">
        <v>47</v>
      </c>
    </row>
    <row r="26" spans="1:3" x14ac:dyDescent="0.3">
      <c r="A26" s="38" t="s">
        <v>1066</v>
      </c>
      <c r="B26" s="41"/>
      <c r="C26" s="40">
        <v>0</v>
      </c>
    </row>
    <row r="27" spans="1:3" x14ac:dyDescent="0.3">
      <c r="A27" s="38" t="s">
        <v>1067</v>
      </c>
      <c r="B27" s="41"/>
      <c r="C27" s="40">
        <v>3</v>
      </c>
    </row>
    <row r="28" spans="1:3" x14ac:dyDescent="0.3">
      <c r="A28" s="38" t="s">
        <v>1068</v>
      </c>
      <c r="B28" s="41"/>
      <c r="C28" s="40">
        <v>29</v>
      </c>
    </row>
    <row r="29" spans="1:3" x14ac:dyDescent="0.3">
      <c r="A29" s="16"/>
    </row>
    <row r="30" spans="1:3" x14ac:dyDescent="0.3">
      <c r="A30" s="35" t="s">
        <v>1069</v>
      </c>
    </row>
    <row r="31" spans="1:3" x14ac:dyDescent="0.3">
      <c r="A31" s="36" t="s">
        <v>13</v>
      </c>
      <c r="B31" s="36" t="s">
        <v>14</v>
      </c>
      <c r="C31" s="37" t="s">
        <v>2</v>
      </c>
    </row>
    <row r="32" spans="1:3" x14ac:dyDescent="0.3">
      <c r="A32" s="38" t="s">
        <v>1070</v>
      </c>
      <c r="B32" s="41"/>
      <c r="C32" s="40">
        <v>4</v>
      </c>
    </row>
    <row r="33" spans="1:6" x14ac:dyDescent="0.3">
      <c r="A33" s="38" t="s">
        <v>1071</v>
      </c>
      <c r="B33" s="41"/>
      <c r="C33" s="40">
        <v>15</v>
      </c>
    </row>
    <row r="34" spans="1:6" x14ac:dyDescent="0.3">
      <c r="A34" s="38" t="s">
        <v>1072</v>
      </c>
      <c r="B34" s="41"/>
      <c r="C34" s="40">
        <v>3</v>
      </c>
    </row>
    <row r="35" spans="1:6" x14ac:dyDescent="0.3">
      <c r="A35" s="38" t="s">
        <v>1073</v>
      </c>
      <c r="B35" s="41"/>
      <c r="C35" s="40">
        <v>3</v>
      </c>
    </row>
    <row r="36" spans="1:6" x14ac:dyDescent="0.3">
      <c r="A36" s="38" t="s">
        <v>1074</v>
      </c>
      <c r="B36" s="41"/>
      <c r="C36" s="23"/>
    </row>
    <row r="37" spans="1:6" x14ac:dyDescent="0.3">
      <c r="A37" s="38" t="s">
        <v>1075</v>
      </c>
      <c r="B37" s="41"/>
      <c r="C37" s="40">
        <v>3</v>
      </c>
    </row>
    <row r="38" spans="1:6" x14ac:dyDescent="0.3">
      <c r="A38" s="38" t="s">
        <v>1076</v>
      </c>
      <c r="B38" s="41"/>
      <c r="C38" s="23"/>
    </row>
    <row r="39" spans="1:6" x14ac:dyDescent="0.3">
      <c r="A39" s="38" t="s">
        <v>1077</v>
      </c>
      <c r="B39" s="41"/>
      <c r="C39" s="23"/>
    </row>
    <row r="40" spans="1:6" x14ac:dyDescent="0.3">
      <c r="A40" s="16"/>
    </row>
    <row r="41" spans="1:6" x14ac:dyDescent="0.3">
      <c r="A41" s="35" t="s">
        <v>1078</v>
      </c>
    </row>
    <row r="42" spans="1:6" x14ac:dyDescent="0.3">
      <c r="A42" s="36" t="s">
        <v>13</v>
      </c>
      <c r="B42" s="36" t="s">
        <v>14</v>
      </c>
      <c r="C42" s="37" t="s">
        <v>2</v>
      </c>
    </row>
    <row r="43" spans="1:6" x14ac:dyDescent="0.3">
      <c r="A43" s="38" t="s">
        <v>103</v>
      </c>
      <c r="B43" s="41"/>
      <c r="C43" s="23"/>
    </row>
    <row r="44" spans="1:6" x14ac:dyDescent="0.3">
      <c r="A44" s="38" t="s">
        <v>113</v>
      </c>
      <c r="B44" s="41"/>
      <c r="C44" s="23"/>
    </row>
    <row r="45" spans="1:6" x14ac:dyDescent="0.3">
      <c r="A45" s="38" t="s">
        <v>1079</v>
      </c>
      <c r="B45" s="41"/>
      <c r="C45" s="23"/>
    </row>
    <row r="46" spans="1:6" x14ac:dyDescent="0.3">
      <c r="A46" s="35" t="s">
        <v>1080</v>
      </c>
    </row>
    <row r="47" spans="1:6" ht="40.799999999999997" x14ac:dyDescent="0.3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3">
      <c r="A48" s="193" t="s">
        <v>979</v>
      </c>
      <c r="B48" s="43" t="s">
        <v>1082</v>
      </c>
      <c r="C48" s="44">
        <v>1</v>
      </c>
      <c r="D48" s="44">
        <v>0</v>
      </c>
      <c r="E48" s="44">
        <v>0</v>
      </c>
      <c r="F48" s="40">
        <v>0</v>
      </c>
    </row>
    <row r="49" spans="1:6" x14ac:dyDescent="0.3">
      <c r="A49" s="194"/>
      <c r="B49" s="43" t="s">
        <v>1083</v>
      </c>
      <c r="C49" s="18"/>
      <c r="D49" s="18"/>
      <c r="E49" s="18"/>
      <c r="F49" s="23"/>
    </row>
    <row r="50" spans="1:6" x14ac:dyDescent="0.3">
      <c r="A50" s="194"/>
      <c r="B50" s="43" t="s">
        <v>1084</v>
      </c>
      <c r="C50" s="18"/>
      <c r="D50" s="18"/>
      <c r="E50" s="18"/>
      <c r="F50" s="23"/>
    </row>
    <row r="51" spans="1:6" x14ac:dyDescent="0.3">
      <c r="A51" s="194"/>
      <c r="B51" s="43" t="s">
        <v>1085</v>
      </c>
      <c r="C51" s="18"/>
      <c r="D51" s="18"/>
      <c r="E51" s="18"/>
      <c r="F51" s="23"/>
    </row>
    <row r="52" spans="1:6" x14ac:dyDescent="0.3">
      <c r="A52" s="194"/>
      <c r="B52" s="43" t="s">
        <v>354</v>
      </c>
      <c r="C52" s="44">
        <v>7</v>
      </c>
      <c r="D52" s="44">
        <v>26</v>
      </c>
      <c r="E52" s="44">
        <v>5</v>
      </c>
      <c r="F52" s="40">
        <v>2</v>
      </c>
    </row>
    <row r="53" spans="1:6" x14ac:dyDescent="0.3">
      <c r="A53" s="194"/>
      <c r="B53" s="43" t="s">
        <v>1086</v>
      </c>
      <c r="C53" s="44">
        <v>160</v>
      </c>
      <c r="D53" s="44">
        <v>112</v>
      </c>
      <c r="E53" s="44">
        <v>13</v>
      </c>
      <c r="F53" s="40">
        <v>15</v>
      </c>
    </row>
    <row r="54" spans="1:6" x14ac:dyDescent="0.3">
      <c r="A54" s="194"/>
      <c r="B54" s="43" t="s">
        <v>1087</v>
      </c>
      <c r="C54" s="44">
        <v>105</v>
      </c>
      <c r="D54" s="44">
        <v>44</v>
      </c>
      <c r="E54" s="44">
        <v>2</v>
      </c>
      <c r="F54" s="40">
        <v>9</v>
      </c>
    </row>
    <row r="55" spans="1:6" x14ac:dyDescent="0.3">
      <c r="A55" s="194"/>
      <c r="B55" s="43" t="s">
        <v>1088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3">
      <c r="A56" s="194"/>
      <c r="B56" s="43" t="s">
        <v>1089</v>
      </c>
      <c r="C56" s="18"/>
      <c r="D56" s="18"/>
      <c r="E56" s="18"/>
      <c r="F56" s="23"/>
    </row>
    <row r="57" spans="1:6" x14ac:dyDescent="0.3">
      <c r="A57" s="194"/>
      <c r="B57" s="43" t="s">
        <v>1090</v>
      </c>
      <c r="C57" s="44">
        <v>3</v>
      </c>
      <c r="D57" s="44">
        <v>15</v>
      </c>
      <c r="E57" s="44">
        <v>3</v>
      </c>
      <c r="F57" s="40">
        <v>3</v>
      </c>
    </row>
    <row r="58" spans="1:6" x14ac:dyDescent="0.3">
      <c r="A58" s="194"/>
      <c r="B58" s="43" t="s">
        <v>1091</v>
      </c>
      <c r="C58" s="44">
        <v>0</v>
      </c>
      <c r="D58" s="44">
        <v>1</v>
      </c>
      <c r="E58" s="44">
        <v>1</v>
      </c>
      <c r="F58" s="40">
        <v>0</v>
      </c>
    </row>
    <row r="59" spans="1:6" x14ac:dyDescent="0.3">
      <c r="A59" s="194"/>
      <c r="B59" s="43" t="s">
        <v>1092</v>
      </c>
      <c r="C59" s="18"/>
      <c r="D59" s="18"/>
      <c r="E59" s="18"/>
      <c r="F59" s="23"/>
    </row>
    <row r="60" spans="1:6" x14ac:dyDescent="0.3">
      <c r="A60" s="194"/>
      <c r="B60" s="43" t="s">
        <v>425</v>
      </c>
      <c r="C60" s="18"/>
      <c r="D60" s="18"/>
      <c r="E60" s="18"/>
      <c r="F60" s="23"/>
    </row>
    <row r="61" spans="1:6" x14ac:dyDescent="0.3">
      <c r="A61" s="194"/>
      <c r="B61" s="43" t="s">
        <v>1093</v>
      </c>
      <c r="C61" s="18"/>
      <c r="D61" s="18"/>
      <c r="E61" s="18"/>
      <c r="F61" s="23"/>
    </row>
    <row r="62" spans="1:6" x14ac:dyDescent="0.3">
      <c r="A62" s="194"/>
      <c r="B62" s="43" t="s">
        <v>1094</v>
      </c>
      <c r="C62" s="18"/>
      <c r="D62" s="18"/>
      <c r="E62" s="18"/>
      <c r="F62" s="23"/>
    </row>
    <row r="63" spans="1:6" x14ac:dyDescent="0.3">
      <c r="A63" s="194"/>
      <c r="B63" s="43" t="s">
        <v>1095</v>
      </c>
      <c r="C63" s="18"/>
      <c r="D63" s="18"/>
      <c r="E63" s="18"/>
      <c r="F63" s="23"/>
    </row>
    <row r="64" spans="1:6" x14ac:dyDescent="0.3">
      <c r="A64" s="194"/>
      <c r="B64" s="43" t="s">
        <v>1096</v>
      </c>
      <c r="C64" s="44">
        <v>20</v>
      </c>
      <c r="D64" s="44">
        <v>29</v>
      </c>
      <c r="E64" s="44">
        <v>7</v>
      </c>
      <c r="F64" s="40">
        <v>5</v>
      </c>
    </row>
    <row r="65" spans="1:6" x14ac:dyDescent="0.3">
      <c r="A65" s="194"/>
      <c r="B65" s="43" t="s">
        <v>1097</v>
      </c>
      <c r="C65" s="18"/>
      <c r="D65" s="18"/>
      <c r="E65" s="18"/>
      <c r="F65" s="23"/>
    </row>
    <row r="66" spans="1:6" x14ac:dyDescent="0.3">
      <c r="A66" s="195"/>
      <c r="B66" s="43" t="s">
        <v>1098</v>
      </c>
      <c r="C66" s="18"/>
      <c r="D66" s="18"/>
      <c r="E66" s="18"/>
      <c r="F66" s="23"/>
    </row>
    <row r="67" spans="1:6" x14ac:dyDescent="0.3">
      <c r="A67" s="188" t="s">
        <v>1099</v>
      </c>
      <c r="B67" s="189"/>
      <c r="C67" s="45">
        <v>296</v>
      </c>
      <c r="D67" s="45">
        <v>228</v>
      </c>
      <c r="E67" s="45">
        <v>31</v>
      </c>
      <c r="F67" s="45">
        <v>34</v>
      </c>
    </row>
    <row r="68" spans="1:6" x14ac:dyDescent="0.3">
      <c r="A68" s="193" t="s">
        <v>994</v>
      </c>
      <c r="B68" s="43" t="s">
        <v>1100</v>
      </c>
      <c r="C68" s="44">
        <v>8</v>
      </c>
      <c r="D68" s="44">
        <v>0</v>
      </c>
      <c r="E68" s="44">
        <v>0</v>
      </c>
      <c r="F68" s="40">
        <v>0</v>
      </c>
    </row>
    <row r="69" spans="1:6" x14ac:dyDescent="0.3">
      <c r="A69" s="194"/>
      <c r="B69" s="43" t="s">
        <v>1101</v>
      </c>
      <c r="C69" s="18"/>
      <c r="D69" s="18"/>
      <c r="E69" s="18"/>
      <c r="F69" s="23"/>
    </row>
    <row r="70" spans="1:6" x14ac:dyDescent="0.3">
      <c r="A70" s="195"/>
      <c r="B70" s="43" t="s">
        <v>110</v>
      </c>
      <c r="C70" s="44">
        <v>3</v>
      </c>
      <c r="D70" s="44">
        <v>0</v>
      </c>
      <c r="E70" s="44">
        <v>0</v>
      </c>
      <c r="F70" s="40">
        <v>0</v>
      </c>
    </row>
    <row r="71" spans="1:6" x14ac:dyDescent="0.3">
      <c r="A71" s="188" t="s">
        <v>1102</v>
      </c>
      <c r="B71" s="189"/>
      <c r="C71" s="45">
        <v>11</v>
      </c>
      <c r="D71" s="45">
        <v>0</v>
      </c>
      <c r="E71" s="45">
        <v>0</v>
      </c>
      <c r="F71" s="45">
        <v>0</v>
      </c>
    </row>
  </sheetData>
  <sheetProtection algorithmName="SHA-512" hashValue="Gb5R+zI96X9EdWjsiVdlJ+ENw64kVCiVrwkioDiS4tUyCkzuldiLNwIbouljswB1tBrw0JrpquUFNSHviJim+w==" saltValue="WlljGjaBBteFy0Gq3Nxz4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1103</v>
      </c>
    </row>
    <row r="3" spans="1:3" x14ac:dyDescent="0.3">
      <c r="A3" s="8" t="s">
        <v>1104</v>
      </c>
    </row>
    <row r="4" spans="1:3" x14ac:dyDescent="0.3">
      <c r="A4" s="9" t="s">
        <v>13</v>
      </c>
      <c r="B4" s="46" t="s">
        <v>14</v>
      </c>
      <c r="C4" s="11" t="s">
        <v>2</v>
      </c>
    </row>
    <row r="5" spans="1:3" x14ac:dyDescent="0.3">
      <c r="A5" s="175" t="s">
        <v>1105</v>
      </c>
      <c r="B5" s="13" t="s">
        <v>1106</v>
      </c>
      <c r="C5" s="24">
        <v>2735</v>
      </c>
    </row>
    <row r="6" spans="1:3" x14ac:dyDescent="0.3">
      <c r="A6" s="176"/>
      <c r="B6" s="13" t="s">
        <v>1048</v>
      </c>
      <c r="C6" s="24">
        <v>475</v>
      </c>
    </row>
    <row r="7" spans="1:3" x14ac:dyDescent="0.3">
      <c r="A7" s="176"/>
      <c r="B7" s="13" t="s">
        <v>1107</v>
      </c>
      <c r="C7" s="24">
        <v>2464</v>
      </c>
    </row>
    <row r="8" spans="1:3" x14ac:dyDescent="0.3">
      <c r="A8" s="176"/>
      <c r="B8" s="13" t="s">
        <v>1108</v>
      </c>
      <c r="C8" s="24">
        <v>378</v>
      </c>
    </row>
    <row r="9" spans="1:3" x14ac:dyDescent="0.3">
      <c r="A9" s="176"/>
      <c r="B9" s="13" t="s">
        <v>1050</v>
      </c>
      <c r="C9" s="24">
        <v>1</v>
      </c>
    </row>
    <row r="10" spans="1:3" x14ac:dyDescent="0.3">
      <c r="A10" s="176"/>
      <c r="B10" s="13" t="s">
        <v>1051</v>
      </c>
      <c r="C10" s="24">
        <v>3</v>
      </c>
    </row>
    <row r="11" spans="1:3" x14ac:dyDescent="0.3">
      <c r="A11" s="176"/>
      <c r="B11" s="13" t="s">
        <v>1109</v>
      </c>
      <c r="C11" s="24">
        <v>2</v>
      </c>
    </row>
    <row r="12" spans="1:3" x14ac:dyDescent="0.3">
      <c r="A12" s="177"/>
      <c r="B12" s="13" t="s">
        <v>1110</v>
      </c>
      <c r="C12" s="24">
        <v>5</v>
      </c>
    </row>
    <row r="13" spans="1:3" x14ac:dyDescent="0.3">
      <c r="A13" s="16"/>
    </row>
    <row r="14" spans="1:3" x14ac:dyDescent="0.3">
      <c r="A14" s="8" t="s">
        <v>1111</v>
      </c>
    </row>
    <row r="15" spans="1:3" x14ac:dyDescent="0.3">
      <c r="A15" s="9" t="s">
        <v>13</v>
      </c>
      <c r="B15" s="46" t="s">
        <v>14</v>
      </c>
      <c r="C15" s="11" t="s">
        <v>2</v>
      </c>
    </row>
    <row r="16" spans="1:3" x14ac:dyDescent="0.3">
      <c r="A16" s="22" t="s">
        <v>1112</v>
      </c>
      <c r="B16" s="17"/>
      <c r="C16" s="24">
        <v>1705</v>
      </c>
    </row>
    <row r="17" spans="1:3" x14ac:dyDescent="0.3">
      <c r="A17" s="22" t="s">
        <v>1113</v>
      </c>
      <c r="B17" s="17"/>
      <c r="C17" s="24">
        <v>58</v>
      </c>
    </row>
    <row r="18" spans="1:3" x14ac:dyDescent="0.3">
      <c r="A18" s="22" t="s">
        <v>1114</v>
      </c>
      <c r="B18" s="17"/>
      <c r="C18" s="24">
        <v>323</v>
      </c>
    </row>
    <row r="19" spans="1:3" x14ac:dyDescent="0.3">
      <c r="A19" s="22" t="s">
        <v>1115</v>
      </c>
      <c r="B19" s="17"/>
      <c r="C19" s="24">
        <v>258</v>
      </c>
    </row>
    <row r="20" spans="1:3" x14ac:dyDescent="0.3">
      <c r="A20" s="16"/>
    </row>
    <row r="21" spans="1:3" x14ac:dyDescent="0.3">
      <c r="A21" s="8" t="s">
        <v>1116</v>
      </c>
    </row>
    <row r="22" spans="1:3" x14ac:dyDescent="0.3">
      <c r="A22" s="9" t="s">
        <v>13</v>
      </c>
      <c r="B22" s="46" t="s">
        <v>14</v>
      </c>
      <c r="C22" s="11" t="s">
        <v>2</v>
      </c>
    </row>
    <row r="23" spans="1:3" x14ac:dyDescent="0.3">
      <c r="A23" s="22" t="s">
        <v>1117</v>
      </c>
      <c r="B23" s="17"/>
      <c r="C23" s="23"/>
    </row>
    <row r="24" spans="1:3" x14ac:dyDescent="0.3">
      <c r="A24" s="22" t="s">
        <v>1118</v>
      </c>
      <c r="B24" s="17"/>
      <c r="C24" s="23"/>
    </row>
    <row r="25" spans="1:3" x14ac:dyDescent="0.3">
      <c r="A25" s="22" t="s">
        <v>1119</v>
      </c>
      <c r="B25" s="17"/>
      <c r="C25" s="23"/>
    </row>
    <row r="26" spans="1:3" x14ac:dyDescent="0.3">
      <c r="A26" s="22" t="s">
        <v>1120</v>
      </c>
      <c r="B26" s="17"/>
      <c r="C26" s="23"/>
    </row>
    <row r="27" spans="1:3" x14ac:dyDescent="0.3">
      <c r="A27" s="22" t="s">
        <v>1121</v>
      </c>
      <c r="B27" s="17"/>
      <c r="C27" s="23"/>
    </row>
    <row r="28" spans="1:3" x14ac:dyDescent="0.3">
      <c r="A28" s="22" t="s">
        <v>1122</v>
      </c>
      <c r="B28" s="17"/>
      <c r="C28" s="23"/>
    </row>
    <row r="29" spans="1:3" x14ac:dyDescent="0.3">
      <c r="A29" s="16"/>
    </row>
    <row r="30" spans="1:3" x14ac:dyDescent="0.3">
      <c r="A30" s="8" t="s">
        <v>1123</v>
      </c>
    </row>
    <row r="31" spans="1:3" x14ac:dyDescent="0.3">
      <c r="A31" s="9" t="s">
        <v>13</v>
      </c>
      <c r="B31" s="46" t="s">
        <v>14</v>
      </c>
      <c r="C31" s="11" t="s">
        <v>2</v>
      </c>
    </row>
    <row r="32" spans="1:3" x14ac:dyDescent="0.3">
      <c r="A32" s="22" t="s">
        <v>1124</v>
      </c>
      <c r="B32" s="17"/>
      <c r="C32" s="24">
        <v>1</v>
      </c>
    </row>
    <row r="33" spans="1:3" x14ac:dyDescent="0.3">
      <c r="A33" s="22" t="s">
        <v>1125</v>
      </c>
      <c r="B33" s="17"/>
      <c r="C33" s="23"/>
    </row>
    <row r="34" spans="1:3" x14ac:dyDescent="0.3">
      <c r="A34" s="16"/>
    </row>
    <row r="35" spans="1:3" x14ac:dyDescent="0.3">
      <c r="A35" s="8" t="s">
        <v>1069</v>
      </c>
    </row>
    <row r="36" spans="1:3" x14ac:dyDescent="0.3">
      <c r="A36" s="9" t="s">
        <v>13</v>
      </c>
      <c r="B36" s="46" t="s">
        <v>14</v>
      </c>
      <c r="C36" s="11" t="s">
        <v>2</v>
      </c>
    </row>
    <row r="37" spans="1:3" x14ac:dyDescent="0.3">
      <c r="A37" s="22" t="s">
        <v>1126</v>
      </c>
      <c r="B37" s="17"/>
      <c r="C37" s="24">
        <v>57</v>
      </c>
    </row>
    <row r="38" spans="1:3" x14ac:dyDescent="0.3">
      <c r="A38" s="22" t="s">
        <v>1127</v>
      </c>
      <c r="B38" s="17"/>
      <c r="C38" s="24">
        <v>354</v>
      </c>
    </row>
    <row r="39" spans="1:3" x14ac:dyDescent="0.3">
      <c r="A39" s="22" t="s">
        <v>1128</v>
      </c>
      <c r="B39" s="17"/>
      <c r="C39" s="24">
        <v>86</v>
      </c>
    </row>
    <row r="40" spans="1:3" x14ac:dyDescent="0.3">
      <c r="A40" s="22" t="s">
        <v>1129</v>
      </c>
      <c r="B40" s="17"/>
      <c r="C40" s="24">
        <v>20</v>
      </c>
    </row>
    <row r="41" spans="1:3" x14ac:dyDescent="0.3">
      <c r="A41" s="22" t="s">
        <v>1130</v>
      </c>
      <c r="B41" s="17"/>
      <c r="C41" s="24">
        <v>82</v>
      </c>
    </row>
    <row r="42" spans="1:3" x14ac:dyDescent="0.3">
      <c r="A42" s="22" t="s">
        <v>1131</v>
      </c>
      <c r="B42" s="17"/>
      <c r="C42" s="24">
        <v>2</v>
      </c>
    </row>
    <row r="43" spans="1:3" x14ac:dyDescent="0.3">
      <c r="A43" s="16"/>
    </row>
    <row r="44" spans="1:3" x14ac:dyDescent="0.3">
      <c r="A44" s="8" t="s">
        <v>1132</v>
      </c>
    </row>
    <row r="45" spans="1:3" x14ac:dyDescent="0.3">
      <c r="A45" s="9" t="s">
        <v>13</v>
      </c>
      <c r="B45" s="46" t="s">
        <v>14</v>
      </c>
      <c r="C45" s="11" t="s">
        <v>2</v>
      </c>
    </row>
    <row r="46" spans="1:3" x14ac:dyDescent="0.3">
      <c r="A46" s="22" t="s">
        <v>1133</v>
      </c>
      <c r="B46" s="17"/>
      <c r="C46" s="24">
        <v>7</v>
      </c>
    </row>
    <row r="47" spans="1:3" x14ac:dyDescent="0.3">
      <c r="A47" s="22" t="s">
        <v>1134</v>
      </c>
      <c r="B47" s="17"/>
      <c r="C47" s="24">
        <v>14</v>
      </c>
    </row>
    <row r="48" spans="1:3" x14ac:dyDescent="0.3">
      <c r="A48" s="16"/>
    </row>
    <row r="49" spans="1:6" x14ac:dyDescent="0.3">
      <c r="A49" s="8" t="s">
        <v>1135</v>
      </c>
    </row>
    <row r="50" spans="1:6" x14ac:dyDescent="0.3">
      <c r="A50" s="9" t="s">
        <v>13</v>
      </c>
      <c r="B50" s="46" t="s">
        <v>14</v>
      </c>
      <c r="C50" s="11" t="s">
        <v>2</v>
      </c>
    </row>
    <row r="51" spans="1:6" x14ac:dyDescent="0.3">
      <c r="A51" s="175" t="s">
        <v>1136</v>
      </c>
      <c r="B51" s="13" t="s">
        <v>1137</v>
      </c>
      <c r="C51" s="24">
        <v>258</v>
      </c>
    </row>
    <row r="52" spans="1:6" x14ac:dyDescent="0.3">
      <c r="A52" s="176"/>
      <c r="B52" s="13" t="s">
        <v>1138</v>
      </c>
      <c r="C52" s="24">
        <v>145</v>
      </c>
    </row>
    <row r="53" spans="1:6" x14ac:dyDescent="0.3">
      <c r="A53" s="176"/>
      <c r="B53" s="13" t="s">
        <v>1139</v>
      </c>
      <c r="C53" s="24">
        <v>141</v>
      </c>
    </row>
    <row r="54" spans="1:6" x14ac:dyDescent="0.3">
      <c r="A54" s="177"/>
      <c r="B54" s="13" t="s">
        <v>1140</v>
      </c>
      <c r="C54" s="24">
        <v>1</v>
      </c>
    </row>
    <row r="55" spans="1:6" x14ac:dyDescent="0.3">
      <c r="A55" s="16"/>
    </row>
    <row r="56" spans="1:6" x14ac:dyDescent="0.3">
      <c r="A56" s="8" t="s">
        <v>1078</v>
      </c>
    </row>
    <row r="57" spans="1:6" x14ac:dyDescent="0.3">
      <c r="A57" s="9" t="s">
        <v>13</v>
      </c>
      <c r="B57" s="46" t="s">
        <v>14</v>
      </c>
      <c r="C57" s="11" t="s">
        <v>2</v>
      </c>
    </row>
    <row r="58" spans="1:6" x14ac:dyDescent="0.3">
      <c r="A58" s="22" t="s">
        <v>103</v>
      </c>
      <c r="B58" s="17"/>
      <c r="C58" s="24">
        <v>1</v>
      </c>
    </row>
    <row r="59" spans="1:6" x14ac:dyDescent="0.3">
      <c r="A59" s="22" t="s">
        <v>113</v>
      </c>
      <c r="B59" s="17"/>
      <c r="C59" s="23"/>
    </row>
    <row r="60" spans="1:6" x14ac:dyDescent="0.3">
      <c r="A60" s="22" t="s">
        <v>1079</v>
      </c>
      <c r="B60" s="17"/>
      <c r="C60" s="23"/>
    </row>
    <row r="61" spans="1:6" x14ac:dyDescent="0.3">
      <c r="A61" s="8" t="s">
        <v>1080</v>
      </c>
    </row>
    <row r="62" spans="1:6" ht="30.6" x14ac:dyDescent="0.3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3">
      <c r="A63" s="175" t="s">
        <v>979</v>
      </c>
      <c r="B63" s="13" t="s">
        <v>1082</v>
      </c>
      <c r="C63" s="18"/>
      <c r="D63" s="18"/>
      <c r="E63" s="18"/>
      <c r="F63" s="23"/>
    </row>
    <row r="64" spans="1:6" x14ac:dyDescent="0.3">
      <c r="A64" s="176"/>
      <c r="B64" s="13" t="s">
        <v>1083</v>
      </c>
      <c r="C64" s="18"/>
      <c r="D64" s="18"/>
      <c r="E64" s="18"/>
      <c r="F64" s="23"/>
    </row>
    <row r="65" spans="1:6" x14ac:dyDescent="0.3">
      <c r="A65" s="176"/>
      <c r="B65" s="13" t="s">
        <v>1084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3">
      <c r="A66" s="176"/>
      <c r="B66" s="13" t="s">
        <v>1085</v>
      </c>
      <c r="C66" s="14">
        <v>2</v>
      </c>
      <c r="D66" s="14">
        <v>0</v>
      </c>
      <c r="E66" s="14">
        <v>0</v>
      </c>
      <c r="F66" s="24">
        <v>0</v>
      </c>
    </row>
    <row r="67" spans="1:6" x14ac:dyDescent="0.3">
      <c r="A67" s="176"/>
      <c r="B67" s="13" t="s">
        <v>354</v>
      </c>
      <c r="C67" s="14">
        <v>219</v>
      </c>
      <c r="D67" s="14">
        <v>93</v>
      </c>
      <c r="E67" s="14">
        <v>10</v>
      </c>
      <c r="F67" s="24">
        <v>15</v>
      </c>
    </row>
    <row r="68" spans="1:6" x14ac:dyDescent="0.3">
      <c r="A68" s="176"/>
      <c r="B68" s="13" t="s">
        <v>1141</v>
      </c>
      <c r="C68" s="14">
        <v>2287</v>
      </c>
      <c r="D68" s="14">
        <v>746</v>
      </c>
      <c r="E68" s="14">
        <v>34</v>
      </c>
      <c r="F68" s="24">
        <v>202</v>
      </c>
    </row>
    <row r="69" spans="1:6" x14ac:dyDescent="0.3">
      <c r="A69" s="176"/>
      <c r="B69" s="13" t="s">
        <v>1142</v>
      </c>
      <c r="C69" s="14">
        <v>391</v>
      </c>
      <c r="D69" s="14">
        <v>101</v>
      </c>
      <c r="E69" s="14">
        <v>15</v>
      </c>
      <c r="F69" s="24">
        <v>36</v>
      </c>
    </row>
    <row r="70" spans="1:6" x14ac:dyDescent="0.3">
      <c r="A70" s="176"/>
      <c r="B70" s="13" t="s">
        <v>1088</v>
      </c>
      <c r="C70" s="14">
        <v>7</v>
      </c>
      <c r="D70" s="14">
        <v>15</v>
      </c>
      <c r="E70" s="14">
        <v>2</v>
      </c>
      <c r="F70" s="24">
        <v>7</v>
      </c>
    </row>
    <row r="71" spans="1:6" x14ac:dyDescent="0.3">
      <c r="A71" s="176"/>
      <c r="B71" s="13" t="s">
        <v>1143</v>
      </c>
      <c r="C71" s="14">
        <v>1</v>
      </c>
      <c r="D71" s="14">
        <v>1</v>
      </c>
      <c r="E71" s="14">
        <v>0</v>
      </c>
      <c r="F71" s="24">
        <v>0</v>
      </c>
    </row>
    <row r="72" spans="1:6" x14ac:dyDescent="0.3">
      <c r="A72" s="176"/>
      <c r="B72" s="13" t="s">
        <v>1144</v>
      </c>
      <c r="C72" s="14">
        <v>37</v>
      </c>
      <c r="D72" s="14">
        <v>109</v>
      </c>
      <c r="E72" s="14">
        <v>10</v>
      </c>
      <c r="F72" s="24">
        <v>40</v>
      </c>
    </row>
    <row r="73" spans="1:6" x14ac:dyDescent="0.3">
      <c r="A73" s="176"/>
      <c r="B73" s="13" t="s">
        <v>1145</v>
      </c>
      <c r="C73" s="14">
        <v>16</v>
      </c>
      <c r="D73" s="14">
        <v>19</v>
      </c>
      <c r="E73" s="14">
        <v>1</v>
      </c>
      <c r="F73" s="24">
        <v>14</v>
      </c>
    </row>
    <row r="74" spans="1:6" x14ac:dyDescent="0.3">
      <c r="A74" s="176"/>
      <c r="B74" s="13" t="s">
        <v>1092</v>
      </c>
      <c r="C74" s="14">
        <v>4</v>
      </c>
      <c r="D74" s="14">
        <v>0</v>
      </c>
      <c r="E74" s="14">
        <v>0</v>
      </c>
      <c r="F74" s="24">
        <v>0</v>
      </c>
    </row>
    <row r="75" spans="1:6" x14ac:dyDescent="0.3">
      <c r="A75" s="176"/>
      <c r="B75" s="13" t="s">
        <v>425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3">
      <c r="A76" s="176"/>
      <c r="B76" s="13" t="s">
        <v>1093</v>
      </c>
      <c r="C76" s="14">
        <v>2</v>
      </c>
      <c r="D76" s="14">
        <v>2</v>
      </c>
      <c r="E76" s="14">
        <v>0</v>
      </c>
      <c r="F76" s="24">
        <v>1</v>
      </c>
    </row>
    <row r="77" spans="1:6" x14ac:dyDescent="0.3">
      <c r="A77" s="176"/>
      <c r="B77" s="13" t="s">
        <v>1094</v>
      </c>
      <c r="C77" s="14">
        <v>3</v>
      </c>
      <c r="D77" s="14">
        <v>5</v>
      </c>
      <c r="E77" s="14">
        <v>0</v>
      </c>
      <c r="F77" s="24">
        <v>0</v>
      </c>
    </row>
    <row r="78" spans="1:6" x14ac:dyDescent="0.3">
      <c r="A78" s="176"/>
      <c r="B78" s="13" t="s">
        <v>1095</v>
      </c>
      <c r="C78" s="14">
        <v>1</v>
      </c>
      <c r="D78" s="14">
        <v>2</v>
      </c>
      <c r="E78" s="14">
        <v>0</v>
      </c>
      <c r="F78" s="24">
        <v>0</v>
      </c>
    </row>
    <row r="79" spans="1:6" x14ac:dyDescent="0.3">
      <c r="A79" s="176"/>
      <c r="B79" s="13" t="s">
        <v>1096</v>
      </c>
      <c r="C79" s="14">
        <v>419</v>
      </c>
      <c r="D79" s="14">
        <v>360</v>
      </c>
      <c r="E79" s="14">
        <v>14</v>
      </c>
      <c r="F79" s="24">
        <v>51</v>
      </c>
    </row>
    <row r="80" spans="1:6" x14ac:dyDescent="0.3">
      <c r="A80" s="176"/>
      <c r="B80" s="13" t="s">
        <v>1097</v>
      </c>
      <c r="C80" s="14">
        <v>8</v>
      </c>
      <c r="D80" s="14">
        <v>1</v>
      </c>
      <c r="E80" s="14">
        <v>0</v>
      </c>
      <c r="F80" s="24">
        <v>0</v>
      </c>
    </row>
    <row r="81" spans="1:6" x14ac:dyDescent="0.3">
      <c r="A81" s="177"/>
      <c r="B81" s="13" t="s">
        <v>1098</v>
      </c>
      <c r="C81" s="14">
        <v>3</v>
      </c>
      <c r="D81" s="14">
        <v>5</v>
      </c>
      <c r="E81" s="14">
        <v>0</v>
      </c>
      <c r="F81" s="24">
        <v>1</v>
      </c>
    </row>
    <row r="82" spans="1:6" x14ac:dyDescent="0.3">
      <c r="A82" s="196" t="s">
        <v>1099</v>
      </c>
      <c r="B82" s="197"/>
      <c r="C82" s="32">
        <v>3401</v>
      </c>
      <c r="D82" s="32">
        <v>1460</v>
      </c>
      <c r="E82" s="32">
        <v>86</v>
      </c>
      <c r="F82" s="32">
        <v>367</v>
      </c>
    </row>
    <row r="83" spans="1:6" x14ac:dyDescent="0.3">
      <c r="A83" s="175" t="s">
        <v>1146</v>
      </c>
      <c r="B83" s="13" t="s">
        <v>1100</v>
      </c>
      <c r="C83" s="14">
        <v>9</v>
      </c>
      <c r="D83" s="14">
        <v>0</v>
      </c>
      <c r="E83" s="14">
        <v>0</v>
      </c>
      <c r="F83" s="24">
        <v>0</v>
      </c>
    </row>
    <row r="84" spans="1:6" x14ac:dyDescent="0.3">
      <c r="A84" s="176"/>
      <c r="B84" s="13" t="s">
        <v>1101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3">
      <c r="A85" s="177"/>
      <c r="B85" s="13" t="s">
        <v>110</v>
      </c>
      <c r="C85" s="14">
        <v>13</v>
      </c>
      <c r="D85" s="14">
        <v>0</v>
      </c>
      <c r="E85" s="14">
        <v>0</v>
      </c>
      <c r="F85" s="24">
        <v>0</v>
      </c>
    </row>
    <row r="86" spans="1:6" x14ac:dyDescent="0.3">
      <c r="A86" s="196" t="s">
        <v>1147</v>
      </c>
      <c r="B86" s="197"/>
      <c r="C86" s="32">
        <v>23</v>
      </c>
      <c r="D86" s="32">
        <v>0</v>
      </c>
      <c r="E86" s="32">
        <v>0</v>
      </c>
      <c r="F86" s="32">
        <v>0</v>
      </c>
    </row>
  </sheetData>
  <sheetProtection algorithmName="SHA-512" hashValue="oCbrrwRT8UtUA5q4u8wGVj+dE78RBRPqB9cNxNr/7fPCAnzhqxalS8FWeKd3YRML6uSkXEco9MXtrB59CmHhQg==" saltValue="pLgZoXH/PQ1/ef/K2M++L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1148</v>
      </c>
    </row>
    <row r="3" spans="1:3" x14ac:dyDescent="0.3">
      <c r="A3" s="8" t="s">
        <v>1149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12" t="s">
        <v>1150</v>
      </c>
      <c r="B5" s="17"/>
      <c r="C5" s="24">
        <v>9</v>
      </c>
    </row>
    <row r="6" spans="1:3" x14ac:dyDescent="0.3">
      <c r="A6" s="12" t="s">
        <v>1151</v>
      </c>
      <c r="B6" s="17"/>
      <c r="C6" s="24">
        <v>55</v>
      </c>
    </row>
    <row r="7" spans="1:3" x14ac:dyDescent="0.3">
      <c r="A7" s="12" t="s">
        <v>1152</v>
      </c>
      <c r="B7" s="17"/>
      <c r="C7" s="24">
        <v>1</v>
      </c>
    </row>
    <row r="8" spans="1:3" x14ac:dyDescent="0.3">
      <c r="A8" s="12" t="s">
        <v>1153</v>
      </c>
      <c r="B8" s="17"/>
      <c r="C8" s="24">
        <v>0</v>
      </c>
    </row>
    <row r="9" spans="1:3" x14ac:dyDescent="0.3">
      <c r="A9" s="12" t="s">
        <v>1154</v>
      </c>
      <c r="B9" s="17"/>
      <c r="C9" s="24">
        <v>0</v>
      </c>
    </row>
    <row r="10" spans="1:3" x14ac:dyDescent="0.3">
      <c r="A10" s="16"/>
    </row>
    <row r="11" spans="1:3" x14ac:dyDescent="0.3">
      <c r="A11" s="8" t="s">
        <v>1155</v>
      </c>
    </row>
    <row r="12" spans="1:3" x14ac:dyDescent="0.3">
      <c r="A12" s="9" t="s">
        <v>13</v>
      </c>
      <c r="B12" s="9" t="s">
        <v>14</v>
      </c>
      <c r="C12" s="11" t="s">
        <v>2</v>
      </c>
    </row>
    <row r="13" spans="1:3" x14ac:dyDescent="0.3">
      <c r="A13" s="12" t="s">
        <v>1150</v>
      </c>
      <c r="B13" s="17"/>
      <c r="C13" s="24">
        <v>14</v>
      </c>
    </row>
    <row r="14" spans="1:3" x14ac:dyDescent="0.3">
      <c r="A14" s="12" t="s">
        <v>1151</v>
      </c>
      <c r="B14" s="17"/>
      <c r="C14" s="24">
        <v>186</v>
      </c>
    </row>
    <row r="15" spans="1:3" x14ac:dyDescent="0.3">
      <c r="A15" s="12" t="s">
        <v>1156</v>
      </c>
      <c r="B15" s="17"/>
      <c r="C15" s="24">
        <v>2</v>
      </c>
    </row>
    <row r="16" spans="1:3" x14ac:dyDescent="0.3">
      <c r="A16" s="12" t="s">
        <v>1153</v>
      </c>
      <c r="B16" s="17"/>
      <c r="C16" s="24">
        <v>0</v>
      </c>
    </row>
    <row r="17" spans="1:3" x14ac:dyDescent="0.3">
      <c r="A17" s="12" t="s">
        <v>1154</v>
      </c>
      <c r="B17" s="17"/>
      <c r="C17" s="24">
        <v>1</v>
      </c>
    </row>
    <row r="18" spans="1:3" x14ac:dyDescent="0.3">
      <c r="A18" s="16"/>
    </row>
    <row r="19" spans="1:3" x14ac:dyDescent="0.3">
      <c r="A19" s="8" t="s">
        <v>1078</v>
      </c>
    </row>
    <row r="20" spans="1:3" x14ac:dyDescent="0.3">
      <c r="A20" s="9" t="s">
        <v>13</v>
      </c>
      <c r="B20" s="9" t="s">
        <v>14</v>
      </c>
      <c r="C20" s="11" t="s">
        <v>2</v>
      </c>
    </row>
    <row r="21" spans="1:3" x14ac:dyDescent="0.3">
      <c r="A21" s="12" t="s">
        <v>1157</v>
      </c>
      <c r="B21" s="17"/>
      <c r="C21" s="24">
        <v>191</v>
      </c>
    </row>
    <row r="22" spans="1:3" x14ac:dyDescent="0.3">
      <c r="A22" s="12" t="s">
        <v>1158</v>
      </c>
      <c r="B22" s="17"/>
      <c r="C22" s="24">
        <v>178</v>
      </c>
    </row>
    <row r="23" spans="1:3" x14ac:dyDescent="0.3">
      <c r="A23" s="12" t="s">
        <v>1159</v>
      </c>
      <c r="B23" s="17"/>
      <c r="C23" s="24">
        <v>13</v>
      </c>
    </row>
    <row r="24" spans="1:3" x14ac:dyDescent="0.3">
      <c r="A24" s="12" t="s">
        <v>1160</v>
      </c>
      <c r="B24" s="17"/>
      <c r="C24" s="24">
        <v>13</v>
      </c>
    </row>
    <row r="25" spans="1:3" x14ac:dyDescent="0.3">
      <c r="A25" s="16"/>
    </row>
    <row r="26" spans="1:3" x14ac:dyDescent="0.3">
      <c r="A26" s="8" t="s">
        <v>1161</v>
      </c>
    </row>
    <row r="27" spans="1:3" x14ac:dyDescent="0.3">
      <c r="A27" s="9" t="s">
        <v>13</v>
      </c>
      <c r="B27" s="9" t="s">
        <v>14</v>
      </c>
      <c r="C27" s="11" t="s">
        <v>2</v>
      </c>
    </row>
    <row r="28" spans="1:3" x14ac:dyDescent="0.3">
      <c r="A28" s="12" t="s">
        <v>1162</v>
      </c>
      <c r="B28" s="17"/>
      <c r="C28" s="24">
        <v>28</v>
      </c>
    </row>
    <row r="29" spans="1:3" x14ac:dyDescent="0.3">
      <c r="A29" s="12" t="s">
        <v>1163</v>
      </c>
      <c r="B29" s="17"/>
      <c r="C29" s="24">
        <v>4</v>
      </c>
    </row>
    <row r="30" spans="1:3" x14ac:dyDescent="0.3">
      <c r="A30" s="12" t="s">
        <v>1164</v>
      </c>
      <c r="B30" s="17"/>
      <c r="C30" s="24">
        <v>1</v>
      </c>
    </row>
    <row r="31" spans="1:3" x14ac:dyDescent="0.3">
      <c r="A31" s="16"/>
    </row>
    <row r="32" spans="1:3" x14ac:dyDescent="0.3">
      <c r="A32" s="8" t="s">
        <v>1165</v>
      </c>
    </row>
    <row r="33" spans="1:3" x14ac:dyDescent="0.3">
      <c r="A33" s="9" t="s">
        <v>13</v>
      </c>
      <c r="B33" s="9" t="s">
        <v>14</v>
      </c>
      <c r="C33" s="11" t="s">
        <v>2</v>
      </c>
    </row>
    <row r="34" spans="1:3" x14ac:dyDescent="0.3">
      <c r="A34" s="12" t="s">
        <v>1166</v>
      </c>
      <c r="B34" s="17"/>
      <c r="C34" s="24">
        <v>0</v>
      </c>
    </row>
    <row r="35" spans="1:3" x14ac:dyDescent="0.3">
      <c r="A35" s="12" t="s">
        <v>1167</v>
      </c>
      <c r="B35" s="17"/>
      <c r="C35" s="24">
        <v>27</v>
      </c>
    </row>
    <row r="36" spans="1:3" x14ac:dyDescent="0.3">
      <c r="A36" s="12" t="s">
        <v>1168</v>
      </c>
      <c r="B36" s="17"/>
      <c r="C36" s="24">
        <v>5</v>
      </c>
    </row>
  </sheetData>
  <sheetProtection algorithmName="SHA-512" hashValue="Wi3Iv4KD1Qfg3h9Ze27c3QN9d1Am25pueIXp0zHo9Saos3CUelnmC5GPWBUooMdEZhT26RO2Fm+Hu8mUa1k0Kw==" saltValue="0gV83/ef/Fbr9S8+8Oan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1169</v>
      </c>
    </row>
    <row r="3" spans="1:3" x14ac:dyDescent="0.3">
      <c r="A3" s="8" t="s">
        <v>1170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12" t="s">
        <v>1171</v>
      </c>
      <c r="B5" s="17"/>
      <c r="C5" s="24">
        <v>26</v>
      </c>
    </row>
    <row r="6" spans="1:3" x14ac:dyDescent="0.3">
      <c r="A6" s="12" t="s">
        <v>1172</v>
      </c>
      <c r="B6" s="17"/>
      <c r="C6" s="23"/>
    </row>
    <row r="7" spans="1:3" x14ac:dyDescent="0.3">
      <c r="A7" s="12" t="s">
        <v>1173</v>
      </c>
      <c r="B7" s="17"/>
      <c r="C7" s="24">
        <v>1</v>
      </c>
    </row>
    <row r="8" spans="1:3" x14ac:dyDescent="0.3">
      <c r="A8" s="12" t="s">
        <v>1174</v>
      </c>
      <c r="B8" s="17"/>
      <c r="C8" s="24">
        <v>29</v>
      </c>
    </row>
    <row r="9" spans="1:3" x14ac:dyDescent="0.3">
      <c r="A9" s="12" t="s">
        <v>1175</v>
      </c>
      <c r="B9" s="17"/>
      <c r="C9" s="24">
        <v>2</v>
      </c>
    </row>
    <row r="10" spans="1:3" x14ac:dyDescent="0.3">
      <c r="A10" s="12" t="s">
        <v>1176</v>
      </c>
      <c r="B10" s="17"/>
      <c r="C10" s="23"/>
    </row>
    <row r="11" spans="1:3" x14ac:dyDescent="0.3">
      <c r="A11" s="16"/>
    </row>
    <row r="12" spans="1:3" x14ac:dyDescent="0.3">
      <c r="A12" s="8" t="s">
        <v>1177</v>
      </c>
    </row>
    <row r="13" spans="1:3" x14ac:dyDescent="0.3">
      <c r="A13" s="9" t="s">
        <v>13</v>
      </c>
      <c r="B13" s="9" t="s">
        <v>14</v>
      </c>
      <c r="C13" s="11" t="s">
        <v>2</v>
      </c>
    </row>
    <row r="14" spans="1:3" x14ac:dyDescent="0.3">
      <c r="A14" s="12" t="s">
        <v>1178</v>
      </c>
      <c r="B14" s="17"/>
      <c r="C14" s="24">
        <v>4</v>
      </c>
    </row>
    <row r="15" spans="1:3" x14ac:dyDescent="0.3">
      <c r="A15" s="12" t="s">
        <v>1179</v>
      </c>
      <c r="B15" s="17"/>
      <c r="C15" s="24">
        <v>2</v>
      </c>
    </row>
    <row r="16" spans="1:3" x14ac:dyDescent="0.3">
      <c r="A16" s="12" t="s">
        <v>1180</v>
      </c>
      <c r="B16" s="17"/>
      <c r="C16" s="23"/>
    </row>
    <row r="17" spans="1:3" x14ac:dyDescent="0.3">
      <c r="A17" s="16"/>
    </row>
    <row r="18" spans="1:3" x14ac:dyDescent="0.3">
      <c r="A18" s="8" t="s">
        <v>1181</v>
      </c>
    </row>
    <row r="19" spans="1:3" x14ac:dyDescent="0.3">
      <c r="A19" s="9" t="s">
        <v>13</v>
      </c>
      <c r="B19" s="9" t="s">
        <v>14</v>
      </c>
      <c r="C19" s="11" t="s">
        <v>2</v>
      </c>
    </row>
    <row r="20" spans="1:3" x14ac:dyDescent="0.3">
      <c r="A20" s="12" t="s">
        <v>1182</v>
      </c>
      <c r="B20" s="17"/>
      <c r="C20" s="24">
        <v>31</v>
      </c>
    </row>
    <row r="21" spans="1:3" x14ac:dyDescent="0.3">
      <c r="A21" s="12" t="s">
        <v>1183</v>
      </c>
      <c r="B21" s="17"/>
      <c r="C21" s="24">
        <v>31</v>
      </c>
    </row>
    <row r="22" spans="1:3" x14ac:dyDescent="0.3">
      <c r="A22" s="12" t="s">
        <v>1184</v>
      </c>
      <c r="B22" s="17"/>
      <c r="C22" s="24">
        <v>47</v>
      </c>
    </row>
    <row r="23" spans="1:3" x14ac:dyDescent="0.3">
      <c r="A23" s="16"/>
    </row>
    <row r="24" spans="1:3" x14ac:dyDescent="0.3">
      <c r="A24" s="8" t="s">
        <v>1185</v>
      </c>
    </row>
    <row r="25" spans="1:3" x14ac:dyDescent="0.3">
      <c r="A25" s="9" t="s">
        <v>13</v>
      </c>
      <c r="B25" s="9" t="s">
        <v>14</v>
      </c>
      <c r="C25" s="11" t="s">
        <v>2</v>
      </c>
    </row>
    <row r="26" spans="1:3" x14ac:dyDescent="0.3">
      <c r="A26" s="12" t="s">
        <v>1186</v>
      </c>
      <c r="B26" s="17"/>
      <c r="C26" s="23"/>
    </row>
    <row r="27" spans="1:3" x14ac:dyDescent="0.3">
      <c r="A27" s="12" t="s">
        <v>1187</v>
      </c>
      <c r="B27" s="17"/>
      <c r="C27" s="23"/>
    </row>
    <row r="28" spans="1:3" x14ac:dyDescent="0.3">
      <c r="A28" s="12" t="s">
        <v>1188</v>
      </c>
      <c r="B28" s="17"/>
      <c r="C28" s="23"/>
    </row>
    <row r="29" spans="1:3" x14ac:dyDescent="0.3">
      <c r="A29" s="12" t="s">
        <v>1189</v>
      </c>
      <c r="B29" s="17"/>
      <c r="C29" s="23"/>
    </row>
    <row r="30" spans="1:3" x14ac:dyDescent="0.3">
      <c r="A30" s="12" t="s">
        <v>1190</v>
      </c>
      <c r="B30" s="17"/>
      <c r="C30" s="23"/>
    </row>
    <row r="31" spans="1:3" x14ac:dyDescent="0.3">
      <c r="A31" s="16"/>
    </row>
    <row r="32" spans="1:3" x14ac:dyDescent="0.3">
      <c r="A32" s="8" t="s">
        <v>1191</v>
      </c>
    </row>
    <row r="33" spans="1:3" x14ac:dyDescent="0.3">
      <c r="A33" s="9" t="s">
        <v>13</v>
      </c>
      <c r="B33" s="9" t="s">
        <v>14</v>
      </c>
      <c r="C33" s="11" t="s">
        <v>2</v>
      </c>
    </row>
    <row r="34" spans="1:3" x14ac:dyDescent="0.3">
      <c r="A34" s="12" t="s">
        <v>1192</v>
      </c>
      <c r="B34" s="17"/>
      <c r="C34" s="23"/>
    </row>
    <row r="35" spans="1:3" x14ac:dyDescent="0.3">
      <c r="A35" s="12" t="s">
        <v>1193</v>
      </c>
      <c r="B35" s="17"/>
      <c r="C35" s="23"/>
    </row>
    <row r="36" spans="1:3" x14ac:dyDescent="0.3">
      <c r="A36" s="12" t="s">
        <v>1194</v>
      </c>
      <c r="B36" s="17"/>
      <c r="C36" s="24">
        <v>17</v>
      </c>
    </row>
    <row r="37" spans="1:3" x14ac:dyDescent="0.3">
      <c r="A37" s="12" t="s">
        <v>1112</v>
      </c>
      <c r="B37" s="17"/>
      <c r="C37" s="24">
        <v>2</v>
      </c>
    </row>
    <row r="38" spans="1:3" x14ac:dyDescent="0.3">
      <c r="A38" s="12" t="s">
        <v>1195</v>
      </c>
      <c r="B38" s="17"/>
      <c r="C38" s="24">
        <v>3</v>
      </c>
    </row>
    <row r="39" spans="1:3" x14ac:dyDescent="0.3">
      <c r="A39" s="12" t="s">
        <v>1196</v>
      </c>
      <c r="B39" s="17"/>
      <c r="C39" s="23"/>
    </row>
    <row r="40" spans="1:3" x14ac:dyDescent="0.3">
      <c r="A40" s="16"/>
    </row>
    <row r="41" spans="1:3" x14ac:dyDescent="0.3">
      <c r="A41" s="8" t="s">
        <v>1197</v>
      </c>
    </row>
    <row r="42" spans="1:3" x14ac:dyDescent="0.3">
      <c r="A42" s="9" t="s">
        <v>13</v>
      </c>
      <c r="B42" s="9" t="s">
        <v>14</v>
      </c>
      <c r="C42" s="11" t="s">
        <v>2</v>
      </c>
    </row>
    <row r="43" spans="1:3" x14ac:dyDescent="0.3">
      <c r="A43" s="12" t="s">
        <v>1192</v>
      </c>
      <c r="B43" s="17"/>
      <c r="C43" s="23"/>
    </row>
    <row r="44" spans="1:3" x14ac:dyDescent="0.3">
      <c r="A44" s="12" t="s">
        <v>1193</v>
      </c>
      <c r="B44" s="17"/>
      <c r="C44" s="23"/>
    </row>
    <row r="45" spans="1:3" x14ac:dyDescent="0.3">
      <c r="A45" s="12" t="s">
        <v>1194</v>
      </c>
      <c r="B45" s="17"/>
      <c r="C45" s="24">
        <v>57</v>
      </c>
    </row>
    <row r="46" spans="1:3" x14ac:dyDescent="0.3">
      <c r="A46" s="12" t="s">
        <v>1112</v>
      </c>
      <c r="B46" s="17"/>
      <c r="C46" s="24">
        <v>29</v>
      </c>
    </row>
    <row r="47" spans="1:3" x14ac:dyDescent="0.3">
      <c r="A47" s="12" t="s">
        <v>1195</v>
      </c>
      <c r="B47" s="17"/>
      <c r="C47" s="24">
        <v>19</v>
      </c>
    </row>
    <row r="48" spans="1:3" x14ac:dyDescent="0.3">
      <c r="A48" s="16"/>
    </row>
    <row r="49" spans="1:3" x14ac:dyDescent="0.3">
      <c r="A49" s="8" t="s">
        <v>1198</v>
      </c>
    </row>
    <row r="50" spans="1:3" x14ac:dyDescent="0.3">
      <c r="A50" s="9" t="s">
        <v>13</v>
      </c>
      <c r="B50" s="9" t="s">
        <v>14</v>
      </c>
      <c r="C50" s="11" t="s">
        <v>2</v>
      </c>
    </row>
    <row r="51" spans="1:3" x14ac:dyDescent="0.3">
      <c r="A51" s="12" t="s">
        <v>1192</v>
      </c>
      <c r="B51" s="17"/>
      <c r="C51" s="23"/>
    </row>
    <row r="52" spans="1:3" x14ac:dyDescent="0.3">
      <c r="A52" s="12" t="s">
        <v>1193</v>
      </c>
      <c r="B52" s="17"/>
      <c r="C52" s="23"/>
    </row>
    <row r="53" spans="1:3" x14ac:dyDescent="0.3">
      <c r="A53" s="12" t="s">
        <v>1194</v>
      </c>
      <c r="B53" s="17"/>
      <c r="C53" s="23"/>
    </row>
    <row r="54" spans="1:3" x14ac:dyDescent="0.3">
      <c r="A54" s="12" t="s">
        <v>1112</v>
      </c>
      <c r="B54" s="17"/>
      <c r="C54" s="23"/>
    </row>
    <row r="55" spans="1:3" x14ac:dyDescent="0.3">
      <c r="A55" s="12" t="s">
        <v>1195</v>
      </c>
      <c r="B55" s="17"/>
      <c r="C55" s="23"/>
    </row>
    <row r="56" spans="1:3" x14ac:dyDescent="0.3">
      <c r="A56" s="16"/>
    </row>
    <row r="57" spans="1:3" x14ac:dyDescent="0.3">
      <c r="A57" s="8" t="s">
        <v>1199</v>
      </c>
    </row>
    <row r="58" spans="1:3" x14ac:dyDescent="0.3">
      <c r="A58" s="9" t="s">
        <v>13</v>
      </c>
      <c r="B58" s="9" t="s">
        <v>14</v>
      </c>
      <c r="C58" s="11" t="s">
        <v>2</v>
      </c>
    </row>
    <row r="59" spans="1:3" x14ac:dyDescent="0.3">
      <c r="A59" s="12" t="s">
        <v>1192</v>
      </c>
      <c r="B59" s="17"/>
      <c r="C59" s="23"/>
    </row>
    <row r="60" spans="1:3" x14ac:dyDescent="0.3">
      <c r="A60" s="12" t="s">
        <v>1193</v>
      </c>
      <c r="B60" s="17"/>
      <c r="C60" s="23"/>
    </row>
    <row r="61" spans="1:3" x14ac:dyDescent="0.3">
      <c r="A61" s="12" t="s">
        <v>1194</v>
      </c>
      <c r="B61" s="17"/>
      <c r="C61" s="23"/>
    </row>
    <row r="62" spans="1:3" x14ac:dyDescent="0.3">
      <c r="A62" s="12" t="s">
        <v>1112</v>
      </c>
      <c r="B62" s="17"/>
      <c r="C62" s="24">
        <v>1</v>
      </c>
    </row>
    <row r="63" spans="1:3" x14ac:dyDescent="0.3">
      <c r="A63" s="12" t="s">
        <v>1195</v>
      </c>
      <c r="B63" s="17"/>
      <c r="C63" s="23"/>
    </row>
  </sheetData>
  <sheetProtection algorithmName="SHA-512" hashValue="aL+V8nCRetJKE3xr529e20J6sSPg8kRbRFYRhVL37UbNLEQRcVNitcna6P1fA/IxgSTZMwB9RXIUFciOmoDkrw==" saltValue="0a5pbjReLsctTRwo0PNjg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1200</v>
      </c>
    </row>
    <row r="3" spans="1:16" ht="30.6" x14ac:dyDescent="0.3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3">
      <c r="A4" s="198" t="s">
        <v>665</v>
      </c>
      <c r="B4" s="199"/>
      <c r="C4" s="32">
        <v>821</v>
      </c>
      <c r="D4" s="32">
        <v>685</v>
      </c>
      <c r="E4" s="33">
        <v>0</v>
      </c>
      <c r="F4" s="32">
        <v>3446</v>
      </c>
      <c r="G4" s="32">
        <v>3223</v>
      </c>
      <c r="H4" s="32">
        <v>568</v>
      </c>
      <c r="I4" s="32">
        <v>527</v>
      </c>
      <c r="J4" s="32">
        <v>0</v>
      </c>
      <c r="K4" s="32">
        <v>0</v>
      </c>
      <c r="L4" s="32">
        <v>1</v>
      </c>
      <c r="M4" s="32">
        <v>0</v>
      </c>
      <c r="N4" s="32">
        <v>16</v>
      </c>
      <c r="O4" s="32">
        <v>3</v>
      </c>
      <c r="P4" s="32">
        <v>3919</v>
      </c>
    </row>
    <row r="5" spans="1:16" ht="40.799999999999997" x14ac:dyDescent="0.3">
      <c r="A5" s="47" t="s">
        <v>666</v>
      </c>
      <c r="B5" s="47" t="s">
        <v>667</v>
      </c>
      <c r="C5" s="14">
        <v>33</v>
      </c>
      <c r="D5" s="14">
        <v>7</v>
      </c>
      <c r="E5" s="31">
        <v>3</v>
      </c>
      <c r="F5" s="14">
        <v>53</v>
      </c>
      <c r="G5" s="14">
        <v>30</v>
      </c>
      <c r="H5" s="14">
        <v>7</v>
      </c>
      <c r="I5" s="14">
        <v>6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4">
        <v>39</v>
      </c>
    </row>
    <row r="6" spans="1:16" ht="30.6" x14ac:dyDescent="0.3">
      <c r="A6" s="47" t="s">
        <v>668</v>
      </c>
      <c r="B6" s="47" t="s">
        <v>669</v>
      </c>
      <c r="C6" s="14">
        <v>369</v>
      </c>
      <c r="D6" s="14">
        <v>349</v>
      </c>
      <c r="E6" s="31">
        <v>0</v>
      </c>
      <c r="F6" s="14">
        <v>1933</v>
      </c>
      <c r="G6" s="14">
        <v>1850</v>
      </c>
      <c r="H6" s="14">
        <v>282</v>
      </c>
      <c r="I6" s="14">
        <v>219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2288</v>
      </c>
    </row>
    <row r="7" spans="1:16" ht="20.399999999999999" x14ac:dyDescent="0.3">
      <c r="A7" s="47" t="s">
        <v>670</v>
      </c>
      <c r="B7" s="47" t="s">
        <v>671</v>
      </c>
      <c r="C7" s="14">
        <v>74</v>
      </c>
      <c r="D7" s="14">
        <v>47</v>
      </c>
      <c r="E7" s="31">
        <v>0</v>
      </c>
      <c r="F7" s="14">
        <v>69</v>
      </c>
      <c r="G7" s="14">
        <v>62</v>
      </c>
      <c r="H7" s="14">
        <v>49</v>
      </c>
      <c r="I7" s="14">
        <v>53</v>
      </c>
      <c r="J7" s="14">
        <v>0</v>
      </c>
      <c r="K7" s="14">
        <v>0</v>
      </c>
      <c r="L7" s="14">
        <v>1</v>
      </c>
      <c r="M7" s="14">
        <v>0</v>
      </c>
      <c r="N7" s="14">
        <v>1</v>
      </c>
      <c r="O7" s="14">
        <v>0</v>
      </c>
      <c r="P7" s="24">
        <v>97</v>
      </c>
    </row>
    <row r="8" spans="1:16" ht="30.6" x14ac:dyDescent="0.3">
      <c r="A8" s="47" t="s">
        <v>672</v>
      </c>
      <c r="B8" s="47" t="s">
        <v>673</v>
      </c>
      <c r="C8" s="14">
        <v>23</v>
      </c>
      <c r="D8" s="14">
        <v>3</v>
      </c>
      <c r="E8" s="31">
        <v>6</v>
      </c>
      <c r="F8" s="14">
        <v>10</v>
      </c>
      <c r="G8" s="14">
        <v>13</v>
      </c>
      <c r="H8" s="14">
        <v>7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7</v>
      </c>
    </row>
    <row r="9" spans="1:16" ht="40.799999999999997" x14ac:dyDescent="0.3">
      <c r="A9" s="47" t="s">
        <v>674</v>
      </c>
      <c r="B9" s="47" t="s">
        <v>675</v>
      </c>
      <c r="C9" s="14">
        <v>11</v>
      </c>
      <c r="D9" s="14">
        <v>2</v>
      </c>
      <c r="E9" s="31">
        <v>4</v>
      </c>
      <c r="F9" s="14">
        <v>43</v>
      </c>
      <c r="G9" s="14">
        <v>35</v>
      </c>
      <c r="H9" s="14">
        <v>9</v>
      </c>
      <c r="I9" s="14">
        <v>13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4">
        <v>65</v>
      </c>
    </row>
    <row r="10" spans="1:16" ht="20.399999999999999" x14ac:dyDescent="0.3">
      <c r="A10" s="47" t="s">
        <v>676</v>
      </c>
      <c r="B10" s="47" t="s">
        <v>677</v>
      </c>
      <c r="C10" s="14">
        <v>308</v>
      </c>
      <c r="D10" s="14">
        <v>272</v>
      </c>
      <c r="E10" s="31">
        <v>0</v>
      </c>
      <c r="F10" s="14">
        <v>1333</v>
      </c>
      <c r="G10" s="14">
        <v>1232</v>
      </c>
      <c r="H10" s="14">
        <v>213</v>
      </c>
      <c r="I10" s="14">
        <v>229</v>
      </c>
      <c r="J10" s="14">
        <v>0</v>
      </c>
      <c r="K10" s="14">
        <v>0</v>
      </c>
      <c r="L10" s="14">
        <v>0</v>
      </c>
      <c r="M10" s="14">
        <v>0</v>
      </c>
      <c r="N10" s="14">
        <v>14</v>
      </c>
      <c r="O10" s="14">
        <v>2</v>
      </c>
      <c r="P10" s="24">
        <v>1423</v>
      </c>
    </row>
    <row r="11" spans="1:16" ht="30.6" x14ac:dyDescent="0.3">
      <c r="A11" s="47" t="s">
        <v>678</v>
      </c>
      <c r="B11" s="47" t="s">
        <v>679</v>
      </c>
      <c r="C11" s="14">
        <v>3</v>
      </c>
      <c r="D11" s="14">
        <v>5</v>
      </c>
      <c r="E11" s="31">
        <v>-1</v>
      </c>
      <c r="F11" s="14">
        <v>5</v>
      </c>
      <c r="G11" s="14">
        <v>1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vZTXz2wk9m0m64hZM6JB2qC8UJp+JYi4fH99q6Awu/dgfqPJOEYheHsVdd/tmjFZkBuwVucDwrPGbR2rYCRDWQ==" saltValue="KCurbHYKH44b+YoC5dEqV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2022-05-24T11:40:27Z</dcterms:created>
  <dcterms:modified xsi:type="dcterms:W3CDTF">2022-06-06T05:54:12Z</dcterms:modified>
</cp:coreProperties>
</file>