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475B183-FC3B-4392-8B7C-FFAB4709ACBF}" xr6:coauthVersionLast="47" xr6:coauthVersionMax="47" xr10:uidLastSave="{00000000-0000-0000-0000-000000000000}"/>
  <workbookProtection workbookAlgorithmName="SHA-512" workbookHashValue="2t5ibPIxx5lz+C6bRM5JfwPYHEk+sDOeOtIEw/MZj05hKOkiCNcg/TFz/pk3J3VxmL2DQkD0KBNxVyW1EbU8DQ==" workbookSaltValue="zJOIok4oYUES3cSw3mQWP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L43" i="15" s="1"/>
  <c r="K11" i="15"/>
  <c r="J11" i="15"/>
  <c r="I11" i="15"/>
  <c r="H11" i="15"/>
  <c r="H43" i="15" s="1"/>
  <c r="G11" i="15"/>
  <c r="F11" i="15"/>
  <c r="F43" i="15" s="1"/>
  <c r="E11" i="15"/>
  <c r="D11" i="15"/>
  <c r="D123" i="15"/>
  <c r="E82" i="15"/>
  <c r="K43" i="15"/>
  <c r="J43" i="15"/>
  <c r="I43" i="15"/>
  <c r="G43" i="15"/>
  <c r="E43" i="15"/>
  <c r="D43" i="15"/>
  <c r="D8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0C00E18-ED0C-4C42-BDFE-60F06D9925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F006A29-E698-4C14-814D-216B5B981D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BFFFD1F-21CC-4F73-99DA-62349F3D17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7006D13-8785-4326-AFFB-5FDD86827B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10B1B1C-8C1A-4505-B5BA-B8FD59431D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9341835-D3C4-40B4-A050-98DCD2FC28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5E069B5-1A3D-4146-8227-4B1D8D813F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B749A25-D61E-42E3-A1ED-7E1ABE0CC8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6F130EC-85EA-41CC-BBD0-21BA72EE4F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8DB3A2B-8E77-47F2-A01A-BF6B1BF113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B3B9FE7-0208-4A42-A447-544FBEB484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8610628-71F0-4276-9A43-401CAD798A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0FAD005-8D2D-4FED-87F5-E0ABBADB4D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7B25A00-3C1B-489A-B07B-016908012C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0621BE6-FB2F-499D-A13B-CC91429645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5D759AC-BF1A-41CA-A21C-5B3F4697B1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FE526B4-36F9-40BE-921B-D7DC506182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F68ADEB-1FF4-48A3-A304-84E0C0C455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8A6AD9C-C651-4C6A-87D7-08914CC913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1E4E342-0CF5-45A6-91EA-4F5883DE77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93E8A8F-5F89-44C0-AAB7-3242EE38C2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DF640B6-29E0-4855-B0E6-F19D50F328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B69DE02-CEEB-4CE6-B984-2E116AF288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E4FDE88-2C55-45A1-ABA2-F0DA871D5D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263D7E0-C256-4298-B869-F07248C21E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22B5DFF-FB04-4C62-B04C-A4E5D7D433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1DD3268-B1B6-4378-8BA1-C721B51503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44D55AD-7BAE-44CF-A5F8-3C794155CD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01A011B-201E-4370-B1AC-8DC382E35F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7CBEACF-C68C-41CB-9479-D25802F9A3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B59A4BA-4C17-4BF2-AD48-76D09A4C3B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4B6D4B6-BCFF-426F-B889-5C9032AF2D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<sst xmlns="http://schemas.openxmlformats.org/spreadsheetml/2006/main" count="2897" uniqueCount="1826">
  <si>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</si>
  <si>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</si>
  <si>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</si>
  <si>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</si>
  <si>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</si>
  <si>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</si>
  <si>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Cáceres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</si>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</sst>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D608B389-FAAB-4132-ACAE-543832E7B622}"/>
    <cellStyle name="Normal" xfId="0" builtinId="0"/>
    <cellStyle name="Normal 2" xfId="1" xr:uid="{98551870-A165-49DB-ACDC-3E7E4D2C4244}"/>
    <cellStyle name="Normal 3" xfId="3" xr:uid="{E1B43F4A-9D6F-4A1B-BD0B-AED0B9C1BD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5D-41B4-82E6-FFB9EE49BD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5D-41B4-82E6-FFB9EE49BD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2241</c:v>
                </c:pt>
                <c:pt idx="1">
                  <c:v>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D-41B4-82E6-FFB9EE49B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6E-434F-874C-468BADDCB4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6E-434F-874C-468BADDCB4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6E-434F-874C-468BADDCB4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44</c:v>
                </c:pt>
                <c:pt idx="1">
                  <c:v>897</c:v>
                </c:pt>
                <c:pt idx="2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6E-434F-874C-468BADDCB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46-4439-80B1-8917AA7114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46-4439-80B1-8917AA7114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699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6-4439-80B1-8917AA71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53-46EE-ACAB-2944F5195D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53-46EE-ACAB-2944F5195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739</c:v>
                </c:pt>
                <c:pt idx="1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3-46EE-ACAB-2944F519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27-4EE7-8F79-7A9AF95B0D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27-4EE7-8F79-7A9AF95B0D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688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7-4EE7-8F79-7A9AF95B0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02-4EBD-B1A0-2A6378FC9D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02-4EBD-B1A0-2A6378FC9D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2-4EBD-B1A0-2A6378FC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D8-49D3-9A4F-89B1A59A88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D8-49D3-9A4F-89B1A59A88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D8-49D3-9A4F-89B1A59A8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F2-4151-945D-0F523D9FE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F2-4151-945D-0F523D9FE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F2-4151-945D-0F523D9FE0A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82</c:v>
                </c:pt>
                <c:pt idx="1">
                  <c:v>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F2-4151-945D-0F523D9F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9D-41B5-A860-57DB79728C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9D-41B5-A860-57DB79728C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256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D-41B5-A860-57DB7972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E7-47AF-B3A8-F427452263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E7-47AF-B3A8-F427452263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E7-47AF-B3A8-F4274522630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19</c:v>
                </c:pt>
                <c:pt idx="1">
                  <c:v>371</c:v>
                </c:pt>
                <c:pt idx="2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7-47AF-B3A8-F42745226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AE-44FB-9B5D-0BB458C511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AE-44FB-9B5D-0BB458C511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AE-44FB-9B5D-0BB458C511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268</c:v>
                </c:pt>
                <c:pt idx="1">
                  <c:v>22</c:v>
                </c:pt>
                <c:pt idx="2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E-44FB-9B5D-0BB458C5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92-4578-9ACB-FDF6185C2B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92-4578-9ACB-FDF6185C2B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30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2-4578-9ACB-FDF6185C2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69-404F-8665-6976201C8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69-404F-8665-6976201C8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2195</c:v>
                </c:pt>
                <c:pt idx="1">
                  <c:v>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69-404F-8665-6976201C8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566</c:v>
              </c:pt>
              <c:pt idx="1">
                <c:v>1479</c:v>
              </c:pt>
              <c:pt idx="2">
                <c:v>5</c:v>
              </c:pt>
              <c:pt idx="3">
                <c:v>1</c:v>
              </c:pt>
              <c:pt idx="4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3-8349-4A2E-8D84-DD3387CD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729</c:v>
              </c:pt>
              <c:pt idx="1">
                <c:v>1249</c:v>
              </c:pt>
              <c:pt idx="2">
                <c:v>49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070C-4D8A-B9DC-5D77EF172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37</c:v>
              </c:pt>
              <c:pt idx="2">
                <c:v>10</c:v>
              </c:pt>
              <c:pt idx="3">
                <c:v>10</c:v>
              </c:pt>
              <c:pt idx="4">
                <c:v>33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4F3-4C17-BC91-F6747C63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62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71CC-4F53-AD57-1571DB60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1086</c:v>
              </c:pt>
              <c:pt idx="1">
                <c:v>9</c:v>
              </c:pt>
              <c:pt idx="2">
                <c:v>132</c:v>
              </c:pt>
              <c:pt idx="3">
                <c:v>2</c:v>
              </c:pt>
              <c:pt idx="4">
                <c:v>15</c:v>
              </c:pt>
              <c:pt idx="5">
                <c:v>5</c:v>
              </c:pt>
              <c:pt idx="6">
                <c:v>49</c:v>
              </c:pt>
              <c:pt idx="7">
                <c:v>417</c:v>
              </c:pt>
              <c:pt idx="8">
                <c:v>1</c:v>
              </c:pt>
              <c:pt idx="9">
                <c:v>32</c:v>
              </c:pt>
              <c:pt idx="10">
                <c:v>1216</c:v>
              </c:pt>
            </c:numLit>
          </c:val>
          <c:extLst>
            <c:ext xmlns:c16="http://schemas.microsoft.com/office/drawing/2014/chart" uri="{C3380CC4-5D6E-409C-BE32-E72D297353CC}">
              <c16:uniqueId val="{00000003-D9E7-4C8D-84C8-A6A4243A0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0"/>
          <c:w val="0.2662852362204724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108</c:v>
              </c:pt>
              <c:pt idx="1">
                <c:v>263</c:v>
              </c:pt>
              <c:pt idx="2">
                <c:v>33</c:v>
              </c:pt>
              <c:pt idx="3">
                <c:v>166</c:v>
              </c:pt>
              <c:pt idx="4">
                <c:v>40</c:v>
              </c:pt>
              <c:pt idx="5">
                <c:v>110</c:v>
              </c:pt>
              <c:pt idx="6">
                <c:v>145</c:v>
              </c:pt>
              <c:pt idx="7">
                <c:v>201</c:v>
              </c:pt>
              <c:pt idx="8">
                <c:v>16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2BC7-45E6-8CF8-87549BB8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3404</c:v>
              </c:pt>
              <c:pt idx="1">
                <c:v>338</c:v>
              </c:pt>
              <c:pt idx="2">
                <c:v>468</c:v>
              </c:pt>
              <c:pt idx="3">
                <c:v>134</c:v>
              </c:pt>
              <c:pt idx="4">
                <c:v>280</c:v>
              </c:pt>
              <c:pt idx="5">
                <c:v>2506</c:v>
              </c:pt>
              <c:pt idx="6">
                <c:v>264</c:v>
              </c:pt>
              <c:pt idx="7">
                <c:v>116</c:v>
              </c:pt>
              <c:pt idx="8">
                <c:v>370</c:v>
              </c:pt>
              <c:pt idx="9">
                <c:v>2233</c:v>
              </c:pt>
              <c:pt idx="10">
                <c:v>488</c:v>
              </c:pt>
            </c:numLit>
          </c:val>
          <c:extLst>
            <c:ext xmlns:c16="http://schemas.microsoft.com/office/drawing/2014/chart" uri="{C3380CC4-5D6E-409C-BE32-E72D297353CC}">
              <c16:uniqueId val="{00000000-CFB5-4AB9-9A67-99D874905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Seguridad Vial </c:v>
                </c:pt>
                <c:pt idx="1">
                  <c:v>Administración Justicia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489</c:v>
              </c:pt>
              <c:pt idx="1">
                <c:v>112</c:v>
              </c:pt>
              <c:pt idx="2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3DA4-4011-BE62-5842CFF01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29</c:v>
              </c:pt>
              <c:pt idx="1">
                <c:v>44</c:v>
              </c:pt>
              <c:pt idx="2">
                <c:v>17</c:v>
              </c:pt>
              <c:pt idx="3">
                <c:v>35</c:v>
              </c:pt>
              <c:pt idx="4">
                <c:v>34</c:v>
              </c:pt>
              <c:pt idx="5">
                <c:v>93</c:v>
              </c:pt>
              <c:pt idx="6">
                <c:v>414</c:v>
              </c:pt>
              <c:pt idx="7">
                <c:v>73</c:v>
              </c:pt>
              <c:pt idx="8">
                <c:v>18</c:v>
              </c:pt>
              <c:pt idx="9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D243-4ECE-83F1-8C8EA7243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190</c:v>
              </c:pt>
              <c:pt idx="1">
                <c:v>183</c:v>
              </c:pt>
              <c:pt idx="2">
                <c:v>135</c:v>
              </c:pt>
              <c:pt idx="3">
                <c:v>143</c:v>
              </c:pt>
              <c:pt idx="4">
                <c:v>446</c:v>
              </c:pt>
              <c:pt idx="5">
                <c:v>60</c:v>
              </c:pt>
              <c:pt idx="6">
                <c:v>85</c:v>
              </c:pt>
              <c:pt idx="7">
                <c:v>92</c:v>
              </c:pt>
              <c:pt idx="8">
                <c:v>174</c:v>
              </c:pt>
              <c:pt idx="9">
                <c:v>74</c:v>
              </c:pt>
              <c:pt idx="10">
                <c:v>119</c:v>
              </c:pt>
              <c:pt idx="11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AC08-4D49-9F17-64633307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140</c:v>
              </c:pt>
              <c:pt idx="1">
                <c:v>71</c:v>
              </c:pt>
              <c:pt idx="2">
                <c:v>129</c:v>
              </c:pt>
              <c:pt idx="3">
                <c:v>95</c:v>
              </c:pt>
              <c:pt idx="4">
                <c:v>317</c:v>
              </c:pt>
              <c:pt idx="5">
                <c:v>70</c:v>
              </c:pt>
              <c:pt idx="6">
                <c:v>98</c:v>
              </c:pt>
              <c:pt idx="7">
                <c:v>148</c:v>
              </c:pt>
              <c:pt idx="8">
                <c:v>81</c:v>
              </c:pt>
              <c:pt idx="9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ABD4-4896-9A0F-27EA77734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D10-458D-B32D-5CD06F486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4F0-4B6E-9585-B9A44251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3ED-47C9-B5F5-3DD732E3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509-4095-8561-CC96A60C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Incendios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28</c:v>
              </c:pt>
              <c:pt idx="2">
                <c:v>14</c:v>
              </c:pt>
              <c:pt idx="3">
                <c:v>11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BB2A-4E57-B1EF-61773E46B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</c:v>
              </c:pt>
              <c:pt idx="1">
                <c:v>11</c:v>
              </c:pt>
              <c:pt idx="2">
                <c:v>1</c:v>
              </c:pt>
              <c:pt idx="3">
                <c:v>5</c:v>
              </c:pt>
              <c:pt idx="4">
                <c:v>27</c:v>
              </c:pt>
              <c:pt idx="5">
                <c:v>14</c:v>
              </c:pt>
              <c:pt idx="6">
                <c:v>2</c:v>
              </c:pt>
              <c:pt idx="7">
                <c:v>11</c:v>
              </c:pt>
              <c:pt idx="8">
                <c:v>1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8AD-4284-B96D-73C370B5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694692913385826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276</c:v>
              </c:pt>
              <c:pt idx="1">
                <c:v>211</c:v>
              </c:pt>
              <c:pt idx="2">
                <c:v>219</c:v>
              </c:pt>
              <c:pt idx="3">
                <c:v>77</c:v>
              </c:pt>
              <c:pt idx="4">
                <c:v>295</c:v>
              </c:pt>
              <c:pt idx="5">
                <c:v>53</c:v>
              </c:pt>
              <c:pt idx="6">
                <c:v>551</c:v>
              </c:pt>
              <c:pt idx="7">
                <c:v>205</c:v>
              </c:pt>
              <c:pt idx="8">
                <c:v>87</c:v>
              </c:pt>
              <c:pt idx="9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E63D-49D4-8F61-53A9CB557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BD-4ADE-9D74-167ADFE014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BD-4ADE-9D74-167ADFE014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BD-4ADE-9D74-167ADFE014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BD-4ADE-9D74-167ADFE014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D-4ADE-9D74-167ADFE0144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D-4ADE-9D74-167ADFE014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D-4ADE-9D74-167ADFE01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BD-4ADE-9D74-167ADFE01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D7-4786-872E-6932B0EB5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D7-4786-872E-6932B0EB5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D7-4786-872E-6932B0EB54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D7-4786-872E-6932B0EB54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2D7-4786-872E-6932B0EB543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D7-4786-872E-6932B0EB5439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7-4786-872E-6932B0EB54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7-4786-872E-6932B0EB54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7-4786-872E-6932B0EB5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12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D7-4786-872E-6932B0EB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otras causas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424</c:v>
              </c:pt>
              <c:pt idx="1">
                <c:v>71</c:v>
              </c:pt>
              <c:pt idx="2">
                <c:v>363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12AB-4E25-A0F5-098DE3473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219</c:v>
              </c:pt>
              <c:pt idx="1">
                <c:v>61</c:v>
              </c:pt>
              <c:pt idx="2">
                <c:v>8</c:v>
              </c:pt>
              <c:pt idx="3">
                <c:v>169</c:v>
              </c:pt>
              <c:pt idx="4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78F2-4027-BCCE-9B48BD6D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34</c:v>
              </c:pt>
              <c:pt idx="2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0F63-4F82-A9FD-7700C69D5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174</c:v>
              </c:pt>
              <c:pt idx="1">
                <c:v>25</c:v>
              </c:pt>
              <c:pt idx="2">
                <c:v>32</c:v>
              </c:pt>
              <c:pt idx="3">
                <c:v>68</c:v>
              </c:pt>
              <c:pt idx="4">
                <c:v>4</c:v>
              </c:pt>
              <c:pt idx="5">
                <c:v>9</c:v>
              </c:pt>
              <c:pt idx="6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1B4A-49C8-BE8F-05413384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72</c:v>
              </c:pt>
              <c:pt idx="1">
                <c:v>1</c:v>
              </c:pt>
              <c:pt idx="2">
                <c:v>2</c:v>
              </c:pt>
              <c:pt idx="3">
                <c:v>23</c:v>
              </c:pt>
              <c:pt idx="4">
                <c:v>28</c:v>
              </c:pt>
              <c:pt idx="5">
                <c:v>13</c:v>
              </c:pt>
              <c:pt idx="6">
                <c:v>57</c:v>
              </c:pt>
              <c:pt idx="7">
                <c:v>15</c:v>
              </c:pt>
              <c:pt idx="8">
                <c:v>1</c:v>
              </c:pt>
              <c:pt idx="9">
                <c:v>2</c:v>
              </c:pt>
              <c:pt idx="10">
                <c:v>16</c:v>
              </c:pt>
              <c:pt idx="11">
                <c:v>26</c:v>
              </c:pt>
              <c:pt idx="12">
                <c:v>1</c:v>
              </c:pt>
              <c:pt idx="13">
                <c:v>115</c:v>
              </c:pt>
              <c:pt idx="1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523-4DD6-AA24-3F7184AB5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Visitas a Centros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66</c:v>
              </c:pt>
              <c:pt idx="1">
                <c:v>33</c:v>
              </c:pt>
              <c:pt idx="2">
                <c:v>28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230-4BE8-9869-5BD1ECF3C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D0-4E35-BAF3-49326BE041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D0-4E35-BAF3-49326BE041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0-4E35-BAF3-49326BE0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4A-41CE-936F-19EBA9A076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4A-41CE-936F-19EBA9A076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4A-41CE-936F-19EBA9A076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4A-41CE-936F-19EBA9A076B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A-41CE-936F-19EBA9A076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A-41CE-936F-19EBA9A076B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4A-41CE-936F-19EBA9A076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</c:v>
              </c:pt>
              <c:pt idx="1">
                <c:v>5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420-4A5F-B496-DE487DCFA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</c:v>
              </c:pt>
              <c:pt idx="1">
                <c:v>7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17B-4801-85F5-40BE10450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40</c:v>
              </c:pt>
              <c:pt idx="5">
                <c:v>20</c:v>
              </c:pt>
              <c:pt idx="6">
                <c:v>11</c:v>
              </c:pt>
              <c:pt idx="7">
                <c:v>2</c:v>
              </c:pt>
              <c:pt idx="8">
                <c:v>1</c:v>
              </c:pt>
              <c:pt idx="9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8FF-452D-9897-46F21357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43-4965-9706-AFED275C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06-4F15-8483-846D151C6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06-4F15-8483-846D151C62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18</c:v>
                </c:pt>
                <c:pt idx="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6-4F15-8483-846D151C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79-4FCC-A05E-8845211F7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79-4FCC-A05E-8845211F7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79-4FCC-A05E-8845211F72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79-4FCC-A05E-8845211F726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9-4FCC-A05E-8845211F7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43</c:v>
                </c:pt>
                <c:pt idx="1">
                  <c:v>107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9-4FCC-A05E-8845211F7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309</c:v>
              </c:pt>
              <c:pt idx="1">
                <c:v>27</c:v>
              </c:pt>
              <c:pt idx="2">
                <c:v>1</c:v>
              </c:pt>
              <c:pt idx="3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60F6-4D21-84BF-030709EA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215</c:v>
              </c:pt>
              <c:pt idx="1">
                <c:v>41</c:v>
              </c:pt>
              <c:pt idx="2">
                <c:v>1</c:v>
              </c:pt>
              <c:pt idx="3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829F-456F-A64A-83E47B4B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C43-4314-8875-4ABB23B96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780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EDE-4013-B5A5-A3C4F937D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F986-4D40-BA5E-D4577A65B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592-4B2E-8057-D86223683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6DA-4490-9F60-0F4C58220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146</c:v>
              </c:pt>
              <c:pt idx="2">
                <c:v>47</c:v>
              </c:pt>
              <c:pt idx="3">
                <c:v>1</c:v>
              </c:pt>
              <c:pt idx="4">
                <c:v>6</c:v>
              </c:pt>
              <c:pt idx="5">
                <c:v>51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BF6-4BE8-8D24-E3679E8A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307</c:v>
              </c:pt>
              <c:pt idx="2">
                <c:v>17</c:v>
              </c:pt>
              <c:pt idx="3">
                <c:v>14</c:v>
              </c:pt>
              <c:pt idx="4">
                <c:v>149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6D-4499-9F61-529D9AAA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261</c:v>
              </c:pt>
              <c:pt idx="2">
                <c:v>12</c:v>
              </c:pt>
              <c:pt idx="3">
                <c:v>13</c:v>
              </c:pt>
              <c:pt idx="4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F6D8-49B9-BBA6-9DFCAFF4A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42</c:v>
              </c:pt>
              <c:pt idx="1">
                <c:v>16</c:v>
              </c:pt>
              <c:pt idx="2">
                <c:v>1</c:v>
              </c:pt>
              <c:pt idx="3">
                <c:v>2</c:v>
              </c:pt>
              <c:pt idx="4">
                <c:v>26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50F-4A8D-B442-6B99C0DE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38</c:v>
              </c:pt>
              <c:pt idx="2">
                <c:v>21</c:v>
              </c:pt>
              <c:pt idx="3">
                <c:v>5</c:v>
              </c:pt>
              <c:pt idx="4">
                <c:v>32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0A8-44CF-ADFA-5BD3468F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3D2-49DA-B928-E4D29629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335</c:v>
              </c:pt>
              <c:pt idx="2">
                <c:v>18</c:v>
              </c:pt>
              <c:pt idx="3">
                <c:v>1</c:v>
              </c:pt>
              <c:pt idx="4">
                <c:v>18</c:v>
              </c:pt>
              <c:pt idx="5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D944-4EB6-A46E-17C836A93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28</c:v>
              </c:pt>
              <c:pt idx="2">
                <c:v>1</c:v>
              </c:pt>
              <c:pt idx="3">
                <c:v>8</c:v>
              </c:pt>
              <c:pt idx="4">
                <c:v>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9E2-4CCB-A072-FB9254178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6</c:v>
              </c:pt>
              <c:pt idx="2">
                <c:v>87</c:v>
              </c:pt>
              <c:pt idx="3">
                <c:v>2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2-BF4F-43E8-86A1-0CC972C4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1</c:v>
              </c:pt>
              <c:pt idx="2">
                <c:v>5</c:v>
              </c:pt>
              <c:pt idx="3">
                <c:v>18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34BA-44F0-A1D7-75F49B19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9D9-42DF-B521-EDE38957C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FD340E3-4F95-4AB2-93EC-68003323B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BCE4C92-9F13-458D-B327-7981F641F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B2FC4D8-3B2E-4681-9E86-97359B37E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320ED0B-ADDC-4845-829B-7950B9C7A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36A76FA-3605-473D-8777-4597DE5B1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886AA3C-8D2C-4C56-9349-41A77D8EA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BAD5746-2390-4C8B-B249-E4E32D282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1E19BED-A3EF-4AC4-B364-E4DA950DC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0A3D91E-56F4-42F9-AE8E-64BF4A39D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33BA6D2-9AAE-4493-B811-D3B75BD82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78F1A072-144C-47C2-A0D6-4BFF6707A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A241DA9-D3E2-40E3-B9DF-9DBD1174F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6827487-97A2-4B7E-8647-47C56C8A9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6DBA44E-E95B-402C-A884-1E05CD6CA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5</xdr:row>
      <xdr:rowOff>161925</xdr:rowOff>
    </xdr:from>
    <xdr:to>
      <xdr:col>22</xdr:col>
      <xdr:colOff>533400</xdr:colOff>
      <xdr:row>17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5A73A3B-5BE3-47D2-94E3-7BF6730FD6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B43D187-F86E-4F30-A67C-5E07E0010D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42FD33C-61DE-4A85-8223-C584A7D17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22</xdr:row>
      <xdr:rowOff>104775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C32C762-EE66-48E5-9F5B-DCC896A781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39</xdr:row>
      <xdr:rowOff>28575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28A56C1-658F-4F36-9B42-555C35065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94AACB1-227E-408E-ABEF-14ECDB98B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DE3AC9B-B0AD-4959-A68A-FA76107D4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36F3825-BEBE-4022-B1D0-378CF5511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408252A-FE9C-47FC-B231-C294E3CA8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BECC1F3-EEC6-40A5-8DD3-6095E0471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825E2E2-3FE1-4CD7-A8A0-A87F02B95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E7873A8-6D3C-485C-9FDF-DDE998C41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B7C6DEC-E503-441C-9880-4E6218497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EE688F5-11BA-4BD9-A02A-A37B5460C8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ACD7B67-F17B-4591-871E-E9E78FC0C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3117CC4-D1AC-4782-9AD1-496720E14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CDAEA268-BA45-4328-A136-8A271D6745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23813</xdr:colOff>
      <xdr:row>25</xdr:row>
      <xdr:rowOff>7302</xdr:rowOff>
    </xdr:from>
    <xdr:to>
      <xdr:col>22</xdr:col>
      <xdr:colOff>14605</xdr:colOff>
      <xdr:row>40</xdr:row>
      <xdr:rowOff>158432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EA8742-598B-4220-89F5-8A54A0E0B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9A56E9-438E-4170-A21E-CB6D4B4D3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7C12CAB-896E-4283-890C-34D6A88F6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ED8B99F-6B35-4C2E-AE5F-F6770F1CA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AC0486B-D8FA-412E-A8AB-BABA9FA56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BB0B05ED-9D64-43ED-93F9-487F8FD450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8BF4B6E0-3755-49E5-9866-B9CF7A5C8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5AA9557-D594-444B-8ED1-2E2A76963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E76827C-E82D-4978-A1E8-4E89E43B3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9DB01D3-820B-4E7F-BB9C-ECCA663A0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C1DEF6A-390E-4403-91A2-A224323961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25A1E4D-7D2F-4C6B-9151-1588631B6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3ADC963-BF8F-4078-8250-A13840D0D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F236780-8197-40A6-8537-10DF13878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8AAF3D2-7A18-403A-95AD-1ED440942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A0AEF57-3F1B-45D8-A9D3-D6A1432EC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B1EBE02-40AE-4160-85D3-008633B22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07D488C-E9EB-4C20-B2DF-0AB331B087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714F918-618B-4918-8A91-4ED8F11F3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304FBCE-2DEA-4003-A900-44E5B8703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392BFA8-4EC2-43F7-A5CC-47B804D33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00414FB-D792-4A19-9A55-C44E81ADF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6B54D12-AE26-4D58-B445-833989B91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87484C20-DBF1-4F21-8480-1637488CB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5BDBEBB3-DA84-4CB6-A08B-14B2AD06D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E867890-DE26-4EE8-B98F-3656C70339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202DCB5-FE1E-4608-9A06-1FF31472B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C628BB2-AF14-4D77-A2B9-4E91003958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51B48F0-91B8-4F00-8C8D-4E275D522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1A66EA1-47D8-4BAB-86E9-FD37D777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1EF91ADB-2930-4CD8-9DC7-21EA1F7D1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52855C1D-CCDA-4258-981A-1A2E6EA25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5111581-D71F-4DB5-8CEC-69918A57C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7E81150A-0BE0-4C41-857B-B30EBE4F8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C74C6E9-37DC-4EA1-8B64-16EC3B2CF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CD62653C-44F9-4783-9958-73A71C2E5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T97ELwm95r2tSpJ1Na3FY+cF0/4Rr6o9GG1Fm5oP1zEtNRhUy0uMNY8Azt+gpBqHpRRlPJMZoslUyvstVp7HNQ==" saltValue="Pfpz0M/J9cNe02Snw29xP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4957</v>
      </c>
      <c r="D7" s="14">
        <v>4630</v>
      </c>
      <c r="E7" s="15">
        <v>7.0626349892008597E-2</v>
      </c>
    </row>
    <row r="8" spans="1:5" x14ac:dyDescent="0.25">
      <c r="A8" s="176"/>
      <c r="B8" s="13" t="s">
        <v>19</v>
      </c>
      <c r="C8" s="14">
        <v>10360</v>
      </c>
      <c r="D8" s="14">
        <v>9396</v>
      </c>
      <c r="E8" s="15">
        <v>0.102596849723287</v>
      </c>
    </row>
    <row r="9" spans="1:5" x14ac:dyDescent="0.25">
      <c r="A9" s="176"/>
      <c r="B9" s="13" t="s">
        <v>20</v>
      </c>
      <c r="C9" s="14">
        <v>9825</v>
      </c>
      <c r="D9" s="14">
        <v>8596</v>
      </c>
      <c r="E9" s="15">
        <v>0.142973476035365</v>
      </c>
    </row>
    <row r="10" spans="1:5" x14ac:dyDescent="0.25">
      <c r="A10" s="176"/>
      <c r="B10" s="13" t="s">
        <v>21</v>
      </c>
      <c r="C10" s="14">
        <v>149</v>
      </c>
      <c r="D10" s="14">
        <v>131</v>
      </c>
      <c r="E10" s="15">
        <v>0.13740458015267201</v>
      </c>
    </row>
    <row r="11" spans="1:5" x14ac:dyDescent="0.25">
      <c r="A11" s="177"/>
      <c r="B11" s="13" t="s">
        <v>22</v>
      </c>
      <c r="C11" s="14">
        <v>4998</v>
      </c>
      <c r="D11" s="14">
        <v>4957</v>
      </c>
      <c r="E11" s="15">
        <v>8.2711317329029702E-3</v>
      </c>
    </row>
    <row r="12" spans="1:5" x14ac:dyDescent="0.25">
      <c r="A12" s="175" t="s">
        <v>23</v>
      </c>
      <c r="B12" s="13" t="s">
        <v>24</v>
      </c>
      <c r="C12" s="14">
        <v>2000</v>
      </c>
      <c r="D12" s="14">
        <v>1755</v>
      </c>
      <c r="E12" s="15">
        <v>0.13960113960114001</v>
      </c>
    </row>
    <row r="13" spans="1:5" x14ac:dyDescent="0.25">
      <c r="A13" s="176"/>
      <c r="B13" s="13" t="s">
        <v>25</v>
      </c>
      <c r="C13" s="14">
        <v>460</v>
      </c>
      <c r="D13" s="14">
        <v>484</v>
      </c>
      <c r="E13" s="15">
        <v>-4.9586776859504099E-2</v>
      </c>
    </row>
    <row r="14" spans="1:5" x14ac:dyDescent="0.25">
      <c r="A14" s="177"/>
      <c r="B14" s="13" t="s">
        <v>26</v>
      </c>
      <c r="C14" s="14">
        <v>5767</v>
      </c>
      <c r="D14" s="14">
        <v>5112</v>
      </c>
      <c r="E14" s="15">
        <v>0.12812989045383399</v>
      </c>
    </row>
    <row r="15" spans="1:5" x14ac:dyDescent="0.25">
      <c r="A15" s="175" t="s">
        <v>27</v>
      </c>
      <c r="B15" s="13" t="s">
        <v>28</v>
      </c>
      <c r="C15" s="14">
        <v>566</v>
      </c>
      <c r="D15" s="14">
        <v>593</v>
      </c>
      <c r="E15" s="15">
        <v>-4.5531197301855002E-2</v>
      </c>
    </row>
    <row r="16" spans="1:5" x14ac:dyDescent="0.25">
      <c r="A16" s="176"/>
      <c r="B16" s="13" t="s">
        <v>29</v>
      </c>
      <c r="C16" s="14">
        <v>1479</v>
      </c>
      <c r="D16" s="14">
        <v>1125</v>
      </c>
      <c r="E16" s="15">
        <v>0.31466666666666698</v>
      </c>
    </row>
    <row r="17" spans="1:5" x14ac:dyDescent="0.25">
      <c r="A17" s="176"/>
      <c r="B17" s="13" t="s">
        <v>30</v>
      </c>
      <c r="C17" s="14">
        <v>5</v>
      </c>
      <c r="D17" s="14">
        <v>3</v>
      </c>
      <c r="E17" s="15">
        <v>0.66666666666666696</v>
      </c>
    </row>
    <row r="18" spans="1:5" x14ac:dyDescent="0.25">
      <c r="A18" s="176"/>
      <c r="B18" s="13" t="s">
        <v>31</v>
      </c>
      <c r="C18" s="14">
        <v>1</v>
      </c>
      <c r="D18" s="14">
        <v>0</v>
      </c>
      <c r="E18" s="15">
        <v>0</v>
      </c>
    </row>
    <row r="19" spans="1:5" x14ac:dyDescent="0.25">
      <c r="A19" s="177"/>
      <c r="B19" s="13" t="s">
        <v>32</v>
      </c>
      <c r="C19" s="14">
        <v>190</v>
      </c>
      <c r="D19" s="14">
        <v>128</v>
      </c>
      <c r="E19" s="15">
        <v>0.484375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0</v>
      </c>
      <c r="D23" s="14">
        <v>75</v>
      </c>
      <c r="E23" s="15">
        <v>-1</v>
      </c>
    </row>
    <row r="24" spans="1:5" x14ac:dyDescent="0.25">
      <c r="A24" s="12" t="s">
        <v>35</v>
      </c>
      <c r="B24" s="17"/>
      <c r="C24" s="14">
        <v>0</v>
      </c>
      <c r="D24" s="18"/>
      <c r="E24" s="15">
        <v>0</v>
      </c>
    </row>
    <row r="25" spans="1:5" x14ac:dyDescent="0.25">
      <c r="A25" s="12" t="s">
        <v>36</v>
      </c>
      <c r="B25" s="17"/>
      <c r="C25" s="14">
        <v>310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288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66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1026</v>
      </c>
      <c r="D31" s="14">
        <v>783</v>
      </c>
      <c r="E31" s="15">
        <v>0.31034482758620702</v>
      </c>
    </row>
    <row r="32" spans="1:5" x14ac:dyDescent="0.25">
      <c r="A32" s="175" t="s">
        <v>41</v>
      </c>
      <c r="B32" s="13" t="s">
        <v>42</v>
      </c>
      <c r="C32" s="14">
        <v>44</v>
      </c>
      <c r="D32" s="14">
        <v>44</v>
      </c>
      <c r="E32" s="15">
        <v>0</v>
      </c>
    </row>
    <row r="33" spans="1:5" x14ac:dyDescent="0.25">
      <c r="A33" s="176"/>
      <c r="B33" s="13" t="s">
        <v>43</v>
      </c>
      <c r="C33" s="14">
        <v>30</v>
      </c>
      <c r="D33" s="14">
        <v>20</v>
      </c>
      <c r="E33" s="15">
        <v>0.5</v>
      </c>
    </row>
    <row r="34" spans="1:5" x14ac:dyDescent="0.25">
      <c r="A34" s="176"/>
      <c r="B34" s="13" t="s">
        <v>44</v>
      </c>
      <c r="C34" s="14">
        <v>867</v>
      </c>
      <c r="D34" s="14">
        <v>3</v>
      </c>
      <c r="E34" s="15">
        <v>288</v>
      </c>
    </row>
    <row r="35" spans="1:5" x14ac:dyDescent="0.25">
      <c r="A35" s="176"/>
      <c r="B35" s="13" t="s">
        <v>45</v>
      </c>
      <c r="C35" s="14">
        <v>59</v>
      </c>
      <c r="D35" s="14">
        <v>45</v>
      </c>
      <c r="E35" s="15">
        <v>0.31111111111111101</v>
      </c>
    </row>
    <row r="36" spans="1:5" x14ac:dyDescent="0.25">
      <c r="A36" s="177"/>
      <c r="B36" s="13" t="s">
        <v>46</v>
      </c>
      <c r="C36" s="14">
        <v>729</v>
      </c>
      <c r="D36" s="14">
        <v>574</v>
      </c>
      <c r="E36" s="15">
        <v>0.27003484320557503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2195</v>
      </c>
      <c r="D40" s="14">
        <v>1891</v>
      </c>
      <c r="E40" s="15">
        <v>0.16076150185087201</v>
      </c>
    </row>
    <row r="41" spans="1:5" x14ac:dyDescent="0.25">
      <c r="A41" s="12" t="s">
        <v>49</v>
      </c>
      <c r="B41" s="17"/>
      <c r="C41" s="14">
        <v>1383</v>
      </c>
      <c r="D41" s="14">
        <v>1074</v>
      </c>
      <c r="E41" s="15">
        <v>0.28770949720670402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638</v>
      </c>
      <c r="D45" s="14">
        <v>485</v>
      </c>
      <c r="E45" s="15">
        <v>0.31546391752577302</v>
      </c>
    </row>
    <row r="46" spans="1:5" x14ac:dyDescent="0.25">
      <c r="A46" s="176"/>
      <c r="B46" s="13" t="s">
        <v>52</v>
      </c>
      <c r="C46" s="14">
        <v>37</v>
      </c>
      <c r="D46" s="14">
        <v>24</v>
      </c>
      <c r="E46" s="15">
        <v>0.54166666666666696</v>
      </c>
    </row>
    <row r="47" spans="1:5" x14ac:dyDescent="0.25">
      <c r="A47" s="176"/>
      <c r="B47" s="13" t="s">
        <v>53</v>
      </c>
      <c r="C47" s="14">
        <v>1479</v>
      </c>
      <c r="D47" s="14">
        <v>1125</v>
      </c>
      <c r="E47" s="15">
        <v>0.31466666666666698</v>
      </c>
    </row>
    <row r="48" spans="1:5" x14ac:dyDescent="0.25">
      <c r="A48" s="177"/>
      <c r="B48" s="13" t="s">
        <v>22</v>
      </c>
      <c r="C48" s="14">
        <v>720</v>
      </c>
      <c r="D48" s="14">
        <v>638</v>
      </c>
      <c r="E48" s="15">
        <v>0.128526645768025</v>
      </c>
    </row>
    <row r="49" spans="1:5" x14ac:dyDescent="0.25">
      <c r="A49" s="175" t="s">
        <v>54</v>
      </c>
      <c r="B49" s="13" t="s">
        <v>55</v>
      </c>
      <c r="C49" s="14">
        <v>1249</v>
      </c>
      <c r="D49" s="14">
        <v>888</v>
      </c>
      <c r="E49" s="15">
        <v>0.40653153153153099</v>
      </c>
    </row>
    <row r="50" spans="1:5" x14ac:dyDescent="0.25">
      <c r="A50" s="176"/>
      <c r="B50" s="13" t="s">
        <v>56</v>
      </c>
      <c r="C50" s="14">
        <v>49</v>
      </c>
      <c r="D50" s="14">
        <v>37</v>
      </c>
      <c r="E50" s="15">
        <v>0.32432432432432401</v>
      </c>
    </row>
    <row r="51" spans="1:5" x14ac:dyDescent="0.25">
      <c r="A51" s="176"/>
      <c r="B51" s="13" t="s">
        <v>57</v>
      </c>
      <c r="C51" s="14">
        <v>109</v>
      </c>
      <c r="D51" s="14">
        <v>54</v>
      </c>
      <c r="E51" s="15">
        <v>1.0185185185185199</v>
      </c>
    </row>
    <row r="52" spans="1:5" x14ac:dyDescent="0.25">
      <c r="A52" s="177"/>
      <c r="B52" s="13" t="s">
        <v>58</v>
      </c>
      <c r="C52" s="14">
        <v>27</v>
      </c>
      <c r="D52" s="14">
        <v>17</v>
      </c>
      <c r="E52" s="15">
        <v>0.58823529411764697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10</v>
      </c>
      <c r="D56" s="14">
        <v>5</v>
      </c>
      <c r="E56" s="15">
        <v>1</v>
      </c>
    </row>
    <row r="57" spans="1:5" x14ac:dyDescent="0.25">
      <c r="A57" s="176"/>
      <c r="B57" s="13" t="s">
        <v>52</v>
      </c>
      <c r="C57" s="18"/>
      <c r="D57" s="14">
        <v>0</v>
      </c>
      <c r="E57" s="15">
        <v>0</v>
      </c>
    </row>
    <row r="58" spans="1:5" x14ac:dyDescent="0.25">
      <c r="A58" s="176"/>
      <c r="B58" s="13" t="s">
        <v>18</v>
      </c>
      <c r="C58" s="14">
        <v>5</v>
      </c>
      <c r="D58" s="14">
        <v>7</v>
      </c>
      <c r="E58" s="15">
        <v>-0.28571428571428598</v>
      </c>
    </row>
    <row r="59" spans="1:5" x14ac:dyDescent="0.25">
      <c r="A59" s="176"/>
      <c r="B59" s="13" t="s">
        <v>22</v>
      </c>
      <c r="C59" s="14">
        <v>11</v>
      </c>
      <c r="D59" s="14">
        <v>5</v>
      </c>
      <c r="E59" s="15">
        <v>1.2</v>
      </c>
    </row>
    <row r="60" spans="1:5" x14ac:dyDescent="0.25">
      <c r="A60" s="176"/>
      <c r="B60" s="13" t="s">
        <v>61</v>
      </c>
      <c r="C60" s="14">
        <v>2</v>
      </c>
      <c r="D60" s="14">
        <v>1</v>
      </c>
      <c r="E60" s="15">
        <v>1</v>
      </c>
    </row>
    <row r="61" spans="1:5" x14ac:dyDescent="0.25">
      <c r="A61" s="177"/>
      <c r="B61" s="13" t="s">
        <v>62</v>
      </c>
      <c r="C61" s="14">
        <v>0</v>
      </c>
      <c r="D61" s="14">
        <v>0</v>
      </c>
      <c r="E61" s="15">
        <v>0</v>
      </c>
    </row>
    <row r="62" spans="1:5" x14ac:dyDescent="0.25">
      <c r="A62" s="175" t="s">
        <v>63</v>
      </c>
      <c r="B62" s="13" t="s">
        <v>64</v>
      </c>
      <c r="C62" s="14">
        <v>4</v>
      </c>
      <c r="D62" s="14">
        <v>7</v>
      </c>
      <c r="E62" s="15">
        <v>-0.42857142857142799</v>
      </c>
    </row>
    <row r="63" spans="1:5" x14ac:dyDescent="0.25">
      <c r="A63" s="176"/>
      <c r="B63" s="13" t="s">
        <v>57</v>
      </c>
      <c r="C63" s="14">
        <v>0</v>
      </c>
      <c r="D63" s="14">
        <v>0</v>
      </c>
      <c r="E63" s="15">
        <v>0</v>
      </c>
    </row>
    <row r="64" spans="1:5" x14ac:dyDescent="0.25">
      <c r="A64" s="177"/>
      <c r="B64" s="13" t="s">
        <v>65</v>
      </c>
      <c r="C64" s="14">
        <v>0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2</v>
      </c>
      <c r="D76" s="14">
        <v>1</v>
      </c>
      <c r="E76" s="15">
        <v>1</v>
      </c>
    </row>
    <row r="77" spans="1:5" x14ac:dyDescent="0.25">
      <c r="A77" s="179"/>
      <c r="B77" s="13" t="s">
        <v>57</v>
      </c>
      <c r="C77" s="14">
        <v>0</v>
      </c>
      <c r="D77" s="14">
        <v>0</v>
      </c>
      <c r="E77" s="15">
        <v>0</v>
      </c>
    </row>
    <row r="78" spans="1:5" x14ac:dyDescent="0.25">
      <c r="A78" s="179"/>
      <c r="B78" s="13" t="s">
        <v>64</v>
      </c>
      <c r="C78" s="14">
        <v>1</v>
      </c>
      <c r="D78" s="14">
        <v>2</v>
      </c>
      <c r="E78" s="15">
        <v>-0.5</v>
      </c>
    </row>
    <row r="79" spans="1:5" x14ac:dyDescent="0.25">
      <c r="A79" s="179"/>
      <c r="B79" s="13" t="s">
        <v>68</v>
      </c>
      <c r="C79" s="14">
        <v>1</v>
      </c>
      <c r="D79" s="14">
        <v>3</v>
      </c>
      <c r="E79" s="15">
        <v>-0.66666666666666696</v>
      </c>
    </row>
    <row r="80" spans="1:5" x14ac:dyDescent="0.25">
      <c r="A80" s="180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1383</v>
      </c>
      <c r="D84" s="14">
        <v>1074</v>
      </c>
      <c r="E84" s="15">
        <v>0.28770949720670402</v>
      </c>
    </row>
    <row r="85" spans="1:5" x14ac:dyDescent="0.25">
      <c r="A85" s="177"/>
      <c r="B85" s="13" t="s">
        <v>73</v>
      </c>
      <c r="C85" s="14">
        <v>650</v>
      </c>
      <c r="D85" s="14">
        <v>680</v>
      </c>
      <c r="E85" s="15">
        <v>-4.4117647058823498E-2</v>
      </c>
    </row>
    <row r="86" spans="1:5" x14ac:dyDescent="0.25">
      <c r="A86" s="175" t="s">
        <v>74</v>
      </c>
      <c r="B86" s="13" t="s">
        <v>72</v>
      </c>
      <c r="C86" s="14">
        <v>1117</v>
      </c>
      <c r="D86" s="14">
        <v>803</v>
      </c>
      <c r="E86" s="15">
        <v>0.39103362391033603</v>
      </c>
    </row>
    <row r="87" spans="1:5" x14ac:dyDescent="0.25">
      <c r="A87" s="177"/>
      <c r="B87" s="13" t="s">
        <v>73</v>
      </c>
      <c r="C87" s="14">
        <v>487</v>
      </c>
      <c r="D87" s="14">
        <v>574</v>
      </c>
      <c r="E87" s="15">
        <v>-0.151567944250871</v>
      </c>
    </row>
    <row r="88" spans="1:5" x14ac:dyDescent="0.25">
      <c r="A88" s="175" t="s">
        <v>75</v>
      </c>
      <c r="B88" s="13" t="s">
        <v>72</v>
      </c>
      <c r="C88" s="14">
        <v>64</v>
      </c>
      <c r="D88" s="14">
        <v>72</v>
      </c>
      <c r="E88" s="15">
        <v>-0.11111111111111099</v>
      </c>
    </row>
    <row r="89" spans="1:5" x14ac:dyDescent="0.25">
      <c r="A89" s="177"/>
      <c r="B89" s="13" t="s">
        <v>73</v>
      </c>
      <c r="C89" s="14">
        <v>23</v>
      </c>
      <c r="D89" s="14">
        <v>16</v>
      </c>
      <c r="E89" s="15">
        <v>0.4375</v>
      </c>
    </row>
    <row r="90" spans="1:5" x14ac:dyDescent="0.25">
      <c r="A90" s="175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7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699</v>
      </c>
      <c r="D95" s="14">
        <v>550</v>
      </c>
      <c r="E95" s="15">
        <v>0.27090909090909099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596</v>
      </c>
      <c r="D100" s="14">
        <v>462</v>
      </c>
      <c r="E100" s="15">
        <v>0.29004329004328999</v>
      </c>
    </row>
    <row r="101" spans="1:5" x14ac:dyDescent="0.25">
      <c r="A101" s="12" t="s">
        <v>81</v>
      </c>
      <c r="B101" s="17"/>
      <c r="C101" s="14">
        <v>729</v>
      </c>
      <c r="D101" s="14">
        <v>579</v>
      </c>
      <c r="E101" s="15">
        <v>0.25906735751295301</v>
      </c>
    </row>
    <row r="102" spans="1:5" x14ac:dyDescent="0.25">
      <c r="A102" s="12" t="s">
        <v>78</v>
      </c>
      <c r="B102" s="17"/>
      <c r="C102" s="14">
        <v>8</v>
      </c>
      <c r="D102" s="14">
        <v>7</v>
      </c>
      <c r="E102" s="15">
        <v>0.14285714285714299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688</v>
      </c>
      <c r="D106" s="14">
        <v>444</v>
      </c>
      <c r="E106" s="15">
        <v>0.54954954954954904</v>
      </c>
    </row>
    <row r="107" spans="1:5" x14ac:dyDescent="0.25">
      <c r="A107" s="176"/>
      <c r="B107" s="13" t="s">
        <v>84</v>
      </c>
      <c r="C107" s="14">
        <v>13</v>
      </c>
      <c r="D107" s="14">
        <v>5</v>
      </c>
      <c r="E107" s="15">
        <v>1.6</v>
      </c>
    </row>
    <row r="108" spans="1:5" x14ac:dyDescent="0.25">
      <c r="A108" s="177"/>
      <c r="B108" s="13" t="s">
        <v>85</v>
      </c>
      <c r="C108" s="14">
        <v>211</v>
      </c>
      <c r="D108" s="14">
        <v>235</v>
      </c>
      <c r="E108" s="15">
        <v>-0.102127659574468</v>
      </c>
    </row>
    <row r="109" spans="1:5" x14ac:dyDescent="0.25">
      <c r="A109" s="175" t="s">
        <v>81</v>
      </c>
      <c r="B109" s="13" t="s">
        <v>86</v>
      </c>
      <c r="C109" s="14">
        <v>38</v>
      </c>
      <c r="D109" s="14">
        <v>12</v>
      </c>
      <c r="E109" s="15">
        <v>2.1666666666666701</v>
      </c>
    </row>
    <row r="110" spans="1:5" x14ac:dyDescent="0.25">
      <c r="A110" s="177"/>
      <c r="B110" s="13" t="s">
        <v>85</v>
      </c>
      <c r="C110" s="14">
        <v>157</v>
      </c>
      <c r="D110" s="14">
        <v>142</v>
      </c>
      <c r="E110" s="15">
        <v>0.105633802816901</v>
      </c>
    </row>
    <row r="111" spans="1:5" x14ac:dyDescent="0.25">
      <c r="A111" s="12" t="s">
        <v>78</v>
      </c>
      <c r="B111" s="17"/>
      <c r="C111" s="14">
        <v>15</v>
      </c>
      <c r="D111" s="14">
        <v>15</v>
      </c>
      <c r="E111" s="15">
        <v>0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44</v>
      </c>
      <c r="D115" s="14">
        <v>24</v>
      </c>
      <c r="E115" s="15">
        <v>0.83333333333333304</v>
      </c>
    </row>
    <row r="116" spans="1:5" x14ac:dyDescent="0.25">
      <c r="A116" s="176"/>
      <c r="B116" s="13" t="s">
        <v>84</v>
      </c>
      <c r="C116" s="14">
        <v>0</v>
      </c>
      <c r="D116" s="14">
        <v>3</v>
      </c>
      <c r="E116" s="15">
        <v>-1</v>
      </c>
    </row>
    <row r="117" spans="1:5" x14ac:dyDescent="0.25">
      <c r="A117" s="177"/>
      <c r="B117" s="13" t="s">
        <v>85</v>
      </c>
      <c r="C117" s="14">
        <v>14</v>
      </c>
      <c r="D117" s="14">
        <v>31</v>
      </c>
      <c r="E117" s="15">
        <v>-0.54838709677419395</v>
      </c>
    </row>
    <row r="118" spans="1:5" x14ac:dyDescent="0.25">
      <c r="A118" s="175" t="s">
        <v>81</v>
      </c>
      <c r="B118" s="13" t="s">
        <v>86</v>
      </c>
      <c r="C118" s="14">
        <v>0</v>
      </c>
      <c r="D118" s="14">
        <v>2</v>
      </c>
      <c r="E118" s="15">
        <v>-1</v>
      </c>
    </row>
    <row r="119" spans="1:5" x14ac:dyDescent="0.25">
      <c r="A119" s="177"/>
      <c r="B119" s="13" t="s">
        <v>85</v>
      </c>
      <c r="C119" s="14">
        <v>3</v>
      </c>
      <c r="D119" s="14">
        <v>4</v>
      </c>
      <c r="E119" s="15">
        <v>-0.25</v>
      </c>
    </row>
    <row r="120" spans="1:5" x14ac:dyDescent="0.25">
      <c r="A120" s="12" t="s">
        <v>78</v>
      </c>
      <c r="B120" s="17"/>
      <c r="C120" s="14">
        <v>6</v>
      </c>
      <c r="D120" s="14">
        <v>12</v>
      </c>
      <c r="E120" s="15">
        <v>-0.5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1204</v>
      </c>
      <c r="D126" s="14">
        <v>884</v>
      </c>
      <c r="E126" s="15">
        <v>0.361990950226244</v>
      </c>
    </row>
    <row r="127" spans="1:5" x14ac:dyDescent="0.25">
      <c r="A127" s="177"/>
      <c r="B127" s="13" t="s">
        <v>91</v>
      </c>
      <c r="C127" s="14">
        <v>2533</v>
      </c>
      <c r="D127" s="14">
        <v>1715</v>
      </c>
      <c r="E127" s="15">
        <v>0.476967930029154</v>
      </c>
    </row>
    <row r="128" spans="1:5" x14ac:dyDescent="0.25">
      <c r="A128" s="175" t="s">
        <v>93</v>
      </c>
      <c r="B128" s="13" t="s">
        <v>90</v>
      </c>
      <c r="C128" s="14">
        <v>4101</v>
      </c>
      <c r="D128" s="14">
        <v>3556</v>
      </c>
      <c r="E128" s="15">
        <v>0.15326209223847001</v>
      </c>
    </row>
    <row r="129" spans="1:5" x14ac:dyDescent="0.25">
      <c r="A129" s="177"/>
      <c r="B129" s="13" t="s">
        <v>91</v>
      </c>
      <c r="C129" s="14">
        <v>9349</v>
      </c>
      <c r="D129" s="14">
        <v>7437</v>
      </c>
      <c r="E129" s="15">
        <v>0.25709291380933202</v>
      </c>
    </row>
    <row r="130" spans="1:5" x14ac:dyDescent="0.25">
      <c r="A130" s="175" t="s">
        <v>94</v>
      </c>
      <c r="B130" s="13" t="s">
        <v>90</v>
      </c>
      <c r="C130" s="14">
        <v>1204</v>
      </c>
      <c r="D130" s="14">
        <v>884</v>
      </c>
      <c r="E130" s="15">
        <v>0.361990950226244</v>
      </c>
    </row>
    <row r="131" spans="1:5" x14ac:dyDescent="0.25">
      <c r="A131" s="177"/>
      <c r="B131" s="13" t="s">
        <v>91</v>
      </c>
      <c r="C131" s="14">
        <v>2533</v>
      </c>
      <c r="D131" s="14">
        <v>1715</v>
      </c>
      <c r="E131" s="15">
        <v>0.476967930029154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75</v>
      </c>
      <c r="D135" s="14">
        <v>86</v>
      </c>
      <c r="E135" s="15">
        <v>-0.127906976744186</v>
      </c>
    </row>
    <row r="136" spans="1:5" x14ac:dyDescent="0.25">
      <c r="A136" s="177"/>
      <c r="B136" s="13" t="s">
        <v>98</v>
      </c>
      <c r="C136" s="14">
        <v>7</v>
      </c>
      <c r="D136" s="14">
        <v>7</v>
      </c>
      <c r="E136" s="15">
        <v>0</v>
      </c>
    </row>
    <row r="137" spans="1:5" x14ac:dyDescent="0.25">
      <c r="A137" s="175" t="s">
        <v>99</v>
      </c>
      <c r="B137" s="13" t="s">
        <v>97</v>
      </c>
      <c r="C137" s="14">
        <v>0</v>
      </c>
      <c r="D137" s="14">
        <v>2</v>
      </c>
      <c r="E137" s="15">
        <v>-1</v>
      </c>
    </row>
    <row r="138" spans="1:5" x14ac:dyDescent="0.25">
      <c r="A138" s="177"/>
      <c r="B138" s="13" t="s">
        <v>98</v>
      </c>
      <c r="C138" s="14">
        <v>0</v>
      </c>
      <c r="D138" s="14">
        <v>0</v>
      </c>
      <c r="E138" s="15">
        <v>0</v>
      </c>
    </row>
    <row r="139" spans="1:5" x14ac:dyDescent="0.25">
      <c r="A139" s="175" t="s">
        <v>100</v>
      </c>
      <c r="B139" s="13" t="s">
        <v>97</v>
      </c>
      <c r="C139" s="14">
        <v>25</v>
      </c>
      <c r="D139" s="14">
        <v>40</v>
      </c>
      <c r="E139" s="15">
        <v>-0.375</v>
      </c>
    </row>
    <row r="140" spans="1:5" x14ac:dyDescent="0.25">
      <c r="A140" s="177"/>
      <c r="B140" s="13" t="s">
        <v>101</v>
      </c>
      <c r="C140" s="14">
        <v>2</v>
      </c>
      <c r="D140" s="14">
        <v>9</v>
      </c>
      <c r="E140" s="15">
        <v>-0.77777777777777801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92</v>
      </c>
      <c r="D144" s="14">
        <v>70</v>
      </c>
      <c r="E144" s="15">
        <v>0.314285714285714</v>
      </c>
    </row>
    <row r="145" spans="1:5" x14ac:dyDescent="0.25">
      <c r="A145" s="175" t="s">
        <v>104</v>
      </c>
      <c r="B145" s="13" t="s">
        <v>105</v>
      </c>
      <c r="C145" s="14">
        <v>1</v>
      </c>
      <c r="D145" s="14">
        <v>4</v>
      </c>
      <c r="E145" s="15">
        <v>-0.75</v>
      </c>
    </row>
    <row r="146" spans="1:5" x14ac:dyDescent="0.25">
      <c r="A146" s="176"/>
      <c r="B146" s="13" t="s">
        <v>106</v>
      </c>
      <c r="C146" s="14">
        <v>37</v>
      </c>
      <c r="D146" s="14">
        <v>12</v>
      </c>
      <c r="E146" s="15">
        <v>2.0833333333333299</v>
      </c>
    </row>
    <row r="147" spans="1:5" x14ac:dyDescent="0.25">
      <c r="A147" s="176"/>
      <c r="B147" s="13" t="s">
        <v>107</v>
      </c>
      <c r="C147" s="14">
        <v>10</v>
      </c>
      <c r="D147" s="14">
        <v>6</v>
      </c>
      <c r="E147" s="15">
        <v>0.66666666666666696</v>
      </c>
    </row>
    <row r="148" spans="1:5" x14ac:dyDescent="0.25">
      <c r="A148" s="176"/>
      <c r="B148" s="13" t="s">
        <v>108</v>
      </c>
      <c r="C148" s="14">
        <v>10</v>
      </c>
      <c r="D148" s="14">
        <v>9</v>
      </c>
      <c r="E148" s="15">
        <v>0.11111111111111099</v>
      </c>
    </row>
    <row r="149" spans="1:5" x14ac:dyDescent="0.25">
      <c r="A149" s="176"/>
      <c r="B149" s="13" t="s">
        <v>109</v>
      </c>
      <c r="C149" s="14">
        <v>33</v>
      </c>
      <c r="D149" s="14">
        <v>39</v>
      </c>
      <c r="E149" s="15">
        <v>-0.15384615384615399</v>
      </c>
    </row>
    <row r="150" spans="1:5" x14ac:dyDescent="0.25">
      <c r="A150" s="177"/>
      <c r="B150" s="13" t="s">
        <v>110</v>
      </c>
      <c r="C150" s="14">
        <v>1</v>
      </c>
      <c r="D150" s="14">
        <v>0</v>
      </c>
      <c r="E150" s="15">
        <v>0</v>
      </c>
    </row>
    <row r="151" spans="1:5" x14ac:dyDescent="0.25">
      <c r="A151" s="175" t="s">
        <v>111</v>
      </c>
      <c r="B151" s="13" t="s">
        <v>112</v>
      </c>
      <c r="C151" s="14">
        <v>33</v>
      </c>
      <c r="D151" s="14">
        <v>28</v>
      </c>
      <c r="E151" s="15">
        <v>0.17857142857142899</v>
      </c>
    </row>
    <row r="152" spans="1:5" x14ac:dyDescent="0.25">
      <c r="A152" s="177"/>
      <c r="B152" s="13" t="s">
        <v>113</v>
      </c>
      <c r="C152" s="14">
        <v>62</v>
      </c>
      <c r="D152" s="14">
        <v>52</v>
      </c>
      <c r="E152" s="15">
        <v>0.19230769230769201</v>
      </c>
    </row>
    <row r="153" spans="1:5" x14ac:dyDescent="0.25">
      <c r="A153" s="175" t="s">
        <v>114</v>
      </c>
      <c r="B153" s="13" t="s">
        <v>18</v>
      </c>
      <c r="C153" s="14">
        <v>14</v>
      </c>
      <c r="D153" s="14">
        <v>15</v>
      </c>
      <c r="E153" s="15">
        <v>-6.6666666666666693E-2</v>
      </c>
    </row>
    <row r="154" spans="1:5" x14ac:dyDescent="0.25">
      <c r="A154" s="177"/>
      <c r="B154" s="13" t="s">
        <v>22</v>
      </c>
      <c r="C154" s="14">
        <v>11</v>
      </c>
      <c r="D154" s="14">
        <v>5</v>
      </c>
      <c r="E154" s="15">
        <v>1.2</v>
      </c>
    </row>
    <row r="155" spans="1:5" x14ac:dyDescent="0.25">
      <c r="A155" s="12" t="s">
        <v>115</v>
      </c>
      <c r="B155" s="17"/>
      <c r="C155" s="14">
        <v>0</v>
      </c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0</v>
      </c>
      <c r="D159" s="18"/>
      <c r="E159" s="15">
        <v>0</v>
      </c>
    </row>
    <row r="160" spans="1:5" x14ac:dyDescent="0.25">
      <c r="A160" s="176"/>
      <c r="B160" s="13" t="s">
        <v>119</v>
      </c>
      <c r="C160" s="14">
        <v>0</v>
      </c>
      <c r="D160" s="18"/>
      <c r="E160" s="15">
        <v>0</v>
      </c>
    </row>
    <row r="161" spans="1:5" x14ac:dyDescent="0.25">
      <c r="A161" s="176"/>
      <c r="B161" s="13" t="s">
        <v>120</v>
      </c>
      <c r="C161" s="14">
        <v>0</v>
      </c>
      <c r="D161" s="18"/>
      <c r="E161" s="15">
        <v>0</v>
      </c>
    </row>
    <row r="162" spans="1:5" x14ac:dyDescent="0.25">
      <c r="A162" s="176"/>
      <c r="B162" s="13" t="s">
        <v>121</v>
      </c>
      <c r="C162" s="14">
        <v>0</v>
      </c>
      <c r="D162" s="18"/>
      <c r="E162" s="15">
        <v>0</v>
      </c>
    </row>
    <row r="163" spans="1:5" x14ac:dyDescent="0.25">
      <c r="A163" s="176"/>
      <c r="B163" s="13" t="s">
        <v>122</v>
      </c>
      <c r="C163" s="14">
        <v>0</v>
      </c>
      <c r="D163" s="18"/>
      <c r="E163" s="15">
        <v>0</v>
      </c>
    </row>
    <row r="164" spans="1:5" x14ac:dyDescent="0.25">
      <c r="A164" s="176"/>
      <c r="B164" s="13" t="s">
        <v>123</v>
      </c>
      <c r="C164" s="14">
        <v>0</v>
      </c>
      <c r="D164" s="18"/>
      <c r="E164" s="15">
        <v>0</v>
      </c>
    </row>
    <row r="165" spans="1:5" x14ac:dyDescent="0.25">
      <c r="A165" s="176"/>
      <c r="B165" s="13" t="s">
        <v>124</v>
      </c>
      <c r="C165" s="14">
        <v>0</v>
      </c>
      <c r="D165" s="18"/>
      <c r="E165" s="15">
        <v>0</v>
      </c>
    </row>
    <row r="166" spans="1:5" x14ac:dyDescent="0.25">
      <c r="A166" s="176"/>
      <c r="B166" s="13" t="s">
        <v>125</v>
      </c>
      <c r="C166" s="14">
        <v>0</v>
      </c>
      <c r="D166" s="18"/>
      <c r="E166" s="15">
        <v>0</v>
      </c>
    </row>
    <row r="167" spans="1:5" x14ac:dyDescent="0.25">
      <c r="A167" s="176"/>
      <c r="B167" s="13" t="s">
        <v>126</v>
      </c>
      <c r="C167" s="14">
        <v>0</v>
      </c>
      <c r="D167" s="18"/>
      <c r="E167" s="15">
        <v>0</v>
      </c>
    </row>
    <row r="168" spans="1:5" x14ac:dyDescent="0.25">
      <c r="A168" s="176"/>
      <c r="B168" s="13" t="s">
        <v>127</v>
      </c>
      <c r="C168" s="14">
        <v>0</v>
      </c>
      <c r="D168" s="18"/>
      <c r="E168" s="15">
        <v>0</v>
      </c>
    </row>
    <row r="169" spans="1:5" x14ac:dyDescent="0.25">
      <c r="A169" s="176"/>
      <c r="B169" s="13" t="s">
        <v>128</v>
      </c>
      <c r="C169" s="14">
        <v>0</v>
      </c>
      <c r="D169" s="18"/>
      <c r="E169" s="15">
        <v>0</v>
      </c>
    </row>
    <row r="170" spans="1:5" x14ac:dyDescent="0.25">
      <c r="A170" s="176"/>
      <c r="B170" s="13" t="s">
        <v>129</v>
      </c>
      <c r="C170" s="14">
        <v>0</v>
      </c>
      <c r="D170" s="18"/>
      <c r="E170" s="15">
        <v>0</v>
      </c>
    </row>
    <row r="171" spans="1:5" x14ac:dyDescent="0.25">
      <c r="A171" s="176"/>
      <c r="B171" s="13" t="s">
        <v>130</v>
      </c>
      <c r="C171" s="14">
        <v>0</v>
      </c>
      <c r="D171" s="18"/>
      <c r="E171" s="15">
        <v>0</v>
      </c>
    </row>
    <row r="172" spans="1:5" x14ac:dyDescent="0.25">
      <c r="A172" s="176"/>
      <c r="B172" s="13" t="s">
        <v>131</v>
      </c>
      <c r="C172" s="14">
        <v>0</v>
      </c>
      <c r="D172" s="18"/>
      <c r="E172" s="15">
        <v>0</v>
      </c>
    </row>
    <row r="173" spans="1:5" x14ac:dyDescent="0.25">
      <c r="A173" s="176"/>
      <c r="B173" s="13" t="s">
        <v>132</v>
      </c>
      <c r="C173" s="14">
        <v>0</v>
      </c>
      <c r="D173" s="18"/>
      <c r="E173" s="15">
        <v>0</v>
      </c>
    </row>
    <row r="174" spans="1:5" x14ac:dyDescent="0.25">
      <c r="A174" s="176"/>
      <c r="B174" s="13" t="s">
        <v>133</v>
      </c>
      <c r="C174" s="14">
        <v>0</v>
      </c>
      <c r="D174" s="18"/>
      <c r="E174" s="15">
        <v>0</v>
      </c>
    </row>
    <row r="175" spans="1:5" x14ac:dyDescent="0.25">
      <c r="A175" s="176"/>
      <c r="B175" s="13" t="s">
        <v>134</v>
      </c>
      <c r="C175" s="14">
        <v>0</v>
      </c>
      <c r="D175" s="18"/>
      <c r="E175" s="15">
        <v>0</v>
      </c>
    </row>
    <row r="176" spans="1:5" x14ac:dyDescent="0.25">
      <c r="A176" s="176"/>
      <c r="B176" s="13" t="s">
        <v>135</v>
      </c>
      <c r="C176" s="14">
        <v>0</v>
      </c>
      <c r="D176" s="18"/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8"/>
      <c r="E177" s="15">
        <v>0</v>
      </c>
    </row>
    <row r="178" spans="1:5" x14ac:dyDescent="0.25">
      <c r="A178" s="176"/>
      <c r="B178" s="13" t="s">
        <v>137</v>
      </c>
      <c r="C178" s="14">
        <v>0</v>
      </c>
      <c r="D178" s="18"/>
      <c r="E178" s="15">
        <v>0</v>
      </c>
    </row>
    <row r="179" spans="1:5" x14ac:dyDescent="0.25">
      <c r="A179" s="176"/>
      <c r="B179" s="13" t="s">
        <v>138</v>
      </c>
      <c r="C179" s="14">
        <v>0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0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0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0</v>
      </c>
      <c r="D201" s="18"/>
      <c r="E201" s="15">
        <v>0</v>
      </c>
    </row>
    <row r="202" spans="1:5" x14ac:dyDescent="0.25">
      <c r="A202" s="176"/>
      <c r="B202" s="13" t="s">
        <v>119</v>
      </c>
      <c r="C202" s="14">
        <v>0</v>
      </c>
      <c r="D202" s="18"/>
      <c r="E202" s="15">
        <v>0</v>
      </c>
    </row>
    <row r="203" spans="1:5" x14ac:dyDescent="0.25">
      <c r="A203" s="176"/>
      <c r="B203" s="13" t="s">
        <v>162</v>
      </c>
      <c r="C203" s="14">
        <v>0</v>
      </c>
      <c r="D203" s="18"/>
      <c r="E203" s="15">
        <v>0</v>
      </c>
    </row>
    <row r="204" spans="1:5" x14ac:dyDescent="0.25">
      <c r="A204" s="176"/>
      <c r="B204" s="13" t="s">
        <v>121</v>
      </c>
      <c r="C204" s="14">
        <v>0</v>
      </c>
      <c r="D204" s="18"/>
      <c r="E204" s="15">
        <v>0</v>
      </c>
    </row>
    <row r="205" spans="1:5" x14ac:dyDescent="0.25">
      <c r="A205" s="176"/>
      <c r="B205" s="13" t="s">
        <v>122</v>
      </c>
      <c r="C205" s="14">
        <v>0</v>
      </c>
      <c r="D205" s="18"/>
      <c r="E205" s="15">
        <v>0</v>
      </c>
    </row>
    <row r="206" spans="1:5" x14ac:dyDescent="0.25">
      <c r="A206" s="176"/>
      <c r="B206" s="13" t="s">
        <v>123</v>
      </c>
      <c r="C206" s="14">
        <v>0</v>
      </c>
      <c r="D206" s="18"/>
      <c r="E206" s="15">
        <v>0</v>
      </c>
    </row>
    <row r="207" spans="1:5" x14ac:dyDescent="0.25">
      <c r="A207" s="176"/>
      <c r="B207" s="13" t="s">
        <v>124</v>
      </c>
      <c r="C207" s="14">
        <v>0</v>
      </c>
      <c r="D207" s="18"/>
      <c r="E207" s="15">
        <v>0</v>
      </c>
    </row>
    <row r="208" spans="1:5" x14ac:dyDescent="0.25">
      <c r="A208" s="176"/>
      <c r="B208" s="13" t="s">
        <v>163</v>
      </c>
      <c r="C208" s="14">
        <v>0</v>
      </c>
      <c r="D208" s="18"/>
      <c r="E208" s="15">
        <v>0</v>
      </c>
    </row>
    <row r="209" spans="1:5" x14ac:dyDescent="0.25">
      <c r="A209" s="176"/>
      <c r="B209" s="13" t="s">
        <v>126</v>
      </c>
      <c r="C209" s="14">
        <v>0</v>
      </c>
      <c r="D209" s="18"/>
      <c r="E209" s="15">
        <v>0</v>
      </c>
    </row>
    <row r="210" spans="1:5" x14ac:dyDescent="0.25">
      <c r="A210" s="176"/>
      <c r="B210" s="13" t="s">
        <v>164</v>
      </c>
      <c r="C210" s="14">
        <v>0</v>
      </c>
      <c r="D210" s="18"/>
      <c r="E210" s="15">
        <v>0</v>
      </c>
    </row>
    <row r="211" spans="1:5" x14ac:dyDescent="0.25">
      <c r="A211" s="176"/>
      <c r="B211" s="13" t="s">
        <v>128</v>
      </c>
      <c r="C211" s="14">
        <v>0</v>
      </c>
      <c r="D211" s="18"/>
      <c r="E211" s="15">
        <v>0</v>
      </c>
    </row>
    <row r="212" spans="1:5" x14ac:dyDescent="0.25">
      <c r="A212" s="176"/>
      <c r="B212" s="13" t="s">
        <v>129</v>
      </c>
      <c r="C212" s="14">
        <v>0</v>
      </c>
      <c r="D212" s="18"/>
      <c r="E212" s="15">
        <v>0</v>
      </c>
    </row>
    <row r="213" spans="1:5" x14ac:dyDescent="0.25">
      <c r="A213" s="176"/>
      <c r="B213" s="13" t="s">
        <v>130</v>
      </c>
      <c r="C213" s="14">
        <v>0</v>
      </c>
      <c r="D213" s="18"/>
      <c r="E213" s="15">
        <v>0</v>
      </c>
    </row>
    <row r="214" spans="1:5" x14ac:dyDescent="0.25">
      <c r="A214" s="176"/>
      <c r="B214" s="13" t="s">
        <v>131</v>
      </c>
      <c r="C214" s="14">
        <v>0</v>
      </c>
      <c r="D214" s="18"/>
      <c r="E214" s="15">
        <v>0</v>
      </c>
    </row>
    <row r="215" spans="1:5" x14ac:dyDescent="0.25">
      <c r="A215" s="176"/>
      <c r="B215" s="13" t="s">
        <v>132</v>
      </c>
      <c r="C215" s="14">
        <v>0</v>
      </c>
      <c r="D215" s="18"/>
      <c r="E215" s="15">
        <v>0</v>
      </c>
    </row>
    <row r="216" spans="1:5" x14ac:dyDescent="0.25">
      <c r="A216" s="176"/>
      <c r="B216" s="13" t="s">
        <v>133</v>
      </c>
      <c r="C216" s="14">
        <v>0</v>
      </c>
      <c r="D216" s="18"/>
      <c r="E216" s="15">
        <v>0</v>
      </c>
    </row>
    <row r="217" spans="1:5" x14ac:dyDescent="0.25">
      <c r="A217" s="176"/>
      <c r="B217" s="13" t="s">
        <v>134</v>
      </c>
      <c r="C217" s="14">
        <v>0</v>
      </c>
      <c r="D217" s="18"/>
      <c r="E217" s="15">
        <v>0</v>
      </c>
    </row>
    <row r="218" spans="1:5" x14ac:dyDescent="0.25">
      <c r="A218" s="176"/>
      <c r="B218" s="13" t="s">
        <v>135</v>
      </c>
      <c r="C218" s="14">
        <v>0</v>
      </c>
      <c r="D218" s="18"/>
      <c r="E218" s="15">
        <v>0</v>
      </c>
    </row>
    <row r="219" spans="1:5" x14ac:dyDescent="0.25">
      <c r="A219" s="176"/>
      <c r="B219" s="13" t="s">
        <v>136</v>
      </c>
      <c r="C219" s="14">
        <v>0</v>
      </c>
      <c r="D219" s="18"/>
      <c r="E219" s="15">
        <v>0</v>
      </c>
    </row>
    <row r="220" spans="1:5" x14ac:dyDescent="0.25">
      <c r="A220" s="176"/>
      <c r="B220" s="13" t="s">
        <v>137</v>
      </c>
      <c r="C220" s="14">
        <v>0</v>
      </c>
      <c r="D220" s="18"/>
      <c r="E220" s="15">
        <v>0</v>
      </c>
    </row>
    <row r="221" spans="1:5" x14ac:dyDescent="0.25">
      <c r="A221" s="176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0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0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0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0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268</v>
      </c>
      <c r="D246" s="14">
        <v>273</v>
      </c>
      <c r="E246" s="15">
        <v>-1.8315018315018299E-2</v>
      </c>
    </row>
    <row r="247" spans="1:5" x14ac:dyDescent="0.25">
      <c r="A247" s="12" t="s">
        <v>169</v>
      </c>
      <c r="B247" s="17"/>
      <c r="C247" s="14">
        <v>22</v>
      </c>
      <c r="D247" s="14">
        <v>22</v>
      </c>
      <c r="E247" s="15">
        <v>0</v>
      </c>
    </row>
    <row r="248" spans="1:5" x14ac:dyDescent="0.25">
      <c r="A248" s="12" t="s">
        <v>170</v>
      </c>
      <c r="B248" s="17"/>
      <c r="C248" s="14">
        <v>163</v>
      </c>
      <c r="D248" s="14">
        <v>164</v>
      </c>
      <c r="E248" s="15">
        <v>-6.0975609756097598E-3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110</v>
      </c>
      <c r="D252" s="14">
        <v>91</v>
      </c>
      <c r="E252" s="15">
        <v>0.20879120879120899</v>
      </c>
    </row>
    <row r="253" spans="1:5" x14ac:dyDescent="0.25">
      <c r="A253" s="176"/>
      <c r="B253" s="13" t="s">
        <v>18</v>
      </c>
      <c r="C253" s="14">
        <v>33</v>
      </c>
      <c r="D253" s="14">
        <v>57</v>
      </c>
      <c r="E253" s="15">
        <v>-0.42105263157894701</v>
      </c>
    </row>
    <row r="254" spans="1:5" x14ac:dyDescent="0.25">
      <c r="A254" s="177"/>
      <c r="B254" s="13" t="s">
        <v>22</v>
      </c>
      <c r="C254" s="14">
        <v>67</v>
      </c>
      <c r="D254" s="14">
        <v>76</v>
      </c>
      <c r="E254" s="15">
        <v>-0.118421052631579</v>
      </c>
    </row>
    <row r="255" spans="1:5" x14ac:dyDescent="0.25">
      <c r="A255" s="175" t="s">
        <v>174</v>
      </c>
      <c r="B255" s="13" t="s">
        <v>175</v>
      </c>
      <c r="C255" s="14">
        <v>30</v>
      </c>
      <c r="D255" s="14">
        <v>33</v>
      </c>
      <c r="E255" s="15">
        <v>-9.0909090909090898E-2</v>
      </c>
    </row>
    <row r="256" spans="1:5" x14ac:dyDescent="0.25">
      <c r="A256" s="176"/>
      <c r="B256" s="13" t="s">
        <v>176</v>
      </c>
      <c r="C256" s="14">
        <v>24</v>
      </c>
      <c r="D256" s="14">
        <v>16</v>
      </c>
      <c r="E256" s="15">
        <v>0.5</v>
      </c>
    </row>
    <row r="257" spans="1:5" x14ac:dyDescent="0.25">
      <c r="A257" s="177"/>
      <c r="B257" s="13" t="s">
        <v>177</v>
      </c>
      <c r="C257" s="14">
        <v>0</v>
      </c>
      <c r="D257" s="14">
        <v>0</v>
      </c>
      <c r="E257" s="15">
        <v>0</v>
      </c>
    </row>
    <row r="258" spans="1:5" x14ac:dyDescent="0.25">
      <c r="A258" s="12" t="s">
        <v>178</v>
      </c>
      <c r="B258" s="17"/>
      <c r="C258" s="14">
        <v>116</v>
      </c>
      <c r="D258" s="14">
        <v>147</v>
      </c>
      <c r="E258" s="15">
        <v>-0.210884353741496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22</v>
      </c>
      <c r="D262" s="14">
        <v>22</v>
      </c>
      <c r="E262" s="15">
        <v>0</v>
      </c>
    </row>
    <row r="263" spans="1:5" x14ac:dyDescent="0.25">
      <c r="A263" s="175" t="s">
        <v>181</v>
      </c>
      <c r="B263" s="13" t="s">
        <v>182</v>
      </c>
      <c r="C263" s="14">
        <v>1</v>
      </c>
      <c r="D263" s="14">
        <v>1</v>
      </c>
      <c r="E263" s="15">
        <v>0</v>
      </c>
    </row>
    <row r="264" spans="1:5" x14ac:dyDescent="0.25">
      <c r="A264" s="176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0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5</v>
      </c>
      <c r="D267" s="14">
        <v>0</v>
      </c>
      <c r="E267" s="15">
        <v>0</v>
      </c>
    </row>
    <row r="268" spans="1:5" x14ac:dyDescent="0.25">
      <c r="A268" s="12" t="s">
        <v>110</v>
      </c>
      <c r="B268" s="17"/>
      <c r="C268" s="14">
        <v>0</v>
      </c>
      <c r="D268" s="14">
        <v>60</v>
      </c>
      <c r="E268" s="15">
        <v>-1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49</v>
      </c>
      <c r="D272" s="14">
        <v>47</v>
      </c>
      <c r="E272" s="15">
        <v>4.2553191489361701E-2</v>
      </c>
    </row>
    <row r="273" spans="1:5" x14ac:dyDescent="0.25">
      <c r="A273" s="175" t="s">
        <v>68</v>
      </c>
      <c r="B273" s="13" t="s">
        <v>189</v>
      </c>
      <c r="C273" s="14">
        <v>0</v>
      </c>
      <c r="D273" s="14">
        <v>5</v>
      </c>
      <c r="E273" s="15">
        <v>-1</v>
      </c>
    </row>
    <row r="274" spans="1:5" x14ac:dyDescent="0.25">
      <c r="A274" s="177"/>
      <c r="B274" s="13" t="s">
        <v>110</v>
      </c>
      <c r="C274" s="14">
        <v>38</v>
      </c>
      <c r="D274" s="14">
        <v>33</v>
      </c>
      <c r="E274" s="15">
        <v>0.15151515151515199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0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3</v>
      </c>
      <c r="D281" s="14">
        <v>1</v>
      </c>
      <c r="E281" s="15">
        <v>2</v>
      </c>
    </row>
    <row r="282" spans="1:5" x14ac:dyDescent="0.25">
      <c r="A282" s="177"/>
      <c r="B282" s="13" t="s">
        <v>196</v>
      </c>
      <c r="C282" s="14">
        <v>61</v>
      </c>
      <c r="D282" s="14">
        <v>26</v>
      </c>
      <c r="E282" s="15">
        <v>1.34615384615385</v>
      </c>
    </row>
    <row r="283" spans="1:5" x14ac:dyDescent="0.25">
      <c r="A283" s="12" t="s">
        <v>197</v>
      </c>
      <c r="B283" s="17"/>
      <c r="C283" s="14">
        <v>34</v>
      </c>
      <c r="D283" s="14">
        <v>49</v>
      </c>
      <c r="E283" s="15">
        <v>-0.30612244897959201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8"/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8"/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3">
        <v>0</v>
      </c>
    </row>
    <row r="294" spans="1:5" x14ac:dyDescent="0.25">
      <c r="A294" s="173"/>
      <c r="B294" s="13" t="s">
        <v>207</v>
      </c>
      <c r="C294" s="14">
        <v>413</v>
      </c>
      <c r="D294" s="14">
        <v>438</v>
      </c>
      <c r="E294" s="23">
        <v>0</v>
      </c>
    </row>
    <row r="295" spans="1:5" x14ac:dyDescent="0.25">
      <c r="A295" s="174"/>
      <c r="B295" s="13" t="s">
        <v>208</v>
      </c>
      <c r="C295" s="14">
        <v>4</v>
      </c>
      <c r="D295" s="14">
        <v>5</v>
      </c>
      <c r="E295" s="23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3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2</v>
      </c>
      <c r="D299" s="14">
        <v>1</v>
      </c>
      <c r="E299" s="23">
        <v>0</v>
      </c>
    </row>
    <row r="300" spans="1:5" x14ac:dyDescent="0.25">
      <c r="A300" s="172" t="s">
        <v>215</v>
      </c>
      <c r="B300" s="13" t="s">
        <v>216</v>
      </c>
      <c r="C300" s="14">
        <v>47</v>
      </c>
      <c r="D300" s="14">
        <v>65</v>
      </c>
      <c r="E300" s="23">
        <v>8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3">
        <v>0</v>
      </c>
    </row>
    <row r="302" spans="1:5" x14ac:dyDescent="0.25">
      <c r="A302" s="174"/>
      <c r="B302" s="13" t="s">
        <v>218</v>
      </c>
      <c r="C302" s="14">
        <v>2</v>
      </c>
      <c r="D302" s="14">
        <v>9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1</v>
      </c>
      <c r="D303" s="14">
        <v>1</v>
      </c>
      <c r="E303" s="23">
        <v>1</v>
      </c>
    </row>
    <row r="304" spans="1:5" x14ac:dyDescent="0.25">
      <c r="A304" s="172" t="s">
        <v>221</v>
      </c>
      <c r="B304" s="13" t="s">
        <v>212</v>
      </c>
      <c r="C304" s="14">
        <v>0</v>
      </c>
      <c r="D304" s="14">
        <v>0</v>
      </c>
      <c r="E304" s="23">
        <v>0</v>
      </c>
    </row>
    <row r="305" spans="1:5" x14ac:dyDescent="0.25">
      <c r="A305" s="173"/>
      <c r="B305" s="13" t="s">
        <v>222</v>
      </c>
      <c r="C305" s="14">
        <v>5</v>
      </c>
      <c r="D305" s="14">
        <v>9</v>
      </c>
      <c r="E305" s="23">
        <v>7</v>
      </c>
    </row>
    <row r="306" spans="1:5" x14ac:dyDescent="0.25">
      <c r="A306" s="174"/>
      <c r="B306" s="13" t="s">
        <v>223</v>
      </c>
      <c r="C306" s="14">
        <v>4</v>
      </c>
      <c r="D306" s="14">
        <v>6</v>
      </c>
      <c r="E306" s="23">
        <v>0</v>
      </c>
    </row>
    <row r="307" spans="1:5" x14ac:dyDescent="0.25">
      <c r="A307" s="172" t="s">
        <v>224</v>
      </c>
      <c r="B307" s="13" t="s">
        <v>225</v>
      </c>
      <c r="C307" s="14">
        <v>1</v>
      </c>
      <c r="D307" s="14">
        <v>1</v>
      </c>
      <c r="E307" s="23">
        <v>0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3"/>
      <c r="B309" s="13" t="s">
        <v>227</v>
      </c>
      <c r="C309" s="14">
        <v>108</v>
      </c>
      <c r="D309" s="14">
        <v>258</v>
      </c>
      <c r="E309" s="23">
        <v>107</v>
      </c>
    </row>
    <row r="310" spans="1:5" x14ac:dyDescent="0.25">
      <c r="A310" s="173"/>
      <c r="B310" s="13" t="s">
        <v>228</v>
      </c>
      <c r="C310" s="14">
        <v>263</v>
      </c>
      <c r="D310" s="14">
        <v>428</v>
      </c>
      <c r="E310" s="23">
        <v>0</v>
      </c>
    </row>
    <row r="311" spans="1:5" x14ac:dyDescent="0.25">
      <c r="A311" s="173"/>
      <c r="B311" s="13" t="s">
        <v>229</v>
      </c>
      <c r="C311" s="14">
        <v>33</v>
      </c>
      <c r="D311" s="14">
        <v>50</v>
      </c>
      <c r="E311" s="23">
        <v>2</v>
      </c>
    </row>
    <row r="312" spans="1:5" x14ac:dyDescent="0.25">
      <c r="A312" s="173"/>
      <c r="B312" s="13" t="s">
        <v>230</v>
      </c>
      <c r="C312" s="14">
        <v>166</v>
      </c>
      <c r="D312" s="14">
        <v>383</v>
      </c>
      <c r="E312" s="23">
        <v>165</v>
      </c>
    </row>
    <row r="313" spans="1:5" x14ac:dyDescent="0.25">
      <c r="A313" s="173"/>
      <c r="B313" s="13" t="s">
        <v>231</v>
      </c>
      <c r="C313" s="14">
        <v>40</v>
      </c>
      <c r="D313" s="14">
        <v>70</v>
      </c>
      <c r="E313" s="23">
        <v>0</v>
      </c>
    </row>
    <row r="314" spans="1:5" x14ac:dyDescent="0.25">
      <c r="A314" s="173"/>
      <c r="B314" s="13" t="s">
        <v>232</v>
      </c>
      <c r="C314" s="14">
        <v>0</v>
      </c>
      <c r="D314" s="14">
        <v>2</v>
      </c>
      <c r="E314" s="23">
        <v>0</v>
      </c>
    </row>
    <row r="315" spans="1:5" x14ac:dyDescent="0.25">
      <c r="A315" s="173"/>
      <c r="B315" s="13" t="s">
        <v>233</v>
      </c>
      <c r="C315" s="14">
        <v>110</v>
      </c>
      <c r="D315" s="14">
        <v>39</v>
      </c>
      <c r="E315" s="23">
        <v>90</v>
      </c>
    </row>
    <row r="316" spans="1:5" x14ac:dyDescent="0.25">
      <c r="A316" s="173"/>
      <c r="B316" s="13" t="s">
        <v>234</v>
      </c>
      <c r="C316" s="14">
        <v>0</v>
      </c>
      <c r="D316" s="14">
        <v>0</v>
      </c>
      <c r="E316" s="23">
        <v>0</v>
      </c>
    </row>
    <row r="317" spans="1:5" x14ac:dyDescent="0.25">
      <c r="A317" s="173"/>
      <c r="B317" s="13" t="s">
        <v>235</v>
      </c>
      <c r="C317" s="14">
        <v>0</v>
      </c>
      <c r="D317" s="14">
        <v>0</v>
      </c>
      <c r="E317" s="23">
        <v>0</v>
      </c>
    </row>
    <row r="318" spans="1:5" x14ac:dyDescent="0.25">
      <c r="A318" s="173"/>
      <c r="B318" s="13" t="s">
        <v>236</v>
      </c>
      <c r="C318" s="14">
        <v>145</v>
      </c>
      <c r="D318" s="14">
        <v>265</v>
      </c>
      <c r="E318" s="23">
        <v>115</v>
      </c>
    </row>
    <row r="319" spans="1:5" x14ac:dyDescent="0.25">
      <c r="A319" s="173"/>
      <c r="B319" s="13" t="s">
        <v>237</v>
      </c>
      <c r="C319" s="14">
        <v>201</v>
      </c>
      <c r="D319" s="14">
        <v>315</v>
      </c>
      <c r="E319" s="23">
        <v>0</v>
      </c>
    </row>
    <row r="320" spans="1:5" x14ac:dyDescent="0.25">
      <c r="A320" s="173"/>
      <c r="B320" s="13" t="s">
        <v>238</v>
      </c>
      <c r="C320" s="14">
        <v>3</v>
      </c>
      <c r="D320" s="14">
        <v>12</v>
      </c>
      <c r="E320" s="23">
        <v>4</v>
      </c>
    </row>
    <row r="321" spans="1:5" x14ac:dyDescent="0.25">
      <c r="A321" s="174"/>
      <c r="B321" s="13" t="s">
        <v>239</v>
      </c>
      <c r="C321" s="14">
        <v>16</v>
      </c>
      <c r="D321" s="14">
        <v>23</v>
      </c>
      <c r="E321" s="23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3"/>
      <c r="B323" s="13" t="s">
        <v>242</v>
      </c>
      <c r="C323" s="14">
        <v>0</v>
      </c>
      <c r="D323" s="14">
        <v>0</v>
      </c>
      <c r="E323" s="23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3"/>
      <c r="B326" s="13" t="s">
        <v>245</v>
      </c>
      <c r="C326" s="14">
        <v>12</v>
      </c>
      <c r="D326" s="14">
        <v>20</v>
      </c>
      <c r="E326" s="23">
        <v>7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3"/>
      <c r="B329" s="13" t="s">
        <v>248</v>
      </c>
      <c r="C329" s="14">
        <v>32</v>
      </c>
      <c r="D329" s="14">
        <v>46</v>
      </c>
      <c r="E329" s="23">
        <v>16</v>
      </c>
    </row>
    <row r="330" spans="1:5" x14ac:dyDescent="0.25">
      <c r="A330" s="173"/>
      <c r="B330" s="13" t="s">
        <v>249</v>
      </c>
      <c r="C330" s="14">
        <v>6</v>
      </c>
      <c r="D330" s="14">
        <v>5</v>
      </c>
      <c r="E330" s="23">
        <v>2</v>
      </c>
    </row>
    <row r="331" spans="1:5" x14ac:dyDescent="0.25">
      <c r="A331" s="173"/>
      <c r="B331" s="13" t="s">
        <v>250</v>
      </c>
      <c r="C331" s="14">
        <v>16</v>
      </c>
      <c r="D331" s="14">
        <v>20</v>
      </c>
      <c r="E331" s="23">
        <v>4</v>
      </c>
    </row>
    <row r="332" spans="1:5" x14ac:dyDescent="0.25">
      <c r="A332" s="173"/>
      <c r="B332" s="13" t="s">
        <v>251</v>
      </c>
      <c r="C332" s="14">
        <v>7</v>
      </c>
      <c r="D332" s="14">
        <v>18</v>
      </c>
      <c r="E332" s="23">
        <v>9</v>
      </c>
    </row>
    <row r="333" spans="1:5" x14ac:dyDescent="0.25">
      <c r="A333" s="173"/>
      <c r="B333" s="13" t="s">
        <v>252</v>
      </c>
      <c r="C333" s="14">
        <v>2</v>
      </c>
      <c r="D333" s="14">
        <v>3</v>
      </c>
      <c r="E333" s="23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3"/>
      <c r="B335" s="13" t="s">
        <v>254</v>
      </c>
      <c r="C335" s="14">
        <v>1</v>
      </c>
      <c r="D335" s="14">
        <v>1</v>
      </c>
      <c r="E335" s="23">
        <v>0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3">
        <v>0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3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3"/>
      <c r="B339" s="13" t="s">
        <v>258</v>
      </c>
      <c r="C339" s="14">
        <v>0</v>
      </c>
      <c r="D339" s="14">
        <v>0</v>
      </c>
      <c r="E339" s="23">
        <v>0</v>
      </c>
    </row>
    <row r="340" spans="1:5" x14ac:dyDescent="0.25">
      <c r="A340" s="173"/>
      <c r="B340" s="13" t="s">
        <v>259</v>
      </c>
      <c r="C340" s="14">
        <v>6</v>
      </c>
      <c r="D340" s="14">
        <v>6</v>
      </c>
      <c r="E340" s="23">
        <v>2</v>
      </c>
    </row>
    <row r="341" spans="1:5" x14ac:dyDescent="0.25">
      <c r="A341" s="173"/>
      <c r="B341" s="13" t="s">
        <v>260</v>
      </c>
      <c r="C341" s="14">
        <v>1</v>
      </c>
      <c r="D341" s="14">
        <v>0</v>
      </c>
      <c r="E341" s="23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3">
        <v>0</v>
      </c>
    </row>
    <row r="343" spans="1:5" x14ac:dyDescent="0.25">
      <c r="A343" s="173"/>
      <c r="B343" s="13" t="s">
        <v>262</v>
      </c>
      <c r="C343" s="14">
        <v>2</v>
      </c>
      <c r="D343" s="14">
        <v>8</v>
      </c>
      <c r="E343" s="23">
        <v>2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3">
        <v>0</v>
      </c>
    </row>
    <row r="345" spans="1:5" x14ac:dyDescent="0.25">
      <c r="A345" s="173"/>
      <c r="B345" s="13" t="s">
        <v>264</v>
      </c>
      <c r="C345" s="14">
        <v>4</v>
      </c>
      <c r="D345" s="14">
        <v>1</v>
      </c>
      <c r="E345" s="23">
        <v>0</v>
      </c>
    </row>
    <row r="346" spans="1:5" x14ac:dyDescent="0.25">
      <c r="A346" s="173"/>
      <c r="B346" s="13" t="s">
        <v>265</v>
      </c>
      <c r="C346" s="14">
        <v>41</v>
      </c>
      <c r="D346" s="14">
        <v>49</v>
      </c>
      <c r="E346" s="23">
        <v>27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3">
        <v>0</v>
      </c>
    </row>
    <row r="348" spans="1:5" x14ac:dyDescent="0.25">
      <c r="A348" s="173"/>
      <c r="B348" s="13" t="s">
        <v>267</v>
      </c>
      <c r="C348" s="14">
        <v>0</v>
      </c>
      <c r="D348" s="14">
        <v>0</v>
      </c>
      <c r="E348" s="23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3"/>
      <c r="B350" s="13" t="s">
        <v>269</v>
      </c>
      <c r="C350" s="14">
        <v>0</v>
      </c>
      <c r="D350" s="14">
        <v>0</v>
      </c>
      <c r="E350" s="23">
        <v>0</v>
      </c>
    </row>
    <row r="351" spans="1:5" x14ac:dyDescent="0.25">
      <c r="A351" s="173"/>
      <c r="B351" s="13" t="s">
        <v>270</v>
      </c>
      <c r="C351" s="14">
        <v>0</v>
      </c>
      <c r="D351" s="14">
        <v>0</v>
      </c>
      <c r="E351" s="23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3">
        <v>0</v>
      </c>
    </row>
    <row r="353" spans="1:5" x14ac:dyDescent="0.25">
      <c r="A353" s="173"/>
      <c r="B353" s="13" t="s">
        <v>272</v>
      </c>
      <c r="C353" s="14">
        <v>0</v>
      </c>
      <c r="D353" s="14">
        <v>0</v>
      </c>
      <c r="E353" s="23">
        <v>0</v>
      </c>
    </row>
    <row r="354" spans="1:5" x14ac:dyDescent="0.25">
      <c r="A354" s="174"/>
      <c r="B354" s="13" t="s">
        <v>273</v>
      </c>
      <c r="C354" s="14">
        <v>2</v>
      </c>
      <c r="D354" s="14">
        <v>4</v>
      </c>
      <c r="E354" s="23">
        <v>1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3">
        <v>0</v>
      </c>
    </row>
    <row r="356" spans="1:5" x14ac:dyDescent="0.25">
      <c r="A356" s="173"/>
      <c r="B356" s="13" t="s">
        <v>276</v>
      </c>
      <c r="C356" s="14">
        <v>1</v>
      </c>
      <c r="D356" s="14">
        <v>3</v>
      </c>
      <c r="E356" s="23">
        <v>0</v>
      </c>
    </row>
    <row r="357" spans="1:5" x14ac:dyDescent="0.25">
      <c r="A357" s="173"/>
      <c r="B357" s="13" t="s">
        <v>277</v>
      </c>
      <c r="C357" s="14">
        <v>0</v>
      </c>
      <c r="D357" s="14">
        <v>0</v>
      </c>
      <c r="E357" s="23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3"/>
      <c r="B360" s="13" t="s">
        <v>280</v>
      </c>
      <c r="C360" s="14">
        <v>1</v>
      </c>
      <c r="D360" s="14">
        <v>2</v>
      </c>
      <c r="E360" s="23">
        <v>0</v>
      </c>
    </row>
    <row r="361" spans="1:5" x14ac:dyDescent="0.25">
      <c r="A361" s="173"/>
      <c r="B361" s="13" t="s">
        <v>281</v>
      </c>
      <c r="C361" s="14">
        <v>1</v>
      </c>
      <c r="D361" s="14">
        <v>2</v>
      </c>
      <c r="E361" s="23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3"/>
      <c r="B363" s="13" t="s">
        <v>283</v>
      </c>
      <c r="C363" s="14">
        <v>2</v>
      </c>
      <c r="D363" s="14">
        <v>2</v>
      </c>
      <c r="E363" s="23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2" t="s">
        <v>286</v>
      </c>
      <c r="B366" s="13" t="s">
        <v>287</v>
      </c>
      <c r="C366" s="14">
        <v>10</v>
      </c>
      <c r="D366" s="14">
        <v>12</v>
      </c>
      <c r="E366" s="23">
        <v>3</v>
      </c>
    </row>
    <row r="367" spans="1:5" x14ac:dyDescent="0.25">
      <c r="A367" s="173"/>
      <c r="B367" s="13" t="s">
        <v>288</v>
      </c>
      <c r="C367" s="14">
        <v>0</v>
      </c>
      <c r="D367" s="14">
        <v>0</v>
      </c>
      <c r="E367" s="23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3"/>
      <c r="B369" s="13" t="s">
        <v>290</v>
      </c>
      <c r="C369" s="14">
        <v>5</v>
      </c>
      <c r="D369" s="14">
        <v>5</v>
      </c>
      <c r="E369" s="23">
        <v>3</v>
      </c>
    </row>
    <row r="370" spans="1:5" x14ac:dyDescent="0.25">
      <c r="A370" s="173"/>
      <c r="B370" s="13" t="s">
        <v>291</v>
      </c>
      <c r="C370" s="14">
        <v>0</v>
      </c>
      <c r="D370" s="14">
        <v>0</v>
      </c>
      <c r="E370" s="23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3"/>
      <c r="B376" s="13" t="s">
        <v>298</v>
      </c>
      <c r="C376" s="14">
        <v>6</v>
      </c>
      <c r="D376" s="14">
        <v>9</v>
      </c>
      <c r="E376" s="23">
        <v>0</v>
      </c>
    </row>
    <row r="377" spans="1:5" x14ac:dyDescent="0.25">
      <c r="A377" s="173"/>
      <c r="B377" s="13" t="s">
        <v>299</v>
      </c>
      <c r="C377" s="14">
        <v>0</v>
      </c>
      <c r="D377" s="14">
        <v>0</v>
      </c>
      <c r="E377" s="23">
        <v>0</v>
      </c>
    </row>
    <row r="378" spans="1:5" x14ac:dyDescent="0.25">
      <c r="A378" s="173"/>
      <c r="B378" s="13" t="s">
        <v>300</v>
      </c>
      <c r="C378" s="14">
        <v>1</v>
      </c>
      <c r="D378" s="14">
        <v>1</v>
      </c>
      <c r="E378" s="23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3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3">
        <v>0</v>
      </c>
    </row>
    <row r="382" spans="1:5" x14ac:dyDescent="0.25">
      <c r="A382" s="173"/>
      <c r="B382" s="13" t="s">
        <v>303</v>
      </c>
      <c r="C382" s="14">
        <v>10</v>
      </c>
      <c r="D382" s="14">
        <v>19</v>
      </c>
      <c r="E382" s="23">
        <v>0</v>
      </c>
    </row>
    <row r="383" spans="1:5" x14ac:dyDescent="0.25">
      <c r="A383" s="173"/>
      <c r="B383" s="13" t="s">
        <v>304</v>
      </c>
      <c r="C383" s="14">
        <v>15</v>
      </c>
      <c r="D383" s="14">
        <v>39</v>
      </c>
      <c r="E383" s="23">
        <v>6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3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3"/>
      <c r="B389" s="13" t="s">
        <v>311</v>
      </c>
      <c r="C389" s="14">
        <v>18</v>
      </c>
      <c r="D389" s="14">
        <v>28</v>
      </c>
      <c r="E389" s="23">
        <v>6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3"/>
      <c r="B391" s="13" t="s">
        <v>248</v>
      </c>
      <c r="C391" s="14">
        <v>121</v>
      </c>
      <c r="D391" s="14">
        <v>160</v>
      </c>
      <c r="E391" s="23">
        <v>40</v>
      </c>
    </row>
    <row r="392" spans="1:5" x14ac:dyDescent="0.25">
      <c r="A392" s="173"/>
      <c r="B392" s="13" t="s">
        <v>249</v>
      </c>
      <c r="C392" s="14">
        <v>16</v>
      </c>
      <c r="D392" s="14">
        <v>6</v>
      </c>
      <c r="E392" s="23">
        <v>1</v>
      </c>
    </row>
    <row r="393" spans="1:5" x14ac:dyDescent="0.25">
      <c r="A393" s="173"/>
      <c r="B393" s="13" t="s">
        <v>250</v>
      </c>
      <c r="C393" s="14">
        <v>10</v>
      </c>
      <c r="D393" s="14">
        <v>16</v>
      </c>
      <c r="E393" s="23">
        <v>6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3"/>
      <c r="B396" s="13" t="s">
        <v>314</v>
      </c>
      <c r="C396" s="14">
        <v>29</v>
      </c>
      <c r="D396" s="14">
        <v>38</v>
      </c>
      <c r="E396" s="23">
        <v>12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3">
        <v>0</v>
      </c>
    </row>
    <row r="399" spans="1:5" x14ac:dyDescent="0.25">
      <c r="A399" s="173"/>
      <c r="B399" s="13" t="s">
        <v>260</v>
      </c>
      <c r="C399" s="14">
        <v>0</v>
      </c>
      <c r="D399" s="14">
        <v>0</v>
      </c>
      <c r="E399" s="23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3">
        <v>0</v>
      </c>
    </row>
    <row r="401" spans="1:5" x14ac:dyDescent="0.25">
      <c r="A401" s="173"/>
      <c r="B401" s="13" t="s">
        <v>316</v>
      </c>
      <c r="C401" s="14">
        <v>618</v>
      </c>
      <c r="D401" s="14">
        <v>1347</v>
      </c>
      <c r="E401" s="23">
        <v>0</v>
      </c>
    </row>
    <row r="402" spans="1:5" x14ac:dyDescent="0.25">
      <c r="A402" s="173"/>
      <c r="B402" s="13" t="s">
        <v>317</v>
      </c>
      <c r="C402" s="14">
        <v>48</v>
      </c>
      <c r="D402" s="14">
        <v>63</v>
      </c>
      <c r="E402" s="23">
        <v>9</v>
      </c>
    </row>
    <row r="403" spans="1:5" x14ac:dyDescent="0.25">
      <c r="A403" s="173"/>
      <c r="B403" s="13" t="s">
        <v>318</v>
      </c>
      <c r="C403" s="14">
        <v>147</v>
      </c>
      <c r="D403" s="14">
        <v>320</v>
      </c>
      <c r="E403" s="23">
        <v>179</v>
      </c>
    </row>
    <row r="404" spans="1:5" x14ac:dyDescent="0.25">
      <c r="A404" s="173"/>
      <c r="B404" s="13" t="s">
        <v>265</v>
      </c>
      <c r="C404" s="14">
        <v>0</v>
      </c>
      <c r="D404" s="14">
        <v>0</v>
      </c>
      <c r="E404" s="23">
        <v>0</v>
      </c>
    </row>
    <row r="405" spans="1:5" x14ac:dyDescent="0.25">
      <c r="A405" s="173"/>
      <c r="B405" s="13" t="s">
        <v>319</v>
      </c>
      <c r="C405" s="14">
        <v>1</v>
      </c>
      <c r="D405" s="14">
        <v>0</v>
      </c>
      <c r="E405" s="23">
        <v>0</v>
      </c>
    </row>
    <row r="406" spans="1:5" x14ac:dyDescent="0.25">
      <c r="A406" s="173"/>
      <c r="B406" s="13" t="s">
        <v>320</v>
      </c>
      <c r="C406" s="14">
        <v>2</v>
      </c>
      <c r="D406" s="14">
        <v>1</v>
      </c>
      <c r="E406" s="23">
        <v>2</v>
      </c>
    </row>
    <row r="407" spans="1:5" x14ac:dyDescent="0.25">
      <c r="A407" s="173"/>
      <c r="B407" s="13" t="s">
        <v>321</v>
      </c>
      <c r="C407" s="14">
        <v>7</v>
      </c>
      <c r="D407" s="14">
        <v>7</v>
      </c>
      <c r="E407" s="23">
        <v>2</v>
      </c>
    </row>
    <row r="408" spans="1:5" x14ac:dyDescent="0.25">
      <c r="A408" s="173"/>
      <c r="B408" s="13" t="s">
        <v>270</v>
      </c>
      <c r="C408" s="14">
        <v>55</v>
      </c>
      <c r="D408" s="14">
        <v>108</v>
      </c>
      <c r="E408" s="23">
        <v>0</v>
      </c>
    </row>
    <row r="409" spans="1:5" x14ac:dyDescent="0.25">
      <c r="A409" s="174"/>
      <c r="B409" s="13" t="s">
        <v>322</v>
      </c>
      <c r="C409" s="14">
        <v>144</v>
      </c>
      <c r="D409" s="14">
        <v>406</v>
      </c>
      <c r="E409" s="23">
        <v>14</v>
      </c>
    </row>
  </sheetData>
  <sheetProtection algorithmName="SHA-512" hashValue="RFhjzi9yTuVj+Te4GAg0kAg61oJi8Aci1JeRAzcdq53zdj3fRqweMpjcTEmhpRQrX0yYNjjS3bC/H+HEiY0IVA==" saltValue="0WBXiaQZctyGpEAl1P34B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4"/>
    </row>
    <row r="4" spans="1:16" ht="45" x14ac:dyDescent="0.25">
      <c r="A4" s="9" t="s">
        <v>324</v>
      </c>
      <c r="B4" s="9" t="s">
        <v>14</v>
      </c>
      <c r="C4" s="25" t="s">
        <v>325</v>
      </c>
      <c r="D4" s="25" t="s">
        <v>326</v>
      </c>
      <c r="E4" s="25" t="s">
        <v>327</v>
      </c>
      <c r="F4" s="25" t="s">
        <v>328</v>
      </c>
      <c r="G4" s="25" t="s">
        <v>329</v>
      </c>
      <c r="H4" s="25" t="s">
        <v>330</v>
      </c>
      <c r="I4" s="25" t="s">
        <v>331</v>
      </c>
      <c r="J4" s="25" t="s">
        <v>332</v>
      </c>
      <c r="K4" s="25" t="s">
        <v>333</v>
      </c>
      <c r="L4" s="25" t="s">
        <v>334</v>
      </c>
      <c r="M4" s="25" t="s">
        <v>335</v>
      </c>
      <c r="N4" s="25" t="s">
        <v>336</v>
      </c>
      <c r="O4" s="25" t="s">
        <v>337</v>
      </c>
      <c r="P4" s="25" t="s">
        <v>338</v>
      </c>
    </row>
    <row r="5" spans="1:16" x14ac:dyDescent="0.25">
      <c r="A5" s="181" t="s">
        <v>339</v>
      </c>
      <c r="B5" s="182"/>
      <c r="C5" s="26">
        <v>15</v>
      </c>
      <c r="D5" s="26">
        <v>19</v>
      </c>
      <c r="E5" s="27">
        <v>-0.21052631578947401</v>
      </c>
      <c r="F5" s="26">
        <v>0</v>
      </c>
      <c r="G5" s="26">
        <v>0</v>
      </c>
      <c r="H5" s="26">
        <v>3</v>
      </c>
      <c r="I5" s="26">
        <v>5</v>
      </c>
      <c r="J5" s="26">
        <v>0</v>
      </c>
      <c r="K5" s="26">
        <v>1</v>
      </c>
      <c r="L5" s="26">
        <v>1</v>
      </c>
      <c r="M5" s="26">
        <v>1</v>
      </c>
      <c r="N5" s="26">
        <v>1</v>
      </c>
      <c r="O5" s="26">
        <v>1</v>
      </c>
      <c r="P5" s="28">
        <v>9</v>
      </c>
    </row>
    <row r="6" spans="1:16" x14ac:dyDescent="0.25">
      <c r="A6" s="29" t="s">
        <v>340</v>
      </c>
      <c r="B6" s="29" t="s">
        <v>341</v>
      </c>
      <c r="C6" s="14">
        <v>5</v>
      </c>
      <c r="D6" s="14">
        <v>8</v>
      </c>
      <c r="E6" s="30">
        <v>-0.375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1</v>
      </c>
      <c r="L6" s="14">
        <v>1</v>
      </c>
      <c r="M6" s="14">
        <v>1</v>
      </c>
      <c r="N6" s="14">
        <v>0</v>
      </c>
      <c r="O6" s="14">
        <v>1</v>
      </c>
      <c r="P6" s="23">
        <v>1</v>
      </c>
    </row>
    <row r="7" spans="1:16" x14ac:dyDescent="0.25">
      <c r="A7" s="29" t="s">
        <v>342</v>
      </c>
      <c r="B7" s="29" t="s">
        <v>343</v>
      </c>
      <c r="C7" s="14">
        <v>0</v>
      </c>
      <c r="D7" s="14">
        <v>5</v>
      </c>
      <c r="E7" s="30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0</v>
      </c>
    </row>
    <row r="8" spans="1:16" x14ac:dyDescent="0.25">
      <c r="A8" s="29" t="s">
        <v>344</v>
      </c>
      <c r="B8" s="29" t="s">
        <v>345</v>
      </c>
      <c r="C8" s="14">
        <v>10</v>
      </c>
      <c r="D8" s="14">
        <v>6</v>
      </c>
      <c r="E8" s="30">
        <v>0.66666666666666696</v>
      </c>
      <c r="F8" s="14">
        <v>0</v>
      </c>
      <c r="G8" s="14">
        <v>0</v>
      </c>
      <c r="H8" s="14">
        <v>3</v>
      </c>
      <c r="I8" s="14">
        <v>5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3">
        <v>8</v>
      </c>
    </row>
    <row r="9" spans="1:16" x14ac:dyDescent="0.25">
      <c r="A9" s="29" t="s">
        <v>346</v>
      </c>
      <c r="B9" s="29" t="s">
        <v>347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348</v>
      </c>
      <c r="B10" s="182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349</v>
      </c>
      <c r="B11" s="29" t="s">
        <v>310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350</v>
      </c>
      <c r="B12" s="29" t="s">
        <v>351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352</v>
      </c>
      <c r="B13" s="182"/>
      <c r="C13" s="26">
        <v>3603</v>
      </c>
      <c r="D13" s="26">
        <v>2984</v>
      </c>
      <c r="E13" s="27">
        <v>0.207439678284182</v>
      </c>
      <c r="F13" s="26">
        <v>56</v>
      </c>
      <c r="G13" s="26">
        <v>57</v>
      </c>
      <c r="H13" s="26">
        <v>311</v>
      </c>
      <c r="I13" s="26">
        <v>306</v>
      </c>
      <c r="J13" s="26">
        <v>1</v>
      </c>
      <c r="K13" s="26">
        <v>0</v>
      </c>
      <c r="L13" s="26">
        <v>0</v>
      </c>
      <c r="M13" s="26">
        <v>0</v>
      </c>
      <c r="N13" s="26">
        <v>1</v>
      </c>
      <c r="O13" s="26">
        <v>10</v>
      </c>
      <c r="P13" s="28">
        <v>431</v>
      </c>
    </row>
    <row r="14" spans="1:16" x14ac:dyDescent="0.25">
      <c r="A14" s="29" t="s">
        <v>353</v>
      </c>
      <c r="B14" s="29" t="s">
        <v>354</v>
      </c>
      <c r="C14" s="14">
        <v>2861</v>
      </c>
      <c r="D14" s="14">
        <v>2375</v>
      </c>
      <c r="E14" s="30">
        <v>0.204631578947368</v>
      </c>
      <c r="F14" s="14">
        <v>24</v>
      </c>
      <c r="G14" s="14">
        <v>21</v>
      </c>
      <c r="H14" s="14">
        <v>156</v>
      </c>
      <c r="I14" s="14">
        <v>105</v>
      </c>
      <c r="J14" s="14">
        <v>1</v>
      </c>
      <c r="K14" s="14">
        <v>0</v>
      </c>
      <c r="L14" s="14">
        <v>0</v>
      </c>
      <c r="M14" s="14">
        <v>0</v>
      </c>
      <c r="N14" s="14">
        <v>0</v>
      </c>
      <c r="O14" s="14">
        <v>4</v>
      </c>
      <c r="P14" s="23">
        <v>251</v>
      </c>
    </row>
    <row r="15" spans="1:16" x14ac:dyDescent="0.25">
      <c r="A15" s="29" t="s">
        <v>355</v>
      </c>
      <c r="B15" s="29" t="s">
        <v>356</v>
      </c>
      <c r="C15" s="14">
        <v>3</v>
      </c>
      <c r="D15" s="14">
        <v>1</v>
      </c>
      <c r="E15" s="30">
        <v>2</v>
      </c>
      <c r="F15" s="14">
        <v>0</v>
      </c>
      <c r="G15" s="14">
        <v>0</v>
      </c>
      <c r="H15" s="14">
        <v>12</v>
      </c>
      <c r="I15" s="14">
        <v>13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1</v>
      </c>
    </row>
    <row r="16" spans="1:16" x14ac:dyDescent="0.25">
      <c r="A16" s="29" t="s">
        <v>357</v>
      </c>
      <c r="B16" s="29" t="s">
        <v>358</v>
      </c>
      <c r="C16" s="14">
        <v>525</v>
      </c>
      <c r="D16" s="14">
        <v>435</v>
      </c>
      <c r="E16" s="30">
        <v>0.20689655172413801</v>
      </c>
      <c r="F16" s="14">
        <v>4</v>
      </c>
      <c r="G16" s="14">
        <v>8</v>
      </c>
      <c r="H16" s="14">
        <v>19</v>
      </c>
      <c r="I16" s="14">
        <v>17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15</v>
      </c>
    </row>
    <row r="17" spans="1:16" ht="33.75" x14ac:dyDescent="0.25">
      <c r="A17" s="29" t="s">
        <v>359</v>
      </c>
      <c r="B17" s="29" t="s">
        <v>360</v>
      </c>
      <c r="C17" s="14">
        <v>214</v>
      </c>
      <c r="D17" s="14">
        <v>173</v>
      </c>
      <c r="E17" s="30">
        <v>0.23699421965317899</v>
      </c>
      <c r="F17" s="14">
        <v>28</v>
      </c>
      <c r="G17" s="14">
        <v>28</v>
      </c>
      <c r="H17" s="14">
        <v>124</v>
      </c>
      <c r="I17" s="14">
        <v>171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6</v>
      </c>
      <c r="P17" s="23">
        <v>164</v>
      </c>
    </row>
    <row r="18" spans="1:16" x14ac:dyDescent="0.25">
      <c r="A18" s="29" t="s">
        <v>361</v>
      </c>
      <c r="B18" s="29" t="s">
        <v>362</v>
      </c>
      <c r="C18" s="14">
        <v>0</v>
      </c>
      <c r="D18" s="14">
        <v>0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363</v>
      </c>
      <c r="B19" s="29" t="s">
        <v>364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365</v>
      </c>
      <c r="B20" s="182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1</v>
      </c>
    </row>
    <row r="21" spans="1:16" x14ac:dyDescent="0.25">
      <c r="A21" s="29" t="s">
        <v>366</v>
      </c>
      <c r="B21" s="29" t="s">
        <v>367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368</v>
      </c>
      <c r="B22" s="29" t="s">
        <v>369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1</v>
      </c>
    </row>
    <row r="23" spans="1:16" x14ac:dyDescent="0.25">
      <c r="A23" s="181" t="s">
        <v>370</v>
      </c>
      <c r="B23" s="182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371</v>
      </c>
      <c r="B24" s="29" t="s">
        <v>372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373</v>
      </c>
      <c r="B25" s="29" t="s">
        <v>374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375</v>
      </c>
      <c r="B26" s="29" t="s">
        <v>376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377</v>
      </c>
      <c r="B27" s="29" t="s">
        <v>378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379</v>
      </c>
      <c r="B28" s="29" t="s">
        <v>380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381</v>
      </c>
      <c r="B29" s="29" t="s">
        <v>382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1" t="s">
        <v>383</v>
      </c>
      <c r="B30" s="182"/>
      <c r="C30" s="26">
        <v>468</v>
      </c>
      <c r="D30" s="26">
        <v>447</v>
      </c>
      <c r="E30" s="27">
        <v>4.6979865771812103E-2</v>
      </c>
      <c r="F30" s="26">
        <v>19</v>
      </c>
      <c r="G30" s="26">
        <v>17</v>
      </c>
      <c r="H30" s="26">
        <v>135</v>
      </c>
      <c r="I30" s="26">
        <v>129</v>
      </c>
      <c r="J30" s="26">
        <v>0</v>
      </c>
      <c r="K30" s="26">
        <v>1</v>
      </c>
      <c r="L30" s="26">
        <v>0</v>
      </c>
      <c r="M30" s="26">
        <v>1</v>
      </c>
      <c r="N30" s="26">
        <v>2</v>
      </c>
      <c r="O30" s="26">
        <v>1</v>
      </c>
      <c r="P30" s="28">
        <v>219</v>
      </c>
    </row>
    <row r="31" spans="1:16" x14ac:dyDescent="0.25">
      <c r="A31" s="29" t="s">
        <v>384</v>
      </c>
      <c r="B31" s="29" t="s">
        <v>385</v>
      </c>
      <c r="C31" s="14">
        <v>1</v>
      </c>
      <c r="D31" s="14">
        <v>0</v>
      </c>
      <c r="E31" s="30">
        <v>0</v>
      </c>
      <c r="F31" s="14">
        <v>0</v>
      </c>
      <c r="G31" s="14">
        <v>0</v>
      </c>
      <c r="H31" s="14">
        <v>1</v>
      </c>
      <c r="I31" s="14">
        <v>1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25">
      <c r="A32" s="29" t="s">
        <v>386</v>
      </c>
      <c r="B32" s="29" t="s">
        <v>387</v>
      </c>
      <c r="C32" s="14">
        <v>0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388</v>
      </c>
      <c r="B33" s="29" t="s">
        <v>389</v>
      </c>
      <c r="C33" s="14">
        <v>335</v>
      </c>
      <c r="D33" s="14">
        <v>328</v>
      </c>
      <c r="E33" s="30">
        <v>2.1341463414634099E-2</v>
      </c>
      <c r="F33" s="14">
        <v>10</v>
      </c>
      <c r="G33" s="14">
        <v>9</v>
      </c>
      <c r="H33" s="14">
        <v>56</v>
      </c>
      <c r="I33" s="14">
        <v>53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3">
        <v>84</v>
      </c>
    </row>
    <row r="34" spans="1:16" x14ac:dyDescent="0.25">
      <c r="A34" s="29" t="s">
        <v>390</v>
      </c>
      <c r="B34" s="29" t="s">
        <v>391</v>
      </c>
      <c r="C34" s="14">
        <v>3</v>
      </c>
      <c r="D34" s="14">
        <v>4</v>
      </c>
      <c r="E34" s="30">
        <v>-0.25</v>
      </c>
      <c r="F34" s="14">
        <v>1</v>
      </c>
      <c r="G34" s="14">
        <v>0</v>
      </c>
      <c r="H34" s="14">
        <v>1</v>
      </c>
      <c r="I34" s="14">
        <v>2</v>
      </c>
      <c r="J34" s="14">
        <v>0</v>
      </c>
      <c r="K34" s="14">
        <v>0</v>
      </c>
      <c r="L34" s="14">
        <v>0</v>
      </c>
      <c r="M34" s="14">
        <v>1</v>
      </c>
      <c r="N34" s="14">
        <v>0</v>
      </c>
      <c r="O34" s="14">
        <v>0</v>
      </c>
      <c r="P34" s="23">
        <v>19</v>
      </c>
    </row>
    <row r="35" spans="1:16" x14ac:dyDescent="0.25">
      <c r="A35" s="29" t="s">
        <v>392</v>
      </c>
      <c r="B35" s="29" t="s">
        <v>393</v>
      </c>
      <c r="C35" s="14">
        <v>59</v>
      </c>
      <c r="D35" s="14">
        <v>60</v>
      </c>
      <c r="E35" s="30">
        <v>-1.6666666666666701E-2</v>
      </c>
      <c r="F35" s="14">
        <v>3</v>
      </c>
      <c r="G35" s="14">
        <v>3</v>
      </c>
      <c r="H35" s="14">
        <v>13</v>
      </c>
      <c r="I35" s="14">
        <v>8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1</v>
      </c>
      <c r="P35" s="23">
        <v>21</v>
      </c>
    </row>
    <row r="36" spans="1:16" ht="22.5" x14ac:dyDescent="0.25">
      <c r="A36" s="29" t="s">
        <v>394</v>
      </c>
      <c r="B36" s="29" t="s">
        <v>395</v>
      </c>
      <c r="C36" s="14">
        <v>10</v>
      </c>
      <c r="D36" s="14">
        <v>17</v>
      </c>
      <c r="E36" s="30">
        <v>-0.41176470588235298</v>
      </c>
      <c r="F36" s="14">
        <v>0</v>
      </c>
      <c r="G36" s="14">
        <v>0</v>
      </c>
      <c r="H36" s="14">
        <v>27</v>
      </c>
      <c r="I36" s="14">
        <v>27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0</v>
      </c>
      <c r="P36" s="23">
        <v>40</v>
      </c>
    </row>
    <row r="37" spans="1:16" ht="22.5" x14ac:dyDescent="0.25">
      <c r="A37" s="29" t="s">
        <v>396</v>
      </c>
      <c r="B37" s="29" t="s">
        <v>397</v>
      </c>
      <c r="C37" s="14">
        <v>2</v>
      </c>
      <c r="D37" s="14">
        <v>9</v>
      </c>
      <c r="E37" s="30">
        <v>-0.77777777777777801</v>
      </c>
      <c r="F37" s="14">
        <v>0</v>
      </c>
      <c r="G37" s="14">
        <v>0</v>
      </c>
      <c r="H37" s="14">
        <v>4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12</v>
      </c>
    </row>
    <row r="38" spans="1:16" ht="22.5" x14ac:dyDescent="0.25">
      <c r="A38" s="29" t="s">
        <v>398</v>
      </c>
      <c r="B38" s="29" t="s">
        <v>399</v>
      </c>
      <c r="C38" s="14">
        <v>20</v>
      </c>
      <c r="D38" s="14">
        <v>0</v>
      </c>
      <c r="E38" s="30">
        <v>0</v>
      </c>
      <c r="F38" s="14">
        <v>0</v>
      </c>
      <c r="G38" s="14">
        <v>0</v>
      </c>
      <c r="H38" s="14">
        <v>17</v>
      </c>
      <c r="I38" s="14">
        <v>17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18</v>
      </c>
    </row>
    <row r="39" spans="1:16" ht="33.75" x14ac:dyDescent="0.25">
      <c r="A39" s="29" t="s">
        <v>400</v>
      </c>
      <c r="B39" s="29" t="s">
        <v>401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402</v>
      </c>
      <c r="B40" s="29" t="s">
        <v>403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404</v>
      </c>
      <c r="B41" s="29" t="s">
        <v>405</v>
      </c>
      <c r="C41" s="14">
        <v>38</v>
      </c>
      <c r="D41" s="14">
        <v>29</v>
      </c>
      <c r="E41" s="30">
        <v>0.31034482758620702</v>
      </c>
      <c r="F41" s="14">
        <v>5</v>
      </c>
      <c r="G41" s="14">
        <v>5</v>
      </c>
      <c r="H41" s="14">
        <v>16</v>
      </c>
      <c r="I41" s="14">
        <v>17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25</v>
      </c>
    </row>
    <row r="42" spans="1:16" x14ac:dyDescent="0.25">
      <c r="A42" s="181" t="s">
        <v>406</v>
      </c>
      <c r="B42" s="182"/>
      <c r="C42" s="26">
        <v>129</v>
      </c>
      <c r="D42" s="26">
        <v>144</v>
      </c>
      <c r="E42" s="27">
        <v>-0.104166666666667</v>
      </c>
      <c r="F42" s="26">
        <v>20</v>
      </c>
      <c r="G42" s="26">
        <v>16</v>
      </c>
      <c r="H42" s="26">
        <v>62</v>
      </c>
      <c r="I42" s="26">
        <v>55</v>
      </c>
      <c r="J42" s="26">
        <v>0</v>
      </c>
      <c r="K42" s="26">
        <v>0</v>
      </c>
      <c r="L42" s="26">
        <v>0</v>
      </c>
      <c r="M42" s="26">
        <v>0</v>
      </c>
      <c r="N42" s="26">
        <v>1</v>
      </c>
      <c r="O42" s="26">
        <v>5</v>
      </c>
      <c r="P42" s="28">
        <v>48</v>
      </c>
    </row>
    <row r="43" spans="1:16" x14ac:dyDescent="0.25">
      <c r="A43" s="29" t="s">
        <v>407</v>
      </c>
      <c r="B43" s="29" t="s">
        <v>408</v>
      </c>
      <c r="C43" s="14">
        <v>1</v>
      </c>
      <c r="D43" s="14">
        <v>2</v>
      </c>
      <c r="E43" s="30">
        <v>-0.5</v>
      </c>
      <c r="F43" s="14">
        <v>1</v>
      </c>
      <c r="G43" s="14">
        <v>0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3">
        <v>1</v>
      </c>
    </row>
    <row r="44" spans="1:16" ht="22.5" x14ac:dyDescent="0.25">
      <c r="A44" s="29" t="s">
        <v>409</v>
      </c>
      <c r="B44" s="29" t="s">
        <v>410</v>
      </c>
      <c r="C44" s="14">
        <v>124</v>
      </c>
      <c r="D44" s="14">
        <v>139</v>
      </c>
      <c r="E44" s="30">
        <v>-0.107913669064748</v>
      </c>
      <c r="F44" s="14">
        <v>19</v>
      </c>
      <c r="G44" s="14">
        <v>16</v>
      </c>
      <c r="H44" s="14">
        <v>59</v>
      </c>
      <c r="I44" s="14">
        <v>54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5</v>
      </c>
      <c r="P44" s="23">
        <v>47</v>
      </c>
    </row>
    <row r="45" spans="1:16" x14ac:dyDescent="0.25">
      <c r="A45" s="29" t="s">
        <v>411</v>
      </c>
      <c r="B45" s="29" t="s">
        <v>412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413</v>
      </c>
      <c r="B46" s="29" t="s">
        <v>414</v>
      </c>
      <c r="C46" s="14">
        <v>0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415</v>
      </c>
      <c r="B47" s="29" t="s">
        <v>416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417</v>
      </c>
      <c r="B48" s="29" t="s">
        <v>418</v>
      </c>
      <c r="C48" s="14">
        <v>4</v>
      </c>
      <c r="D48" s="14">
        <v>3</v>
      </c>
      <c r="E48" s="30">
        <v>0.33333333333333298</v>
      </c>
      <c r="F48" s="14">
        <v>0</v>
      </c>
      <c r="G48" s="14">
        <v>0</v>
      </c>
      <c r="H48" s="14">
        <v>2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419</v>
      </c>
      <c r="B49" s="29" t="s">
        <v>420</v>
      </c>
      <c r="C49" s="14">
        <v>0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421</v>
      </c>
      <c r="B50" s="182"/>
      <c r="C50" s="26">
        <v>134</v>
      </c>
      <c r="D50" s="26">
        <v>14</v>
      </c>
      <c r="E50" s="27">
        <v>8.5714285714285694</v>
      </c>
      <c r="F50" s="26">
        <v>1</v>
      </c>
      <c r="G50" s="26">
        <v>1</v>
      </c>
      <c r="H50" s="26">
        <v>15</v>
      </c>
      <c r="I50" s="26">
        <v>15</v>
      </c>
      <c r="J50" s="26">
        <v>11</v>
      </c>
      <c r="K50" s="26">
        <v>5</v>
      </c>
      <c r="L50" s="26">
        <v>0</v>
      </c>
      <c r="M50" s="26">
        <v>0</v>
      </c>
      <c r="N50" s="26">
        <v>2</v>
      </c>
      <c r="O50" s="26">
        <v>5</v>
      </c>
      <c r="P50" s="28">
        <v>19</v>
      </c>
    </row>
    <row r="51" spans="1:16" x14ac:dyDescent="0.25">
      <c r="A51" s="29" t="s">
        <v>422</v>
      </c>
      <c r="B51" s="29" t="s">
        <v>423</v>
      </c>
      <c r="C51" s="14">
        <v>38</v>
      </c>
      <c r="D51" s="14">
        <v>0</v>
      </c>
      <c r="E51" s="30">
        <v>0</v>
      </c>
      <c r="F51" s="14">
        <v>0</v>
      </c>
      <c r="G51" s="14">
        <v>0</v>
      </c>
      <c r="H51" s="14">
        <v>1</v>
      </c>
      <c r="I51" s="14">
        <v>1</v>
      </c>
      <c r="J51" s="14">
        <v>2</v>
      </c>
      <c r="K51" s="14">
        <v>1</v>
      </c>
      <c r="L51" s="14">
        <v>0</v>
      </c>
      <c r="M51" s="14">
        <v>0</v>
      </c>
      <c r="N51" s="14">
        <v>0</v>
      </c>
      <c r="O51" s="14">
        <v>2</v>
      </c>
      <c r="P51" s="23">
        <v>1</v>
      </c>
    </row>
    <row r="52" spans="1:16" x14ac:dyDescent="0.25">
      <c r="A52" s="29" t="s">
        <v>424</v>
      </c>
      <c r="B52" s="29" t="s">
        <v>425</v>
      </c>
      <c r="C52" s="14">
        <v>0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9" t="s">
        <v>426</v>
      </c>
      <c r="B53" s="29" t="s">
        <v>427</v>
      </c>
      <c r="C53" s="14">
        <v>50</v>
      </c>
      <c r="D53" s="14">
        <v>1</v>
      </c>
      <c r="E53" s="30">
        <v>49</v>
      </c>
      <c r="F53" s="14">
        <v>1</v>
      </c>
      <c r="G53" s="14">
        <v>0</v>
      </c>
      <c r="H53" s="14">
        <v>11</v>
      </c>
      <c r="I53" s="14">
        <v>6</v>
      </c>
      <c r="J53" s="14">
        <v>3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23">
        <v>10</v>
      </c>
    </row>
    <row r="54" spans="1:16" ht="22.5" x14ac:dyDescent="0.25">
      <c r="A54" s="29" t="s">
        <v>428</v>
      </c>
      <c r="B54" s="29" t="s">
        <v>429</v>
      </c>
      <c r="C54" s="14">
        <v>4</v>
      </c>
      <c r="D54" s="14">
        <v>0</v>
      </c>
      <c r="E54" s="30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25">
      <c r="A55" s="29" t="s">
        <v>430</v>
      </c>
      <c r="B55" s="29" t="s">
        <v>431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432</v>
      </c>
      <c r="B56" s="29" t="s">
        <v>433</v>
      </c>
      <c r="C56" s="14">
        <v>3</v>
      </c>
      <c r="D56" s="14">
        <v>0</v>
      </c>
      <c r="E56" s="30">
        <v>0</v>
      </c>
      <c r="F56" s="14">
        <v>0</v>
      </c>
      <c r="G56" s="14">
        <v>0</v>
      </c>
      <c r="H56" s="14">
        <v>0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434</v>
      </c>
      <c r="B57" s="29" t="s">
        <v>435</v>
      </c>
      <c r="C57" s="14">
        <v>4</v>
      </c>
      <c r="D57" s="14">
        <v>4</v>
      </c>
      <c r="E57" s="30">
        <v>0</v>
      </c>
      <c r="F57" s="14">
        <v>0</v>
      </c>
      <c r="G57" s="14">
        <v>0</v>
      </c>
      <c r="H57" s="14">
        <v>1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3</v>
      </c>
    </row>
    <row r="58" spans="1:16" ht="22.5" x14ac:dyDescent="0.25">
      <c r="A58" s="29" t="s">
        <v>436</v>
      </c>
      <c r="B58" s="29" t="s">
        <v>437</v>
      </c>
      <c r="C58" s="14">
        <v>1</v>
      </c>
      <c r="D58" s="14">
        <v>2</v>
      </c>
      <c r="E58" s="30">
        <v>-0.5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9" t="s">
        <v>438</v>
      </c>
      <c r="B59" s="29" t="s">
        <v>439</v>
      </c>
      <c r="C59" s="14">
        <v>0</v>
      </c>
      <c r="D59" s="14">
        <v>2</v>
      </c>
      <c r="E59" s="30">
        <v>-1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3">
        <v>0</v>
      </c>
    </row>
    <row r="60" spans="1:16" ht="22.5" x14ac:dyDescent="0.25">
      <c r="A60" s="29" t="s">
        <v>440</v>
      </c>
      <c r="B60" s="29" t="s">
        <v>441</v>
      </c>
      <c r="C60" s="14">
        <v>4</v>
      </c>
      <c r="D60" s="14">
        <v>1</v>
      </c>
      <c r="E60" s="30">
        <v>3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4">
        <v>2</v>
      </c>
      <c r="P60" s="23">
        <v>0</v>
      </c>
    </row>
    <row r="61" spans="1:16" ht="33.75" x14ac:dyDescent="0.25">
      <c r="A61" s="29" t="s">
        <v>442</v>
      </c>
      <c r="B61" s="29" t="s">
        <v>443</v>
      </c>
      <c r="C61" s="14">
        <v>2</v>
      </c>
      <c r="D61" s="14">
        <v>0</v>
      </c>
      <c r="E61" s="30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2</v>
      </c>
    </row>
    <row r="62" spans="1:16" x14ac:dyDescent="0.25">
      <c r="A62" s="29" t="s">
        <v>444</v>
      </c>
      <c r="B62" s="29" t="s">
        <v>445</v>
      </c>
      <c r="C62" s="14">
        <v>6</v>
      </c>
      <c r="D62" s="14">
        <v>4</v>
      </c>
      <c r="E62" s="30">
        <v>0.5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29" t="s">
        <v>446</v>
      </c>
      <c r="B63" s="29" t="s">
        <v>447</v>
      </c>
      <c r="C63" s="14">
        <v>15</v>
      </c>
      <c r="D63" s="14">
        <v>0</v>
      </c>
      <c r="E63" s="30">
        <v>0</v>
      </c>
      <c r="F63" s="14">
        <v>0</v>
      </c>
      <c r="G63" s="14">
        <v>0</v>
      </c>
      <c r="H63" s="14">
        <v>1</v>
      </c>
      <c r="I63" s="14">
        <v>4</v>
      </c>
      <c r="J63" s="14">
        <v>0</v>
      </c>
      <c r="K63" s="14">
        <v>1</v>
      </c>
      <c r="L63" s="14">
        <v>0</v>
      </c>
      <c r="M63" s="14">
        <v>0</v>
      </c>
      <c r="N63" s="14">
        <v>1</v>
      </c>
      <c r="O63" s="14">
        <v>0</v>
      </c>
      <c r="P63" s="23">
        <v>3</v>
      </c>
    </row>
    <row r="64" spans="1:16" ht="22.5" x14ac:dyDescent="0.25">
      <c r="A64" s="29" t="s">
        <v>448</v>
      </c>
      <c r="B64" s="29" t="s">
        <v>449</v>
      </c>
      <c r="C64" s="14">
        <v>6</v>
      </c>
      <c r="D64" s="14">
        <v>0</v>
      </c>
      <c r="E64" s="30">
        <v>0</v>
      </c>
      <c r="F64" s="14">
        <v>0</v>
      </c>
      <c r="G64" s="14">
        <v>0</v>
      </c>
      <c r="H64" s="14">
        <v>0</v>
      </c>
      <c r="I64" s="14">
        <v>0</v>
      </c>
      <c r="J64" s="14">
        <v>3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33.75" x14ac:dyDescent="0.25">
      <c r="A65" s="29" t="s">
        <v>450</v>
      </c>
      <c r="B65" s="29" t="s">
        <v>451</v>
      </c>
      <c r="C65" s="14">
        <v>0</v>
      </c>
      <c r="D65" s="14">
        <v>0</v>
      </c>
      <c r="E65" s="30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452</v>
      </c>
      <c r="B66" s="29" t="s">
        <v>453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454</v>
      </c>
      <c r="B67" s="29" t="s">
        <v>455</v>
      </c>
      <c r="C67" s="14">
        <v>1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456</v>
      </c>
      <c r="B68" s="29" t="s">
        <v>457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458</v>
      </c>
      <c r="B69" s="29" t="s">
        <v>459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460</v>
      </c>
      <c r="B70" s="29" t="s">
        <v>461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462</v>
      </c>
      <c r="B71" s="29" t="s">
        <v>463</v>
      </c>
      <c r="C71" s="14">
        <v>0</v>
      </c>
      <c r="D71" s="14">
        <v>0</v>
      </c>
      <c r="E71" s="30">
        <v>0</v>
      </c>
      <c r="F71" s="14">
        <v>0</v>
      </c>
      <c r="G71" s="14">
        <v>1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464</v>
      </c>
      <c r="B72" s="182"/>
      <c r="C72" s="26">
        <v>0</v>
      </c>
      <c r="D72" s="26">
        <v>0</v>
      </c>
      <c r="E72" s="27">
        <v>0</v>
      </c>
      <c r="F72" s="26">
        <v>0</v>
      </c>
      <c r="G72" s="26">
        <v>0</v>
      </c>
      <c r="H72" s="26">
        <v>1</v>
      </c>
      <c r="I72" s="26">
        <v>1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2</v>
      </c>
    </row>
    <row r="73" spans="1:16" x14ac:dyDescent="0.25">
      <c r="A73" s="29" t="s">
        <v>465</v>
      </c>
      <c r="B73" s="29" t="s">
        <v>466</v>
      </c>
      <c r="C73" s="14">
        <v>0</v>
      </c>
      <c r="D73" s="14">
        <v>0</v>
      </c>
      <c r="E73" s="30">
        <v>0</v>
      </c>
      <c r="F73" s="14">
        <v>0</v>
      </c>
      <c r="G73" s="14">
        <v>0</v>
      </c>
      <c r="H73" s="14">
        <v>1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2</v>
      </c>
    </row>
    <row r="74" spans="1:16" x14ac:dyDescent="0.25">
      <c r="A74" s="181" t="s">
        <v>467</v>
      </c>
      <c r="B74" s="182"/>
      <c r="C74" s="26">
        <v>33</v>
      </c>
      <c r="D74" s="26">
        <v>28</v>
      </c>
      <c r="E74" s="27">
        <v>0.17857142857142899</v>
      </c>
      <c r="F74" s="26">
        <v>1</v>
      </c>
      <c r="G74" s="26">
        <v>0</v>
      </c>
      <c r="H74" s="26">
        <v>9</v>
      </c>
      <c r="I74" s="26">
        <v>9</v>
      </c>
      <c r="J74" s="26">
        <v>0</v>
      </c>
      <c r="K74" s="26">
        <v>0</v>
      </c>
      <c r="L74" s="26">
        <v>0</v>
      </c>
      <c r="M74" s="26">
        <v>0</v>
      </c>
      <c r="N74" s="26">
        <v>2</v>
      </c>
      <c r="O74" s="26">
        <v>0</v>
      </c>
      <c r="P74" s="28">
        <v>2</v>
      </c>
    </row>
    <row r="75" spans="1:16" x14ac:dyDescent="0.25">
      <c r="A75" s="29" t="s">
        <v>468</v>
      </c>
      <c r="B75" s="29" t="s">
        <v>469</v>
      </c>
      <c r="C75" s="14">
        <v>16</v>
      </c>
      <c r="D75" s="14">
        <v>16</v>
      </c>
      <c r="E75" s="30">
        <v>0</v>
      </c>
      <c r="F75" s="14">
        <v>0</v>
      </c>
      <c r="G75" s="14">
        <v>0</v>
      </c>
      <c r="H75" s="14">
        <v>3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1</v>
      </c>
    </row>
    <row r="76" spans="1:16" ht="33.75" x14ac:dyDescent="0.25">
      <c r="A76" s="29" t="s">
        <v>470</v>
      </c>
      <c r="B76" s="29" t="s">
        <v>471</v>
      </c>
      <c r="C76" s="14">
        <v>3</v>
      </c>
      <c r="D76" s="14">
        <v>2</v>
      </c>
      <c r="E76" s="30">
        <v>0.5</v>
      </c>
      <c r="F76" s="14">
        <v>0</v>
      </c>
      <c r="G76" s="14">
        <v>0</v>
      </c>
      <c r="H76" s="14">
        <v>3</v>
      </c>
      <c r="I76" s="14">
        <v>4</v>
      </c>
      <c r="J76" s="14">
        <v>0</v>
      </c>
      <c r="K76" s="14">
        <v>0</v>
      </c>
      <c r="L76" s="14">
        <v>0</v>
      </c>
      <c r="M76" s="14">
        <v>0</v>
      </c>
      <c r="N76" s="14">
        <v>2</v>
      </c>
      <c r="O76" s="14">
        <v>0</v>
      </c>
      <c r="P76" s="23">
        <v>1</v>
      </c>
    </row>
    <row r="77" spans="1:16" x14ac:dyDescent="0.25">
      <c r="A77" s="29" t="s">
        <v>472</v>
      </c>
      <c r="B77" s="29" t="s">
        <v>473</v>
      </c>
      <c r="C77" s="14">
        <v>7</v>
      </c>
      <c r="D77" s="14">
        <v>0</v>
      </c>
      <c r="E77" s="30">
        <v>0</v>
      </c>
      <c r="F77" s="14">
        <v>1</v>
      </c>
      <c r="G77" s="14">
        <v>0</v>
      </c>
      <c r="H77" s="14">
        <v>1</v>
      </c>
      <c r="I77" s="14">
        <v>2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474</v>
      </c>
      <c r="B78" s="29" t="s">
        <v>475</v>
      </c>
      <c r="C78" s="14">
        <v>0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476</v>
      </c>
      <c r="B79" s="29" t="s">
        <v>477</v>
      </c>
      <c r="C79" s="14">
        <v>5</v>
      </c>
      <c r="D79" s="14">
        <v>10</v>
      </c>
      <c r="E79" s="30">
        <v>-0.5</v>
      </c>
      <c r="F79" s="14">
        <v>0</v>
      </c>
      <c r="G79" s="14">
        <v>0</v>
      </c>
      <c r="H79" s="14">
        <v>2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0</v>
      </c>
    </row>
    <row r="80" spans="1:16" ht="33.75" x14ac:dyDescent="0.25">
      <c r="A80" s="29" t="s">
        <v>478</v>
      </c>
      <c r="B80" s="29" t="s">
        <v>479</v>
      </c>
      <c r="C80" s="14">
        <v>2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480</v>
      </c>
      <c r="B81" s="29" t="s">
        <v>481</v>
      </c>
      <c r="C81" s="14">
        <v>0</v>
      </c>
      <c r="D81" s="14">
        <v>0</v>
      </c>
      <c r="E81" s="30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1" t="s">
        <v>482</v>
      </c>
      <c r="B82" s="182"/>
      <c r="C82" s="26">
        <v>64</v>
      </c>
      <c r="D82" s="26">
        <v>64</v>
      </c>
      <c r="E82" s="27">
        <v>0</v>
      </c>
      <c r="F82" s="26">
        <v>1</v>
      </c>
      <c r="G82" s="26">
        <v>3</v>
      </c>
      <c r="H82" s="26">
        <v>2</v>
      </c>
      <c r="I82" s="26">
        <v>1</v>
      </c>
      <c r="J82" s="26">
        <v>0</v>
      </c>
      <c r="K82" s="26">
        <v>0</v>
      </c>
      <c r="L82" s="26">
        <v>0</v>
      </c>
      <c r="M82" s="26">
        <v>0</v>
      </c>
      <c r="N82" s="26">
        <v>4</v>
      </c>
      <c r="O82" s="26">
        <v>0</v>
      </c>
      <c r="P82" s="28">
        <v>31</v>
      </c>
    </row>
    <row r="83" spans="1:16" x14ac:dyDescent="0.25">
      <c r="A83" s="29" t="s">
        <v>483</v>
      </c>
      <c r="B83" s="29" t="s">
        <v>484</v>
      </c>
      <c r="C83" s="14">
        <v>15</v>
      </c>
      <c r="D83" s="14">
        <v>18</v>
      </c>
      <c r="E83" s="30">
        <v>-0.16666666666666699</v>
      </c>
      <c r="F83" s="14">
        <v>0</v>
      </c>
      <c r="G83" s="14">
        <v>0</v>
      </c>
      <c r="H83" s="14">
        <v>2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4</v>
      </c>
      <c r="O83" s="14">
        <v>0</v>
      </c>
      <c r="P83" s="23">
        <v>0</v>
      </c>
    </row>
    <row r="84" spans="1:16" x14ac:dyDescent="0.25">
      <c r="A84" s="29" t="s">
        <v>485</v>
      </c>
      <c r="B84" s="29" t="s">
        <v>486</v>
      </c>
      <c r="C84" s="14">
        <v>49</v>
      </c>
      <c r="D84" s="14">
        <v>46</v>
      </c>
      <c r="E84" s="30">
        <v>6.5217391304347797E-2</v>
      </c>
      <c r="F84" s="14">
        <v>1</v>
      </c>
      <c r="G84" s="14">
        <v>3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31</v>
      </c>
    </row>
    <row r="85" spans="1:16" x14ac:dyDescent="0.25">
      <c r="A85" s="181" t="s">
        <v>487</v>
      </c>
      <c r="B85" s="182"/>
      <c r="C85" s="26">
        <v>280</v>
      </c>
      <c r="D85" s="26">
        <v>376</v>
      </c>
      <c r="E85" s="27">
        <v>-0.25531914893617003</v>
      </c>
      <c r="F85" s="26">
        <v>4</v>
      </c>
      <c r="G85" s="26">
        <v>3</v>
      </c>
      <c r="H85" s="26">
        <v>143</v>
      </c>
      <c r="I85" s="26">
        <v>95</v>
      </c>
      <c r="J85" s="26">
        <v>0</v>
      </c>
      <c r="K85" s="26">
        <v>0</v>
      </c>
      <c r="L85" s="26">
        <v>0</v>
      </c>
      <c r="M85" s="26">
        <v>0</v>
      </c>
      <c r="N85" s="26">
        <v>1</v>
      </c>
      <c r="O85" s="26">
        <v>0</v>
      </c>
      <c r="P85" s="28">
        <v>77</v>
      </c>
    </row>
    <row r="86" spans="1:16" x14ac:dyDescent="0.25">
      <c r="A86" s="29" t="s">
        <v>488</v>
      </c>
      <c r="B86" s="29" t="s">
        <v>489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490</v>
      </c>
      <c r="B87" s="29" t="s">
        <v>491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492</v>
      </c>
      <c r="B88" s="29" t="s">
        <v>493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494</v>
      </c>
      <c r="B89" s="29" t="s">
        <v>495</v>
      </c>
      <c r="C89" s="14">
        <v>114</v>
      </c>
      <c r="D89" s="14">
        <v>146</v>
      </c>
      <c r="E89" s="30">
        <v>-0.219178082191781</v>
      </c>
      <c r="F89" s="14">
        <v>1</v>
      </c>
      <c r="G89" s="14">
        <v>0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496</v>
      </c>
      <c r="B90" s="29" t="s">
        <v>497</v>
      </c>
      <c r="C90" s="14">
        <v>1</v>
      </c>
      <c r="D90" s="14">
        <v>4</v>
      </c>
      <c r="E90" s="30">
        <v>-0.75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498</v>
      </c>
      <c r="B91" s="29" t="s">
        <v>499</v>
      </c>
      <c r="C91" s="14">
        <v>5</v>
      </c>
      <c r="D91" s="14">
        <v>10</v>
      </c>
      <c r="E91" s="30">
        <v>-0.5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500</v>
      </c>
      <c r="B92" s="29" t="s">
        <v>501</v>
      </c>
      <c r="C92" s="14">
        <v>18</v>
      </c>
      <c r="D92" s="14">
        <v>21</v>
      </c>
      <c r="E92" s="30">
        <v>-0.14285714285714299</v>
      </c>
      <c r="F92" s="14">
        <v>0</v>
      </c>
      <c r="G92" s="14">
        <v>1</v>
      </c>
      <c r="H92" s="14">
        <v>21</v>
      </c>
      <c r="I92" s="14">
        <v>21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3">
        <v>8</v>
      </c>
    </row>
    <row r="93" spans="1:16" x14ac:dyDescent="0.25">
      <c r="A93" s="29" t="s">
        <v>502</v>
      </c>
      <c r="B93" s="29" t="s">
        <v>503</v>
      </c>
      <c r="C93" s="14">
        <v>1</v>
      </c>
      <c r="D93" s="14">
        <v>3</v>
      </c>
      <c r="E93" s="30">
        <v>-0.66666666666666696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9" t="s">
        <v>504</v>
      </c>
      <c r="B94" s="29" t="s">
        <v>505</v>
      </c>
      <c r="C94" s="14">
        <v>141</v>
      </c>
      <c r="D94" s="14">
        <v>190</v>
      </c>
      <c r="E94" s="30">
        <v>-0.25789473684210501</v>
      </c>
      <c r="F94" s="14">
        <v>2</v>
      </c>
      <c r="G94" s="14">
        <v>2</v>
      </c>
      <c r="H94" s="14">
        <v>119</v>
      </c>
      <c r="I94" s="14">
        <v>73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69</v>
      </c>
    </row>
    <row r="95" spans="1:16" ht="22.5" x14ac:dyDescent="0.25">
      <c r="A95" s="29" t="s">
        <v>506</v>
      </c>
      <c r="B95" s="29" t="s">
        <v>507</v>
      </c>
      <c r="C95" s="14">
        <v>0</v>
      </c>
      <c r="D95" s="14">
        <v>2</v>
      </c>
      <c r="E95" s="30">
        <v>-1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508</v>
      </c>
      <c r="B96" s="29" t="s">
        <v>509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510</v>
      </c>
      <c r="B97" s="182"/>
      <c r="C97" s="26">
        <v>2506</v>
      </c>
      <c r="D97" s="26">
        <v>1633</v>
      </c>
      <c r="E97" s="27">
        <v>0.53459889773423097</v>
      </c>
      <c r="F97" s="26">
        <v>42</v>
      </c>
      <c r="G97" s="26">
        <v>35</v>
      </c>
      <c r="H97" s="26">
        <v>446</v>
      </c>
      <c r="I97" s="26">
        <v>317</v>
      </c>
      <c r="J97" s="26">
        <v>0</v>
      </c>
      <c r="K97" s="26">
        <v>0</v>
      </c>
      <c r="L97" s="26">
        <v>0</v>
      </c>
      <c r="M97" s="26">
        <v>1</v>
      </c>
      <c r="N97" s="26">
        <v>11</v>
      </c>
      <c r="O97" s="26">
        <v>27</v>
      </c>
      <c r="P97" s="28">
        <v>295</v>
      </c>
    </row>
    <row r="98" spans="1:16" x14ac:dyDescent="0.25">
      <c r="A98" s="29" t="s">
        <v>511</v>
      </c>
      <c r="B98" s="29" t="s">
        <v>512</v>
      </c>
      <c r="C98" s="14">
        <v>219</v>
      </c>
      <c r="D98" s="14">
        <v>213</v>
      </c>
      <c r="E98" s="30">
        <v>2.8169014084507001E-2</v>
      </c>
      <c r="F98" s="14">
        <v>11</v>
      </c>
      <c r="G98" s="14">
        <v>6</v>
      </c>
      <c r="H98" s="14">
        <v>55</v>
      </c>
      <c r="I98" s="14">
        <v>38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3">
        <v>46</v>
      </c>
    </row>
    <row r="99" spans="1:16" x14ac:dyDescent="0.25">
      <c r="A99" s="29" t="s">
        <v>513</v>
      </c>
      <c r="B99" s="29" t="s">
        <v>514</v>
      </c>
      <c r="C99" s="14">
        <v>186</v>
      </c>
      <c r="D99" s="14">
        <v>208</v>
      </c>
      <c r="E99" s="30">
        <v>-0.105769230769231</v>
      </c>
      <c r="F99" s="14">
        <v>11</v>
      </c>
      <c r="G99" s="14">
        <v>9</v>
      </c>
      <c r="H99" s="14">
        <v>106</v>
      </c>
      <c r="I99" s="14">
        <v>42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9</v>
      </c>
      <c r="P99" s="23">
        <v>66</v>
      </c>
    </row>
    <row r="100" spans="1:16" ht="33.75" x14ac:dyDescent="0.25">
      <c r="A100" s="29" t="s">
        <v>515</v>
      </c>
      <c r="B100" s="29" t="s">
        <v>516</v>
      </c>
      <c r="C100" s="14">
        <v>21</v>
      </c>
      <c r="D100" s="14">
        <v>7</v>
      </c>
      <c r="E100" s="30">
        <v>2</v>
      </c>
      <c r="F100" s="14">
        <v>0</v>
      </c>
      <c r="G100" s="14">
        <v>1</v>
      </c>
      <c r="H100" s="14">
        <v>25</v>
      </c>
      <c r="I100" s="14">
        <v>25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8</v>
      </c>
    </row>
    <row r="101" spans="1:16" ht="22.5" x14ac:dyDescent="0.25">
      <c r="A101" s="29" t="s">
        <v>517</v>
      </c>
      <c r="B101" s="29" t="s">
        <v>518</v>
      </c>
      <c r="C101" s="14">
        <v>78</v>
      </c>
      <c r="D101" s="14">
        <v>55</v>
      </c>
      <c r="E101" s="30">
        <v>0.41818181818181799</v>
      </c>
      <c r="F101" s="14">
        <v>1</v>
      </c>
      <c r="G101" s="14">
        <v>1</v>
      </c>
      <c r="H101" s="14">
        <v>26</v>
      </c>
      <c r="I101" s="14">
        <v>25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13</v>
      </c>
      <c r="P101" s="23">
        <v>17</v>
      </c>
    </row>
    <row r="102" spans="1:16" x14ac:dyDescent="0.25">
      <c r="A102" s="29" t="s">
        <v>519</v>
      </c>
      <c r="B102" s="29" t="s">
        <v>520</v>
      </c>
      <c r="C102" s="14">
        <v>10</v>
      </c>
      <c r="D102" s="14">
        <v>8</v>
      </c>
      <c r="E102" s="30">
        <v>0.25</v>
      </c>
      <c r="F102" s="14">
        <v>0</v>
      </c>
      <c r="G102" s="14">
        <v>0</v>
      </c>
      <c r="H102" s="14">
        <v>4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1</v>
      </c>
      <c r="P102" s="23">
        <v>1</v>
      </c>
    </row>
    <row r="103" spans="1:16" ht="22.5" x14ac:dyDescent="0.25">
      <c r="A103" s="29" t="s">
        <v>521</v>
      </c>
      <c r="B103" s="29" t="s">
        <v>522</v>
      </c>
      <c r="C103" s="14">
        <v>30</v>
      </c>
      <c r="D103" s="14">
        <v>24</v>
      </c>
      <c r="E103" s="30">
        <v>0.25</v>
      </c>
      <c r="F103" s="14">
        <v>2</v>
      </c>
      <c r="G103" s="14">
        <v>2</v>
      </c>
      <c r="H103" s="14">
        <v>8</v>
      </c>
      <c r="I103" s="14">
        <v>11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6</v>
      </c>
    </row>
    <row r="104" spans="1:16" x14ac:dyDescent="0.25">
      <c r="A104" s="29" t="s">
        <v>523</v>
      </c>
      <c r="B104" s="29" t="s">
        <v>524</v>
      </c>
      <c r="C104" s="14">
        <v>54</v>
      </c>
      <c r="D104" s="14">
        <v>43</v>
      </c>
      <c r="E104" s="30">
        <v>0.25581395348837199</v>
      </c>
      <c r="F104" s="14">
        <v>0</v>
      </c>
      <c r="G104" s="14">
        <v>0</v>
      </c>
      <c r="H104" s="14">
        <v>10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2</v>
      </c>
    </row>
    <row r="105" spans="1:16" x14ac:dyDescent="0.25">
      <c r="A105" s="29" t="s">
        <v>525</v>
      </c>
      <c r="B105" s="29" t="s">
        <v>526</v>
      </c>
      <c r="C105" s="14">
        <v>1300</v>
      </c>
      <c r="D105" s="14">
        <v>543</v>
      </c>
      <c r="E105" s="30">
        <v>1.39410681399632</v>
      </c>
      <c r="F105" s="14">
        <v>5</v>
      </c>
      <c r="G105" s="14">
        <v>6</v>
      </c>
      <c r="H105" s="14">
        <v>128</v>
      </c>
      <c r="I105" s="14">
        <v>91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3</v>
      </c>
      <c r="P105" s="23">
        <v>47</v>
      </c>
    </row>
    <row r="106" spans="1:16" ht="22.5" x14ac:dyDescent="0.25">
      <c r="A106" s="29" t="s">
        <v>527</v>
      </c>
      <c r="B106" s="29" t="s">
        <v>528</v>
      </c>
      <c r="C106" s="14">
        <v>109</v>
      </c>
      <c r="D106" s="14">
        <v>95</v>
      </c>
      <c r="E106" s="30">
        <v>0.14736842105263101</v>
      </c>
      <c r="F106" s="14">
        <v>2</v>
      </c>
      <c r="G106" s="14">
        <v>2</v>
      </c>
      <c r="H106" s="14">
        <v>21</v>
      </c>
      <c r="I106" s="14">
        <v>16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0</v>
      </c>
      <c r="P106" s="23">
        <v>21</v>
      </c>
    </row>
    <row r="107" spans="1:16" ht="22.5" x14ac:dyDescent="0.25">
      <c r="A107" s="29" t="s">
        <v>529</v>
      </c>
      <c r="B107" s="29" t="s">
        <v>530</v>
      </c>
      <c r="C107" s="14">
        <v>60</v>
      </c>
      <c r="D107" s="14">
        <v>15</v>
      </c>
      <c r="E107" s="30">
        <v>3</v>
      </c>
      <c r="F107" s="14">
        <v>0</v>
      </c>
      <c r="G107" s="14">
        <v>0</v>
      </c>
      <c r="H107" s="14">
        <v>1</v>
      </c>
      <c r="I107" s="14">
        <v>8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4</v>
      </c>
    </row>
    <row r="108" spans="1:16" x14ac:dyDescent="0.25">
      <c r="A108" s="29" t="s">
        <v>531</v>
      </c>
      <c r="B108" s="29" t="s">
        <v>532</v>
      </c>
      <c r="C108" s="14">
        <v>5</v>
      </c>
      <c r="D108" s="14">
        <v>3</v>
      </c>
      <c r="E108" s="30">
        <v>0.66666666666666696</v>
      </c>
      <c r="F108" s="14">
        <v>0</v>
      </c>
      <c r="G108" s="14">
        <v>0</v>
      </c>
      <c r="H108" s="14">
        <v>3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25">
      <c r="A109" s="29" t="s">
        <v>533</v>
      </c>
      <c r="B109" s="29" t="s">
        <v>534</v>
      </c>
      <c r="C109" s="14">
        <v>3</v>
      </c>
      <c r="D109" s="14">
        <v>2</v>
      </c>
      <c r="E109" s="30">
        <v>0.5</v>
      </c>
      <c r="F109" s="14">
        <v>0</v>
      </c>
      <c r="G109" s="14">
        <v>0</v>
      </c>
      <c r="H109" s="14">
        <v>6</v>
      </c>
      <c r="I109" s="14">
        <v>5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2</v>
      </c>
    </row>
    <row r="110" spans="1:16" ht="33.75" x14ac:dyDescent="0.25">
      <c r="A110" s="29" t="s">
        <v>535</v>
      </c>
      <c r="B110" s="29" t="s">
        <v>536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537</v>
      </c>
      <c r="B111" s="29" t="s">
        <v>538</v>
      </c>
      <c r="C111" s="14">
        <v>396</v>
      </c>
      <c r="D111" s="14">
        <v>399</v>
      </c>
      <c r="E111" s="30">
        <v>-7.5187969924812E-3</v>
      </c>
      <c r="F111" s="14">
        <v>8</v>
      </c>
      <c r="G111" s="14">
        <v>7</v>
      </c>
      <c r="H111" s="14">
        <v>44</v>
      </c>
      <c r="I111" s="14">
        <v>44</v>
      </c>
      <c r="J111" s="14">
        <v>0</v>
      </c>
      <c r="K111" s="14">
        <v>0</v>
      </c>
      <c r="L111" s="14">
        <v>0</v>
      </c>
      <c r="M111" s="14">
        <v>1</v>
      </c>
      <c r="N111" s="14">
        <v>0</v>
      </c>
      <c r="O111" s="14">
        <v>0</v>
      </c>
      <c r="P111" s="23">
        <v>62</v>
      </c>
    </row>
    <row r="112" spans="1:16" ht="22.5" x14ac:dyDescent="0.25">
      <c r="A112" s="29" t="s">
        <v>539</v>
      </c>
      <c r="B112" s="29" t="s">
        <v>540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541</v>
      </c>
      <c r="B113" s="29" t="s">
        <v>542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543</v>
      </c>
      <c r="B114" s="29" t="s">
        <v>544</v>
      </c>
      <c r="C114" s="14">
        <v>9</v>
      </c>
      <c r="D114" s="14">
        <v>2</v>
      </c>
      <c r="E114" s="30">
        <v>3.5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545</v>
      </c>
      <c r="B115" s="29" t="s">
        <v>546</v>
      </c>
      <c r="C115" s="14">
        <v>2</v>
      </c>
      <c r="D115" s="14">
        <v>2</v>
      </c>
      <c r="E115" s="30">
        <v>0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23">
        <v>0</v>
      </c>
    </row>
    <row r="116" spans="1:16" ht="33.75" x14ac:dyDescent="0.25">
      <c r="A116" s="29" t="s">
        <v>547</v>
      </c>
      <c r="B116" s="29" t="s">
        <v>548</v>
      </c>
      <c r="C116" s="14">
        <v>11</v>
      </c>
      <c r="D116" s="14">
        <v>6</v>
      </c>
      <c r="E116" s="30">
        <v>0.83333333333333304</v>
      </c>
      <c r="F116" s="14">
        <v>0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9" t="s">
        <v>549</v>
      </c>
      <c r="B117" s="29" t="s">
        <v>550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551</v>
      </c>
      <c r="B118" s="29" t="s">
        <v>552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9" t="s">
        <v>553</v>
      </c>
      <c r="B119" s="29" t="s">
        <v>554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555</v>
      </c>
      <c r="B120" s="29" t="s">
        <v>556</v>
      </c>
      <c r="C120" s="14">
        <v>2</v>
      </c>
      <c r="D120" s="14">
        <v>0</v>
      </c>
      <c r="E120" s="30">
        <v>0</v>
      </c>
      <c r="F120" s="14">
        <v>0</v>
      </c>
      <c r="G120" s="14">
        <v>0</v>
      </c>
      <c r="H120" s="14">
        <v>2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1</v>
      </c>
      <c r="O120" s="14">
        <v>0</v>
      </c>
      <c r="P120" s="23">
        <v>2</v>
      </c>
    </row>
    <row r="121" spans="1:16" ht="22.5" x14ac:dyDescent="0.25">
      <c r="A121" s="29" t="s">
        <v>557</v>
      </c>
      <c r="B121" s="29" t="s">
        <v>558</v>
      </c>
      <c r="C121" s="14">
        <v>7</v>
      </c>
      <c r="D121" s="14">
        <v>3</v>
      </c>
      <c r="E121" s="30">
        <v>1.3333333333333299</v>
      </c>
      <c r="F121" s="14">
        <v>1</v>
      </c>
      <c r="G121" s="14">
        <v>1</v>
      </c>
      <c r="H121" s="14">
        <v>3</v>
      </c>
      <c r="I121" s="14">
        <v>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9</v>
      </c>
    </row>
    <row r="122" spans="1:16" x14ac:dyDescent="0.25">
      <c r="A122" s="29" t="s">
        <v>559</v>
      </c>
      <c r="B122" s="29" t="s">
        <v>560</v>
      </c>
      <c r="C122" s="14">
        <v>0</v>
      </c>
      <c r="D122" s="14">
        <v>1</v>
      </c>
      <c r="E122" s="30">
        <v>-1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25">
      <c r="A123" s="29" t="s">
        <v>561</v>
      </c>
      <c r="B123" s="29" t="s">
        <v>562</v>
      </c>
      <c r="C123" s="14">
        <v>2</v>
      </c>
      <c r="D123" s="14">
        <v>2</v>
      </c>
      <c r="E123" s="30">
        <v>0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563</v>
      </c>
      <c r="B124" s="29" t="s">
        <v>564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565</v>
      </c>
      <c r="B125" s="29" t="s">
        <v>566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567</v>
      </c>
      <c r="B126" s="29" t="s">
        <v>568</v>
      </c>
      <c r="C126" s="14">
        <v>1</v>
      </c>
      <c r="D126" s="14">
        <v>1</v>
      </c>
      <c r="E126" s="30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</v>
      </c>
    </row>
    <row r="127" spans="1:16" ht="22.5" x14ac:dyDescent="0.25">
      <c r="A127" s="29" t="s">
        <v>569</v>
      </c>
      <c r="B127" s="29" t="s">
        <v>570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571</v>
      </c>
      <c r="B128" s="29" t="s">
        <v>572</v>
      </c>
      <c r="C128" s="14">
        <v>1</v>
      </c>
      <c r="D128" s="14">
        <v>1</v>
      </c>
      <c r="E128" s="30">
        <v>0</v>
      </c>
      <c r="F128" s="14">
        <v>0</v>
      </c>
      <c r="G128" s="14">
        <v>0</v>
      </c>
      <c r="H128" s="14">
        <v>2</v>
      </c>
      <c r="I128" s="14">
        <v>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1</v>
      </c>
    </row>
    <row r="129" spans="1:16" ht="22.5" x14ac:dyDescent="0.25">
      <c r="A129" s="29" t="s">
        <v>573</v>
      </c>
      <c r="B129" s="29" t="s">
        <v>574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575</v>
      </c>
      <c r="B130" s="29" t="s">
        <v>576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1" t="s">
        <v>577</v>
      </c>
      <c r="B131" s="182"/>
      <c r="C131" s="26">
        <v>3</v>
      </c>
      <c r="D131" s="26">
        <v>9</v>
      </c>
      <c r="E131" s="27">
        <v>-0.66666666666666696</v>
      </c>
      <c r="F131" s="26">
        <v>0</v>
      </c>
      <c r="G131" s="26">
        <v>0</v>
      </c>
      <c r="H131" s="26">
        <v>7</v>
      </c>
      <c r="I131" s="26">
        <v>6</v>
      </c>
      <c r="J131" s="26">
        <v>0</v>
      </c>
      <c r="K131" s="26">
        <v>0</v>
      </c>
      <c r="L131" s="26">
        <v>0</v>
      </c>
      <c r="M131" s="26">
        <v>0</v>
      </c>
      <c r="N131" s="26">
        <v>2</v>
      </c>
      <c r="O131" s="26">
        <v>0</v>
      </c>
      <c r="P131" s="28">
        <v>4</v>
      </c>
    </row>
    <row r="132" spans="1:16" x14ac:dyDescent="0.25">
      <c r="A132" s="29" t="s">
        <v>578</v>
      </c>
      <c r="B132" s="29" t="s">
        <v>579</v>
      </c>
      <c r="C132" s="14">
        <v>1</v>
      </c>
      <c r="D132" s="14">
        <v>1</v>
      </c>
      <c r="E132" s="30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25">
      <c r="A133" s="29" t="s">
        <v>580</v>
      </c>
      <c r="B133" s="29" t="s">
        <v>581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582</v>
      </c>
      <c r="B134" s="29" t="s">
        <v>583</v>
      </c>
      <c r="C134" s="14">
        <v>0</v>
      </c>
      <c r="D134" s="14">
        <v>8</v>
      </c>
      <c r="E134" s="30">
        <v>-1</v>
      </c>
      <c r="F134" s="14">
        <v>0</v>
      </c>
      <c r="G134" s="14">
        <v>0</v>
      </c>
      <c r="H134" s="14">
        <v>7</v>
      </c>
      <c r="I134" s="14">
        <v>6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4</v>
      </c>
    </row>
    <row r="135" spans="1:16" x14ac:dyDescent="0.25">
      <c r="A135" s="29" t="s">
        <v>584</v>
      </c>
      <c r="B135" s="29" t="s">
        <v>585</v>
      </c>
      <c r="C135" s="14">
        <v>2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3">
        <v>0</v>
      </c>
    </row>
    <row r="136" spans="1:16" x14ac:dyDescent="0.25">
      <c r="A136" s="29" t="s">
        <v>586</v>
      </c>
      <c r="B136" s="29" t="s">
        <v>587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588</v>
      </c>
      <c r="B137" s="182"/>
      <c r="C137" s="26">
        <v>4</v>
      </c>
      <c r="D137" s="26">
        <v>7</v>
      </c>
      <c r="E137" s="27">
        <v>-0.42857142857142799</v>
      </c>
      <c r="F137" s="26">
        <v>0</v>
      </c>
      <c r="G137" s="26">
        <v>0</v>
      </c>
      <c r="H137" s="26">
        <v>0</v>
      </c>
      <c r="I137" s="26">
        <v>3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1</v>
      </c>
    </row>
    <row r="138" spans="1:16" ht="22.5" x14ac:dyDescent="0.25">
      <c r="A138" s="29" t="s">
        <v>589</v>
      </c>
      <c r="B138" s="29" t="s">
        <v>590</v>
      </c>
      <c r="C138" s="14">
        <v>1</v>
      </c>
      <c r="D138" s="14">
        <v>1</v>
      </c>
      <c r="E138" s="30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591</v>
      </c>
      <c r="B139" s="29" t="s">
        <v>592</v>
      </c>
      <c r="C139" s="14">
        <v>0</v>
      </c>
      <c r="D139" s="14">
        <v>2</v>
      </c>
      <c r="E139" s="30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593</v>
      </c>
      <c r="B140" s="29" t="s">
        <v>594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595</v>
      </c>
      <c r="B141" s="29" t="s">
        <v>596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597</v>
      </c>
      <c r="B142" s="29" t="s">
        <v>598</v>
      </c>
      <c r="C142" s="14">
        <v>3</v>
      </c>
      <c r="D142" s="14">
        <v>0</v>
      </c>
      <c r="E142" s="30">
        <v>0</v>
      </c>
      <c r="F142" s="14">
        <v>0</v>
      </c>
      <c r="G142" s="14">
        <v>0</v>
      </c>
      <c r="H142" s="14">
        <v>0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</v>
      </c>
    </row>
    <row r="143" spans="1:16" ht="33.75" x14ac:dyDescent="0.25">
      <c r="A143" s="29" t="s">
        <v>599</v>
      </c>
      <c r="B143" s="29" t="s">
        <v>600</v>
      </c>
      <c r="C143" s="14">
        <v>0</v>
      </c>
      <c r="D143" s="14">
        <v>4</v>
      </c>
      <c r="E143" s="30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1" t="s">
        <v>601</v>
      </c>
      <c r="B144" s="182"/>
      <c r="C144" s="26">
        <v>1</v>
      </c>
      <c r="D144" s="26">
        <v>0</v>
      </c>
      <c r="E144" s="27">
        <v>0</v>
      </c>
      <c r="F144" s="26">
        <v>0</v>
      </c>
      <c r="G144" s="26">
        <v>0</v>
      </c>
      <c r="H144" s="26">
        <v>1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602</v>
      </c>
      <c r="B145" s="29" t="s">
        <v>603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604</v>
      </c>
      <c r="B146" s="29" t="s">
        <v>605</v>
      </c>
      <c r="C146" s="14">
        <v>1</v>
      </c>
      <c r="D146" s="14">
        <v>0</v>
      </c>
      <c r="E146" s="30">
        <v>0</v>
      </c>
      <c r="F146" s="14">
        <v>0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1" t="s">
        <v>606</v>
      </c>
      <c r="B147" s="182"/>
      <c r="C147" s="26">
        <v>63</v>
      </c>
      <c r="D147" s="26">
        <v>73</v>
      </c>
      <c r="E147" s="27">
        <v>-0.13698630136986301</v>
      </c>
      <c r="F147" s="26">
        <v>4</v>
      </c>
      <c r="G147" s="26">
        <v>5</v>
      </c>
      <c r="H147" s="26">
        <v>43</v>
      </c>
      <c r="I147" s="26">
        <v>35</v>
      </c>
      <c r="J147" s="26">
        <v>0</v>
      </c>
      <c r="K147" s="26">
        <v>0</v>
      </c>
      <c r="L147" s="26">
        <v>0</v>
      </c>
      <c r="M147" s="26">
        <v>0</v>
      </c>
      <c r="N147" s="26">
        <v>43</v>
      </c>
      <c r="O147" s="26">
        <v>0</v>
      </c>
      <c r="P147" s="28">
        <v>35</v>
      </c>
    </row>
    <row r="148" spans="1:16" ht="22.5" x14ac:dyDescent="0.25">
      <c r="A148" s="29" t="s">
        <v>607</v>
      </c>
      <c r="B148" s="29" t="s">
        <v>608</v>
      </c>
      <c r="C148" s="14">
        <v>17</v>
      </c>
      <c r="D148" s="14">
        <v>19</v>
      </c>
      <c r="E148" s="30">
        <v>-0.105263157894737</v>
      </c>
      <c r="F148" s="14">
        <v>1</v>
      </c>
      <c r="G148" s="14">
        <v>1</v>
      </c>
      <c r="H148" s="14">
        <v>25</v>
      </c>
      <c r="I148" s="14">
        <v>19</v>
      </c>
      <c r="J148" s="14">
        <v>0</v>
      </c>
      <c r="K148" s="14">
        <v>0</v>
      </c>
      <c r="L148" s="14">
        <v>0</v>
      </c>
      <c r="M148" s="14">
        <v>0</v>
      </c>
      <c r="N148" s="14">
        <v>28</v>
      </c>
      <c r="O148" s="14">
        <v>0</v>
      </c>
      <c r="P148" s="23">
        <v>12</v>
      </c>
    </row>
    <row r="149" spans="1:16" ht="22.5" x14ac:dyDescent="0.25">
      <c r="A149" s="29" t="s">
        <v>609</v>
      </c>
      <c r="B149" s="29" t="s">
        <v>610</v>
      </c>
      <c r="C149" s="14">
        <v>2</v>
      </c>
      <c r="D149" s="14">
        <v>1</v>
      </c>
      <c r="E149" s="30">
        <v>1</v>
      </c>
      <c r="F149" s="14">
        <v>0</v>
      </c>
      <c r="G149" s="14">
        <v>0</v>
      </c>
      <c r="H149" s="14">
        <v>1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3">
        <v>3</v>
      </c>
    </row>
    <row r="150" spans="1:16" ht="22.5" x14ac:dyDescent="0.25">
      <c r="A150" s="29" t="s">
        <v>611</v>
      </c>
      <c r="B150" s="29" t="s">
        <v>612</v>
      </c>
      <c r="C150" s="14">
        <v>1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613</v>
      </c>
      <c r="B151" s="29" t="s">
        <v>614</v>
      </c>
      <c r="C151" s="14">
        <v>4</v>
      </c>
      <c r="D151" s="14">
        <v>3</v>
      </c>
      <c r="E151" s="30">
        <v>0.33333333333333298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5</v>
      </c>
      <c r="O151" s="14">
        <v>0</v>
      </c>
      <c r="P151" s="23">
        <v>0</v>
      </c>
    </row>
    <row r="152" spans="1:16" ht="33.75" x14ac:dyDescent="0.25">
      <c r="A152" s="29" t="s">
        <v>615</v>
      </c>
      <c r="B152" s="29" t="s">
        <v>616</v>
      </c>
      <c r="C152" s="14">
        <v>1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617</v>
      </c>
      <c r="B153" s="29" t="s">
        <v>618</v>
      </c>
      <c r="C153" s="14">
        <v>3</v>
      </c>
      <c r="D153" s="14">
        <v>18</v>
      </c>
      <c r="E153" s="30">
        <v>-0.83333333333333304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619</v>
      </c>
      <c r="B154" s="29" t="s">
        <v>620</v>
      </c>
      <c r="C154" s="14">
        <v>13</v>
      </c>
      <c r="D154" s="14">
        <v>0</v>
      </c>
      <c r="E154" s="30">
        <v>0</v>
      </c>
      <c r="F154" s="14">
        <v>2</v>
      </c>
      <c r="G154" s="14">
        <v>3</v>
      </c>
      <c r="H154" s="14">
        <v>9</v>
      </c>
      <c r="I154" s="14">
        <v>7</v>
      </c>
      <c r="J154" s="14">
        <v>0</v>
      </c>
      <c r="K154" s="14">
        <v>0</v>
      </c>
      <c r="L154" s="14">
        <v>0</v>
      </c>
      <c r="M154" s="14">
        <v>0</v>
      </c>
      <c r="N154" s="14">
        <v>8</v>
      </c>
      <c r="O154" s="14">
        <v>0</v>
      </c>
      <c r="P154" s="23">
        <v>7</v>
      </c>
    </row>
    <row r="155" spans="1:16" ht="22.5" x14ac:dyDescent="0.25">
      <c r="A155" s="29" t="s">
        <v>621</v>
      </c>
      <c r="B155" s="29" t="s">
        <v>622</v>
      </c>
      <c r="C155" s="14">
        <v>22</v>
      </c>
      <c r="D155" s="14">
        <v>32</v>
      </c>
      <c r="E155" s="30">
        <v>-0.3125</v>
      </c>
      <c r="F155" s="14">
        <v>1</v>
      </c>
      <c r="G155" s="14">
        <v>1</v>
      </c>
      <c r="H155" s="14">
        <v>7</v>
      </c>
      <c r="I155" s="14">
        <v>7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3">
        <v>13</v>
      </c>
    </row>
    <row r="156" spans="1:16" x14ac:dyDescent="0.25">
      <c r="A156" s="181" t="s">
        <v>623</v>
      </c>
      <c r="B156" s="182"/>
      <c r="C156" s="26">
        <v>30</v>
      </c>
      <c r="D156" s="26">
        <v>17</v>
      </c>
      <c r="E156" s="27">
        <v>0.76470588235294101</v>
      </c>
      <c r="F156" s="26">
        <v>1</v>
      </c>
      <c r="G156" s="26">
        <v>1</v>
      </c>
      <c r="H156" s="26">
        <v>27</v>
      </c>
      <c r="I156" s="26">
        <v>14</v>
      </c>
      <c r="J156" s="26">
        <v>0</v>
      </c>
      <c r="K156" s="26">
        <v>0</v>
      </c>
      <c r="L156" s="26">
        <v>0</v>
      </c>
      <c r="M156" s="26">
        <v>0</v>
      </c>
      <c r="N156" s="26">
        <v>11</v>
      </c>
      <c r="O156" s="26">
        <v>0</v>
      </c>
      <c r="P156" s="28">
        <v>20</v>
      </c>
    </row>
    <row r="157" spans="1:16" ht="22.5" x14ac:dyDescent="0.25">
      <c r="A157" s="29" t="s">
        <v>624</v>
      </c>
      <c r="B157" s="29" t="s">
        <v>625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626</v>
      </c>
      <c r="B158" s="29" t="s">
        <v>627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628</v>
      </c>
      <c r="B159" s="29" t="s">
        <v>629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630</v>
      </c>
      <c r="B160" s="29" t="s">
        <v>631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632</v>
      </c>
      <c r="B161" s="29" t="s">
        <v>633</v>
      </c>
      <c r="C161" s="14">
        <v>1</v>
      </c>
      <c r="D161" s="14">
        <v>0</v>
      </c>
      <c r="E161" s="30">
        <v>0</v>
      </c>
      <c r="F161" s="14">
        <v>0</v>
      </c>
      <c r="G161" s="14">
        <v>0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634</v>
      </c>
      <c r="B162" s="29" t="s">
        <v>635</v>
      </c>
      <c r="C162" s="14">
        <v>23</v>
      </c>
      <c r="D162" s="14">
        <v>17</v>
      </c>
      <c r="E162" s="30">
        <v>0.35294117647058798</v>
      </c>
      <c r="F162" s="14">
        <v>0</v>
      </c>
      <c r="G162" s="14">
        <v>0</v>
      </c>
      <c r="H162" s="14">
        <v>15</v>
      </c>
      <c r="I162" s="14">
        <v>3</v>
      </c>
      <c r="J162" s="14">
        <v>0</v>
      </c>
      <c r="K162" s="14">
        <v>0</v>
      </c>
      <c r="L162" s="14">
        <v>0</v>
      </c>
      <c r="M162" s="14">
        <v>0</v>
      </c>
      <c r="N162" s="14">
        <v>5</v>
      </c>
      <c r="O162" s="14">
        <v>0</v>
      </c>
      <c r="P162" s="23">
        <v>3</v>
      </c>
    </row>
    <row r="163" spans="1:16" ht="22.5" x14ac:dyDescent="0.25">
      <c r="A163" s="29" t="s">
        <v>636</v>
      </c>
      <c r="B163" s="29" t="s">
        <v>637</v>
      </c>
      <c r="C163" s="14">
        <v>1</v>
      </c>
      <c r="D163" s="14">
        <v>0</v>
      </c>
      <c r="E163" s="30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638</v>
      </c>
      <c r="B164" s="29" t="s">
        <v>639</v>
      </c>
      <c r="C164" s="14">
        <v>0</v>
      </c>
      <c r="D164" s="14">
        <v>0</v>
      </c>
      <c r="E164" s="30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640</v>
      </c>
      <c r="B165" s="29" t="s">
        <v>641</v>
      </c>
      <c r="C165" s="14">
        <v>5</v>
      </c>
      <c r="D165" s="14">
        <v>0</v>
      </c>
      <c r="E165" s="30">
        <v>0</v>
      </c>
      <c r="F165" s="14">
        <v>1</v>
      </c>
      <c r="G165" s="14">
        <v>1</v>
      </c>
      <c r="H165" s="14">
        <v>11</v>
      </c>
      <c r="I165" s="14">
        <v>11</v>
      </c>
      <c r="J165" s="14">
        <v>0</v>
      </c>
      <c r="K165" s="14">
        <v>0</v>
      </c>
      <c r="L165" s="14">
        <v>0</v>
      </c>
      <c r="M165" s="14">
        <v>0</v>
      </c>
      <c r="N165" s="14">
        <v>6</v>
      </c>
      <c r="O165" s="14">
        <v>0</v>
      </c>
      <c r="P165" s="23">
        <v>17</v>
      </c>
    </row>
    <row r="166" spans="1:16" x14ac:dyDescent="0.25">
      <c r="A166" s="181" t="s">
        <v>642</v>
      </c>
      <c r="B166" s="182"/>
      <c r="C166" s="26">
        <v>152</v>
      </c>
      <c r="D166" s="26">
        <v>147</v>
      </c>
      <c r="E166" s="27">
        <v>3.4013605442176902E-2</v>
      </c>
      <c r="F166" s="26">
        <v>16</v>
      </c>
      <c r="G166" s="26">
        <v>8</v>
      </c>
      <c r="H166" s="26">
        <v>118</v>
      </c>
      <c r="I166" s="26">
        <v>71</v>
      </c>
      <c r="J166" s="26">
        <v>0</v>
      </c>
      <c r="K166" s="26">
        <v>0</v>
      </c>
      <c r="L166" s="26">
        <v>0</v>
      </c>
      <c r="M166" s="26">
        <v>0</v>
      </c>
      <c r="N166" s="26">
        <v>2</v>
      </c>
      <c r="O166" s="26">
        <v>14</v>
      </c>
      <c r="P166" s="28">
        <v>54</v>
      </c>
    </row>
    <row r="167" spans="1:16" ht="22.5" x14ac:dyDescent="0.25">
      <c r="A167" s="29" t="s">
        <v>643</v>
      </c>
      <c r="B167" s="29" t="s">
        <v>644</v>
      </c>
      <c r="C167" s="14">
        <v>56</v>
      </c>
      <c r="D167" s="14">
        <v>46</v>
      </c>
      <c r="E167" s="30">
        <v>0.217391304347826</v>
      </c>
      <c r="F167" s="14">
        <v>6</v>
      </c>
      <c r="G167" s="14">
        <v>0</v>
      </c>
      <c r="H167" s="14">
        <v>33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3">
        <v>1</v>
      </c>
    </row>
    <row r="168" spans="1:16" ht="33.75" x14ac:dyDescent="0.25">
      <c r="A168" s="29" t="s">
        <v>645</v>
      </c>
      <c r="B168" s="29" t="s">
        <v>646</v>
      </c>
      <c r="C168" s="14">
        <v>3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647</v>
      </c>
      <c r="B169" s="29" t="s">
        <v>648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649</v>
      </c>
      <c r="B170" s="29" t="s">
        <v>650</v>
      </c>
      <c r="C170" s="14">
        <v>1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651</v>
      </c>
      <c r="B171" s="29" t="s">
        <v>652</v>
      </c>
      <c r="C171" s="14">
        <v>1</v>
      </c>
      <c r="D171" s="14">
        <v>1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653</v>
      </c>
      <c r="B172" s="29" t="s">
        <v>654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655</v>
      </c>
      <c r="B173" s="29" t="s">
        <v>656</v>
      </c>
      <c r="C173" s="14">
        <v>52</v>
      </c>
      <c r="D173" s="14">
        <v>40</v>
      </c>
      <c r="E173" s="30">
        <v>0.3</v>
      </c>
      <c r="F173" s="14">
        <v>2</v>
      </c>
      <c r="G173" s="14">
        <v>0</v>
      </c>
      <c r="H173" s="14">
        <v>43</v>
      </c>
      <c r="I173" s="14">
        <v>22</v>
      </c>
      <c r="J173" s="14">
        <v>0</v>
      </c>
      <c r="K173" s="14">
        <v>0</v>
      </c>
      <c r="L173" s="14">
        <v>0</v>
      </c>
      <c r="M173" s="14">
        <v>0</v>
      </c>
      <c r="N173" s="14">
        <v>1</v>
      </c>
      <c r="O173" s="14">
        <v>14</v>
      </c>
      <c r="P173" s="23">
        <v>17</v>
      </c>
    </row>
    <row r="174" spans="1:16" ht="22.5" x14ac:dyDescent="0.25">
      <c r="A174" s="29" t="s">
        <v>657</v>
      </c>
      <c r="B174" s="29" t="s">
        <v>658</v>
      </c>
      <c r="C174" s="14">
        <v>37</v>
      </c>
      <c r="D174" s="14">
        <v>57</v>
      </c>
      <c r="E174" s="30">
        <v>-0.35087719298245601</v>
      </c>
      <c r="F174" s="14">
        <v>8</v>
      </c>
      <c r="G174" s="14">
        <v>8</v>
      </c>
      <c r="H174" s="14">
        <v>40</v>
      </c>
      <c r="I174" s="14">
        <v>42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35</v>
      </c>
    </row>
    <row r="175" spans="1:16" x14ac:dyDescent="0.25">
      <c r="A175" s="29" t="s">
        <v>659</v>
      </c>
      <c r="B175" s="29" t="s">
        <v>660</v>
      </c>
      <c r="C175" s="14">
        <v>1</v>
      </c>
      <c r="D175" s="14">
        <v>1</v>
      </c>
      <c r="E175" s="30">
        <v>0</v>
      </c>
      <c r="F175" s="14">
        <v>0</v>
      </c>
      <c r="G175" s="14">
        <v>0</v>
      </c>
      <c r="H175" s="14">
        <v>1</v>
      </c>
      <c r="I175" s="14">
        <v>6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1</v>
      </c>
    </row>
    <row r="176" spans="1:16" ht="22.5" x14ac:dyDescent="0.25">
      <c r="A176" s="29" t="s">
        <v>661</v>
      </c>
      <c r="B176" s="29" t="s">
        <v>662</v>
      </c>
      <c r="C176" s="14">
        <v>1</v>
      </c>
      <c r="D176" s="14">
        <v>2</v>
      </c>
      <c r="E176" s="30">
        <v>-0.5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663</v>
      </c>
      <c r="B177" s="29" t="s">
        <v>664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665</v>
      </c>
      <c r="B178" s="182"/>
      <c r="C178" s="26">
        <v>264</v>
      </c>
      <c r="D178" s="26">
        <v>225</v>
      </c>
      <c r="E178" s="27">
        <v>0.17333333333333301</v>
      </c>
      <c r="F178" s="26">
        <v>489</v>
      </c>
      <c r="G178" s="26">
        <v>414</v>
      </c>
      <c r="H178" s="26">
        <v>92</v>
      </c>
      <c r="I178" s="26">
        <v>98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2</v>
      </c>
      <c r="P178" s="28">
        <v>551</v>
      </c>
    </row>
    <row r="179" spans="1:16" ht="22.5" x14ac:dyDescent="0.25">
      <c r="A179" s="29" t="s">
        <v>666</v>
      </c>
      <c r="B179" s="29" t="s">
        <v>667</v>
      </c>
      <c r="C179" s="14">
        <v>7</v>
      </c>
      <c r="D179" s="14">
        <v>3</v>
      </c>
      <c r="E179" s="30">
        <v>1.3333333333333299</v>
      </c>
      <c r="F179" s="14">
        <v>1</v>
      </c>
      <c r="G179" s="14">
        <v>3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4</v>
      </c>
    </row>
    <row r="180" spans="1:16" ht="22.5" x14ac:dyDescent="0.25">
      <c r="A180" s="29" t="s">
        <v>668</v>
      </c>
      <c r="B180" s="29" t="s">
        <v>669</v>
      </c>
      <c r="C180" s="14">
        <v>146</v>
      </c>
      <c r="D180" s="14">
        <v>123</v>
      </c>
      <c r="E180" s="30">
        <v>0.18699186991869901</v>
      </c>
      <c r="F180" s="14">
        <v>307</v>
      </c>
      <c r="G180" s="14">
        <v>261</v>
      </c>
      <c r="H180" s="14">
        <v>42</v>
      </c>
      <c r="I180" s="14">
        <v>38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335</v>
      </c>
    </row>
    <row r="181" spans="1:16" x14ac:dyDescent="0.25">
      <c r="A181" s="29" t="s">
        <v>670</v>
      </c>
      <c r="B181" s="29" t="s">
        <v>671</v>
      </c>
      <c r="C181" s="14">
        <v>47</v>
      </c>
      <c r="D181" s="14">
        <v>27</v>
      </c>
      <c r="E181" s="30">
        <v>0.74074074074074103</v>
      </c>
      <c r="F181" s="14">
        <v>17</v>
      </c>
      <c r="G181" s="14">
        <v>12</v>
      </c>
      <c r="H181" s="14">
        <v>16</v>
      </c>
      <c r="I181" s="14">
        <v>21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2</v>
      </c>
      <c r="P181" s="23">
        <v>18</v>
      </c>
    </row>
    <row r="182" spans="1:16" ht="22.5" x14ac:dyDescent="0.25">
      <c r="A182" s="29" t="s">
        <v>672</v>
      </c>
      <c r="B182" s="29" t="s">
        <v>673</v>
      </c>
      <c r="C182" s="14">
        <v>1</v>
      </c>
      <c r="D182" s="14">
        <v>2</v>
      </c>
      <c r="E182" s="30">
        <v>-0.5</v>
      </c>
      <c r="F182" s="14">
        <v>0</v>
      </c>
      <c r="G182" s="14">
        <v>0</v>
      </c>
      <c r="H182" s="14">
        <v>1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1</v>
      </c>
    </row>
    <row r="183" spans="1:16" ht="22.5" x14ac:dyDescent="0.25">
      <c r="A183" s="29" t="s">
        <v>674</v>
      </c>
      <c r="B183" s="29" t="s">
        <v>675</v>
      </c>
      <c r="C183" s="14">
        <v>6</v>
      </c>
      <c r="D183" s="14">
        <v>1</v>
      </c>
      <c r="E183" s="30">
        <v>5</v>
      </c>
      <c r="F183" s="14">
        <v>14</v>
      </c>
      <c r="G183" s="14">
        <v>13</v>
      </c>
      <c r="H183" s="14">
        <v>2</v>
      </c>
      <c r="I183" s="14">
        <v>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18</v>
      </c>
    </row>
    <row r="184" spans="1:16" ht="22.5" x14ac:dyDescent="0.25">
      <c r="A184" s="29" t="s">
        <v>676</v>
      </c>
      <c r="B184" s="29" t="s">
        <v>677</v>
      </c>
      <c r="C184" s="14">
        <v>51</v>
      </c>
      <c r="D184" s="14">
        <v>65</v>
      </c>
      <c r="E184" s="30">
        <v>-0.21538461538461501</v>
      </c>
      <c r="F184" s="14">
        <v>149</v>
      </c>
      <c r="G184" s="14">
        <v>125</v>
      </c>
      <c r="H184" s="14">
        <v>26</v>
      </c>
      <c r="I184" s="14">
        <v>32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175</v>
      </c>
    </row>
    <row r="185" spans="1:16" ht="22.5" x14ac:dyDescent="0.25">
      <c r="A185" s="29" t="s">
        <v>678</v>
      </c>
      <c r="B185" s="29" t="s">
        <v>679</v>
      </c>
      <c r="C185" s="14">
        <v>6</v>
      </c>
      <c r="D185" s="14">
        <v>4</v>
      </c>
      <c r="E185" s="30">
        <v>0.5</v>
      </c>
      <c r="F185" s="14">
        <v>1</v>
      </c>
      <c r="G185" s="14">
        <v>0</v>
      </c>
      <c r="H185" s="14">
        <v>5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1" t="s">
        <v>680</v>
      </c>
      <c r="B186" s="182"/>
      <c r="C186" s="26">
        <v>116</v>
      </c>
      <c r="D186" s="26">
        <v>116</v>
      </c>
      <c r="E186" s="27">
        <v>0</v>
      </c>
      <c r="F186" s="26">
        <v>7</v>
      </c>
      <c r="G186" s="26">
        <v>6</v>
      </c>
      <c r="H186" s="26">
        <v>22</v>
      </c>
      <c r="I186" s="26">
        <v>22</v>
      </c>
      <c r="J186" s="26">
        <v>0</v>
      </c>
      <c r="K186" s="26">
        <v>0</v>
      </c>
      <c r="L186" s="26">
        <v>0</v>
      </c>
      <c r="M186" s="26">
        <v>0</v>
      </c>
      <c r="N186" s="26">
        <v>3</v>
      </c>
      <c r="O186" s="26">
        <v>0</v>
      </c>
      <c r="P186" s="28">
        <v>28</v>
      </c>
    </row>
    <row r="187" spans="1:16" x14ac:dyDescent="0.25">
      <c r="A187" s="29" t="s">
        <v>681</v>
      </c>
      <c r="B187" s="29" t="s">
        <v>682</v>
      </c>
      <c r="C187" s="14">
        <v>1</v>
      </c>
      <c r="D187" s="14">
        <v>3</v>
      </c>
      <c r="E187" s="30">
        <v>-0.66666666666666696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9" t="s">
        <v>683</v>
      </c>
      <c r="B188" s="29" t="s">
        <v>684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685</v>
      </c>
      <c r="B189" s="29" t="s">
        <v>686</v>
      </c>
      <c r="C189" s="14">
        <v>24</v>
      </c>
      <c r="D189" s="14">
        <v>21</v>
      </c>
      <c r="E189" s="30">
        <v>0.14285714285714299</v>
      </c>
      <c r="F189" s="14">
        <v>2</v>
      </c>
      <c r="G189" s="14">
        <v>2</v>
      </c>
      <c r="H189" s="14">
        <v>9</v>
      </c>
      <c r="I189" s="14">
        <v>7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3">
        <v>13</v>
      </c>
    </row>
    <row r="190" spans="1:16" ht="22.5" x14ac:dyDescent="0.25">
      <c r="A190" s="29" t="s">
        <v>687</v>
      </c>
      <c r="B190" s="29" t="s">
        <v>688</v>
      </c>
      <c r="C190" s="14">
        <v>0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1</v>
      </c>
    </row>
    <row r="191" spans="1:16" ht="33.75" x14ac:dyDescent="0.25">
      <c r="A191" s="29" t="s">
        <v>689</v>
      </c>
      <c r="B191" s="29" t="s">
        <v>690</v>
      </c>
      <c r="C191" s="14">
        <v>4</v>
      </c>
      <c r="D191" s="14">
        <v>5</v>
      </c>
      <c r="E191" s="30">
        <v>-0.2</v>
      </c>
      <c r="F191" s="14">
        <v>2</v>
      </c>
      <c r="G191" s="14">
        <v>4</v>
      </c>
      <c r="H191" s="14">
        <v>0</v>
      </c>
      <c r="I191" s="14">
        <v>5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7</v>
      </c>
    </row>
    <row r="192" spans="1:16" ht="22.5" x14ac:dyDescent="0.25">
      <c r="A192" s="29" t="s">
        <v>691</v>
      </c>
      <c r="B192" s="29" t="s">
        <v>692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693</v>
      </c>
      <c r="B193" s="29" t="s">
        <v>694</v>
      </c>
      <c r="C193" s="14">
        <v>26</v>
      </c>
      <c r="D193" s="14">
        <v>27</v>
      </c>
      <c r="E193" s="30">
        <v>-3.7037037037037E-2</v>
      </c>
      <c r="F193" s="14">
        <v>1</v>
      </c>
      <c r="G193" s="14">
        <v>0</v>
      </c>
      <c r="H193" s="14">
        <v>2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5</v>
      </c>
    </row>
    <row r="194" spans="1:16" x14ac:dyDescent="0.25">
      <c r="A194" s="29" t="s">
        <v>695</v>
      </c>
      <c r="B194" s="29" t="s">
        <v>696</v>
      </c>
      <c r="C194" s="14">
        <v>4</v>
      </c>
      <c r="D194" s="14">
        <v>2</v>
      </c>
      <c r="E194" s="30">
        <v>1</v>
      </c>
      <c r="F194" s="14">
        <v>2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9" t="s">
        <v>697</v>
      </c>
      <c r="B195" s="29" t="s">
        <v>698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699</v>
      </c>
      <c r="B196" s="29" t="s">
        <v>700</v>
      </c>
      <c r="C196" s="14">
        <v>1</v>
      </c>
      <c r="D196" s="14">
        <v>0</v>
      </c>
      <c r="E196" s="30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9" t="s">
        <v>701</v>
      </c>
      <c r="B197" s="29" t="s">
        <v>702</v>
      </c>
      <c r="C197" s="14">
        <v>52</v>
      </c>
      <c r="D197" s="14">
        <v>52</v>
      </c>
      <c r="E197" s="30">
        <v>0</v>
      </c>
      <c r="F197" s="14">
        <v>0</v>
      </c>
      <c r="G197" s="14">
        <v>0</v>
      </c>
      <c r="H197" s="14">
        <v>2</v>
      </c>
      <c r="I197" s="14">
        <v>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2.5" x14ac:dyDescent="0.25">
      <c r="A198" s="29" t="s">
        <v>703</v>
      </c>
      <c r="B198" s="29" t="s">
        <v>704</v>
      </c>
      <c r="C198" s="14">
        <v>3</v>
      </c>
      <c r="D198" s="14">
        <v>2</v>
      </c>
      <c r="E198" s="30">
        <v>0.5</v>
      </c>
      <c r="F198" s="14">
        <v>0</v>
      </c>
      <c r="G198" s="14">
        <v>0</v>
      </c>
      <c r="H198" s="14">
        <v>2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705</v>
      </c>
      <c r="B199" s="29" t="s">
        <v>706</v>
      </c>
      <c r="C199" s="14">
        <v>1</v>
      </c>
      <c r="D199" s="14">
        <v>2</v>
      </c>
      <c r="E199" s="30">
        <v>-0.5</v>
      </c>
      <c r="F199" s="14">
        <v>0</v>
      </c>
      <c r="G199" s="14">
        <v>0</v>
      </c>
      <c r="H199" s="14">
        <v>6</v>
      </c>
      <c r="I199" s="14">
        <v>4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1</v>
      </c>
    </row>
    <row r="200" spans="1:16" ht="22.5" x14ac:dyDescent="0.25">
      <c r="A200" s="29" t="s">
        <v>707</v>
      </c>
      <c r="B200" s="29" t="s">
        <v>708</v>
      </c>
      <c r="C200" s="14">
        <v>0</v>
      </c>
      <c r="D200" s="14">
        <v>2</v>
      </c>
      <c r="E200" s="30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709</v>
      </c>
      <c r="B201" s="182"/>
      <c r="C201" s="26">
        <v>41</v>
      </c>
      <c r="D201" s="26">
        <v>39</v>
      </c>
      <c r="E201" s="27">
        <v>5.1282051282051301E-2</v>
      </c>
      <c r="F201" s="26">
        <v>3</v>
      </c>
      <c r="G201" s="26">
        <v>7</v>
      </c>
      <c r="H201" s="26">
        <v>17</v>
      </c>
      <c r="I201" s="26">
        <v>15</v>
      </c>
      <c r="J201" s="26">
        <v>0</v>
      </c>
      <c r="K201" s="26">
        <v>0</v>
      </c>
      <c r="L201" s="26">
        <v>1</v>
      </c>
      <c r="M201" s="26">
        <v>0</v>
      </c>
      <c r="N201" s="26">
        <v>10</v>
      </c>
      <c r="O201" s="26">
        <v>0</v>
      </c>
      <c r="P201" s="28">
        <v>21</v>
      </c>
    </row>
    <row r="202" spans="1:16" x14ac:dyDescent="0.25">
      <c r="A202" s="29" t="s">
        <v>710</v>
      </c>
      <c r="B202" s="29" t="s">
        <v>711</v>
      </c>
      <c r="C202" s="14">
        <v>15</v>
      </c>
      <c r="D202" s="14">
        <v>13</v>
      </c>
      <c r="E202" s="30">
        <v>0.15384615384615399</v>
      </c>
      <c r="F202" s="14">
        <v>0</v>
      </c>
      <c r="G202" s="14">
        <v>0</v>
      </c>
      <c r="H202" s="14">
        <v>4</v>
      </c>
      <c r="I202" s="14">
        <v>4</v>
      </c>
      <c r="J202" s="14">
        <v>0</v>
      </c>
      <c r="K202" s="14">
        <v>0</v>
      </c>
      <c r="L202" s="14">
        <v>0</v>
      </c>
      <c r="M202" s="14">
        <v>0</v>
      </c>
      <c r="N202" s="14">
        <v>7</v>
      </c>
      <c r="O202" s="14">
        <v>0</v>
      </c>
      <c r="P202" s="23">
        <v>1</v>
      </c>
    </row>
    <row r="203" spans="1:16" x14ac:dyDescent="0.25">
      <c r="A203" s="29" t="s">
        <v>712</v>
      </c>
      <c r="B203" s="29" t="s">
        <v>713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714</v>
      </c>
      <c r="B204" s="29" t="s">
        <v>715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2</v>
      </c>
    </row>
    <row r="205" spans="1:16" ht="22.5" x14ac:dyDescent="0.25">
      <c r="A205" s="29" t="s">
        <v>716</v>
      </c>
      <c r="B205" s="29" t="s">
        <v>717</v>
      </c>
      <c r="C205" s="14">
        <v>2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718</v>
      </c>
      <c r="B206" s="29" t="s">
        <v>719</v>
      </c>
      <c r="C206" s="14">
        <v>21</v>
      </c>
      <c r="D206" s="14">
        <v>25</v>
      </c>
      <c r="E206" s="30">
        <v>-0.16</v>
      </c>
      <c r="F206" s="14">
        <v>3</v>
      </c>
      <c r="G206" s="14">
        <v>7</v>
      </c>
      <c r="H206" s="14">
        <v>10</v>
      </c>
      <c r="I206" s="14">
        <v>11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3">
        <v>18</v>
      </c>
    </row>
    <row r="207" spans="1:16" ht="22.5" x14ac:dyDescent="0.25">
      <c r="A207" s="29" t="s">
        <v>720</v>
      </c>
      <c r="B207" s="29" t="s">
        <v>721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722</v>
      </c>
      <c r="B208" s="29" t="s">
        <v>723</v>
      </c>
      <c r="C208" s="14">
        <v>0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724</v>
      </c>
      <c r="B209" s="29" t="s">
        <v>725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726</v>
      </c>
      <c r="B210" s="29" t="s">
        <v>727</v>
      </c>
      <c r="C210" s="14">
        <v>1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728</v>
      </c>
      <c r="B211" s="29" t="s">
        <v>729</v>
      </c>
      <c r="C211" s="14">
        <v>0</v>
      </c>
      <c r="D211" s="14">
        <v>1</v>
      </c>
      <c r="E211" s="30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730</v>
      </c>
      <c r="B212" s="29" t="s">
        <v>731</v>
      </c>
      <c r="C212" s="14">
        <v>0</v>
      </c>
      <c r="D212" s="14">
        <v>0</v>
      </c>
      <c r="E212" s="30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732</v>
      </c>
      <c r="B213" s="29" t="s">
        <v>733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734</v>
      </c>
      <c r="B214" s="29" t="s">
        <v>735</v>
      </c>
      <c r="C214" s="14">
        <v>1</v>
      </c>
      <c r="D214" s="14">
        <v>0</v>
      </c>
      <c r="E214" s="30">
        <v>0</v>
      </c>
      <c r="F214" s="14">
        <v>0</v>
      </c>
      <c r="G214" s="14">
        <v>0</v>
      </c>
      <c r="H214" s="14">
        <v>3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2</v>
      </c>
      <c r="O214" s="14">
        <v>0</v>
      </c>
      <c r="P214" s="23">
        <v>0</v>
      </c>
    </row>
    <row r="215" spans="1:16" ht="22.5" x14ac:dyDescent="0.25">
      <c r="A215" s="29" t="s">
        <v>736</v>
      </c>
      <c r="B215" s="29" t="s">
        <v>737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738</v>
      </c>
      <c r="B216" s="29" t="s">
        <v>739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740</v>
      </c>
      <c r="B217" s="29" t="s">
        <v>741</v>
      </c>
      <c r="C217" s="14">
        <v>1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742</v>
      </c>
      <c r="B218" s="29" t="s">
        <v>743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744</v>
      </c>
      <c r="B219" s="29" t="s">
        <v>745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746</v>
      </c>
      <c r="B220" s="29" t="s">
        <v>747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748</v>
      </c>
      <c r="B221" s="29" t="s">
        <v>749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750</v>
      </c>
      <c r="B222" s="29" t="s">
        <v>751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1" t="s">
        <v>752</v>
      </c>
      <c r="B223" s="182"/>
      <c r="C223" s="26">
        <v>370</v>
      </c>
      <c r="D223" s="26">
        <v>393</v>
      </c>
      <c r="E223" s="27">
        <v>-5.8524173027989797E-2</v>
      </c>
      <c r="F223" s="26">
        <v>112</v>
      </c>
      <c r="G223" s="26">
        <v>73</v>
      </c>
      <c r="H223" s="26">
        <v>174</v>
      </c>
      <c r="I223" s="26">
        <v>148</v>
      </c>
      <c r="J223" s="26">
        <v>0</v>
      </c>
      <c r="K223" s="26">
        <v>0</v>
      </c>
      <c r="L223" s="26">
        <v>0</v>
      </c>
      <c r="M223" s="26">
        <v>0</v>
      </c>
      <c r="N223" s="26">
        <v>1</v>
      </c>
      <c r="O223" s="26">
        <v>11</v>
      </c>
      <c r="P223" s="28">
        <v>205</v>
      </c>
    </row>
    <row r="224" spans="1:16" x14ac:dyDescent="0.25">
      <c r="A224" s="29" t="s">
        <v>753</v>
      </c>
      <c r="B224" s="29" t="s">
        <v>754</v>
      </c>
      <c r="C224" s="14">
        <v>0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755</v>
      </c>
      <c r="B225" s="29" t="s">
        <v>756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757</v>
      </c>
      <c r="B226" s="29" t="s">
        <v>758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759</v>
      </c>
      <c r="B227" s="29" t="s">
        <v>760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761</v>
      </c>
      <c r="B228" s="29" t="s">
        <v>762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763</v>
      </c>
      <c r="B229" s="29" t="s">
        <v>764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765</v>
      </c>
      <c r="B230" s="29" t="s">
        <v>766</v>
      </c>
      <c r="C230" s="14">
        <v>1</v>
      </c>
      <c r="D230" s="14">
        <v>1</v>
      </c>
      <c r="E230" s="30">
        <v>0</v>
      </c>
      <c r="F230" s="14">
        <v>0</v>
      </c>
      <c r="G230" s="14">
        <v>0</v>
      </c>
      <c r="H230" s="14">
        <v>2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25">
      <c r="A231" s="29" t="s">
        <v>767</v>
      </c>
      <c r="B231" s="29" t="s">
        <v>768</v>
      </c>
      <c r="C231" s="14">
        <v>26</v>
      </c>
      <c r="D231" s="14">
        <v>28</v>
      </c>
      <c r="E231" s="30">
        <v>-7.1428571428571397E-2</v>
      </c>
      <c r="F231" s="14">
        <v>2</v>
      </c>
      <c r="G231" s="14">
        <v>0</v>
      </c>
      <c r="H231" s="14">
        <v>14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25">
      <c r="A232" s="29" t="s">
        <v>769</v>
      </c>
      <c r="B232" s="29" t="s">
        <v>770</v>
      </c>
      <c r="C232" s="14">
        <v>19</v>
      </c>
      <c r="D232" s="14">
        <v>22</v>
      </c>
      <c r="E232" s="30">
        <v>-0.13636363636363599</v>
      </c>
      <c r="F232" s="14">
        <v>5</v>
      </c>
      <c r="G232" s="14">
        <v>5</v>
      </c>
      <c r="H232" s="14">
        <v>0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8</v>
      </c>
    </row>
    <row r="233" spans="1:16" x14ac:dyDescent="0.25">
      <c r="A233" s="29" t="s">
        <v>771</v>
      </c>
      <c r="B233" s="29" t="s">
        <v>772</v>
      </c>
      <c r="C233" s="14">
        <v>15</v>
      </c>
      <c r="D233" s="14">
        <v>6</v>
      </c>
      <c r="E233" s="30">
        <v>1.5</v>
      </c>
      <c r="F233" s="14">
        <v>0</v>
      </c>
      <c r="G233" s="14">
        <v>0</v>
      </c>
      <c r="H233" s="14">
        <v>8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6</v>
      </c>
    </row>
    <row r="234" spans="1:16" ht="22.5" x14ac:dyDescent="0.25">
      <c r="A234" s="29" t="s">
        <v>773</v>
      </c>
      <c r="B234" s="29" t="s">
        <v>774</v>
      </c>
      <c r="C234" s="14">
        <v>3</v>
      </c>
      <c r="D234" s="14">
        <v>4</v>
      </c>
      <c r="E234" s="30">
        <v>-0.25</v>
      </c>
      <c r="F234" s="14">
        <v>0</v>
      </c>
      <c r="G234" s="14">
        <v>1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2</v>
      </c>
    </row>
    <row r="235" spans="1:16" ht="33.75" x14ac:dyDescent="0.25">
      <c r="A235" s="29" t="s">
        <v>775</v>
      </c>
      <c r="B235" s="29" t="s">
        <v>776</v>
      </c>
      <c r="C235" s="14">
        <v>1</v>
      </c>
      <c r="D235" s="14">
        <v>1</v>
      </c>
      <c r="E235" s="30">
        <v>0</v>
      </c>
      <c r="F235" s="14">
        <v>0</v>
      </c>
      <c r="G235" s="14">
        <v>0</v>
      </c>
      <c r="H235" s="14">
        <v>1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25">
      <c r="A236" s="29" t="s">
        <v>777</v>
      </c>
      <c r="B236" s="29" t="s">
        <v>778</v>
      </c>
      <c r="C236" s="14">
        <v>1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2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779</v>
      </c>
      <c r="B237" s="29" t="s">
        <v>780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781</v>
      </c>
      <c r="B238" s="29" t="s">
        <v>782</v>
      </c>
      <c r="C238" s="14">
        <v>303</v>
      </c>
      <c r="D238" s="14">
        <v>330</v>
      </c>
      <c r="E238" s="30">
        <v>-8.1818181818181804E-2</v>
      </c>
      <c r="F238" s="14">
        <v>105</v>
      </c>
      <c r="G238" s="14">
        <v>67</v>
      </c>
      <c r="H238" s="14">
        <v>148</v>
      </c>
      <c r="I238" s="14">
        <v>131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11</v>
      </c>
      <c r="P238" s="23">
        <v>186</v>
      </c>
    </row>
    <row r="239" spans="1:16" x14ac:dyDescent="0.25">
      <c r="A239" s="29" t="s">
        <v>783</v>
      </c>
      <c r="B239" s="29" t="s">
        <v>784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785</v>
      </c>
      <c r="B240" s="29" t="s">
        <v>786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787</v>
      </c>
      <c r="B241" s="29" t="s">
        <v>788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1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789</v>
      </c>
      <c r="B242" s="29" t="s">
        <v>790</v>
      </c>
      <c r="C242" s="14">
        <v>1</v>
      </c>
      <c r="D242" s="14">
        <v>1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1</v>
      </c>
    </row>
    <row r="243" spans="1:16" ht="33.75" x14ac:dyDescent="0.25">
      <c r="A243" s="29" t="s">
        <v>791</v>
      </c>
      <c r="B243" s="29" t="s">
        <v>792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793</v>
      </c>
      <c r="B244" s="182"/>
      <c r="C244" s="26">
        <v>14</v>
      </c>
      <c r="D244" s="26">
        <v>3</v>
      </c>
      <c r="E244" s="27">
        <v>3.6666666666666701</v>
      </c>
      <c r="F244" s="26">
        <v>0</v>
      </c>
      <c r="G244" s="26">
        <v>0</v>
      </c>
      <c r="H244" s="26">
        <v>1</v>
      </c>
      <c r="I244" s="26">
        <v>2</v>
      </c>
      <c r="J244" s="26">
        <v>0</v>
      </c>
      <c r="K244" s="26">
        <v>0</v>
      </c>
      <c r="L244" s="26">
        <v>0</v>
      </c>
      <c r="M244" s="26">
        <v>0</v>
      </c>
      <c r="N244" s="26">
        <v>2</v>
      </c>
      <c r="O244" s="26">
        <v>0</v>
      </c>
      <c r="P244" s="28">
        <v>3</v>
      </c>
    </row>
    <row r="245" spans="1:16" x14ac:dyDescent="0.25">
      <c r="A245" s="29" t="s">
        <v>794</v>
      </c>
      <c r="B245" s="29" t="s">
        <v>795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796</v>
      </c>
      <c r="B246" s="29" t="s">
        <v>797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798</v>
      </c>
      <c r="B247" s="29" t="s">
        <v>799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1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800</v>
      </c>
      <c r="B248" s="29" t="s">
        <v>801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802</v>
      </c>
      <c r="B249" s="29" t="s">
        <v>803</v>
      </c>
      <c r="C249" s="14">
        <v>13</v>
      </c>
      <c r="D249" s="14">
        <v>3</v>
      </c>
      <c r="E249" s="30">
        <v>3.3333333333333299</v>
      </c>
      <c r="F249" s="14">
        <v>0</v>
      </c>
      <c r="G249" s="14">
        <v>0</v>
      </c>
      <c r="H249" s="14">
        <v>1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3">
        <v>2</v>
      </c>
    </row>
    <row r="250" spans="1:16" ht="22.5" x14ac:dyDescent="0.25">
      <c r="A250" s="29" t="s">
        <v>804</v>
      </c>
      <c r="B250" s="29" t="s">
        <v>805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806</v>
      </c>
      <c r="B251" s="29" t="s">
        <v>807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808</v>
      </c>
      <c r="B252" s="29" t="s">
        <v>809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810</v>
      </c>
      <c r="B253" s="29" t="s">
        <v>811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1</v>
      </c>
    </row>
    <row r="254" spans="1:16" ht="22.5" x14ac:dyDescent="0.25">
      <c r="A254" s="29" t="s">
        <v>812</v>
      </c>
      <c r="B254" s="29" t="s">
        <v>813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814</v>
      </c>
      <c r="B255" s="29" t="s">
        <v>815</v>
      </c>
      <c r="C255" s="14">
        <v>1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816</v>
      </c>
      <c r="B256" s="29" t="s">
        <v>817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818</v>
      </c>
      <c r="B257" s="29" t="s">
        <v>819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820</v>
      </c>
      <c r="B258" s="29" t="s">
        <v>821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822</v>
      </c>
      <c r="B259" s="29" t="s">
        <v>823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824</v>
      </c>
      <c r="B260" s="29" t="s">
        <v>825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826</v>
      </c>
      <c r="B261" s="29" t="s">
        <v>827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828</v>
      </c>
      <c r="B262" s="29" t="s">
        <v>829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830</v>
      </c>
      <c r="B263" s="29" t="s">
        <v>831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832</v>
      </c>
      <c r="B264" s="29" t="s">
        <v>833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834</v>
      </c>
      <c r="B265" s="29" t="s">
        <v>835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836</v>
      </c>
      <c r="B266" s="29" t="s">
        <v>837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838</v>
      </c>
      <c r="B267" s="29" t="s">
        <v>839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840</v>
      </c>
      <c r="B268" s="29" t="s">
        <v>841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842</v>
      </c>
      <c r="B269" s="29" t="s">
        <v>843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844</v>
      </c>
      <c r="B270" s="29" t="s">
        <v>845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846</v>
      </c>
      <c r="B271" s="182"/>
      <c r="C271" s="26">
        <v>76</v>
      </c>
      <c r="D271" s="26">
        <v>115</v>
      </c>
      <c r="E271" s="27">
        <v>-0.33913043478260901</v>
      </c>
      <c r="F271" s="26">
        <v>20</v>
      </c>
      <c r="G271" s="26">
        <v>18</v>
      </c>
      <c r="H271" s="26">
        <v>74</v>
      </c>
      <c r="I271" s="26">
        <v>81</v>
      </c>
      <c r="J271" s="26">
        <v>0</v>
      </c>
      <c r="K271" s="26">
        <v>0</v>
      </c>
      <c r="L271" s="26">
        <v>0</v>
      </c>
      <c r="M271" s="26">
        <v>0</v>
      </c>
      <c r="N271" s="26">
        <v>1</v>
      </c>
      <c r="O271" s="26">
        <v>1</v>
      </c>
      <c r="P271" s="28">
        <v>87</v>
      </c>
    </row>
    <row r="272" spans="1:16" x14ac:dyDescent="0.25">
      <c r="A272" s="29" t="s">
        <v>847</v>
      </c>
      <c r="B272" s="29" t="s">
        <v>848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849</v>
      </c>
      <c r="B273" s="29" t="s">
        <v>850</v>
      </c>
      <c r="C273" s="14">
        <v>36</v>
      </c>
      <c r="D273" s="14">
        <v>40</v>
      </c>
      <c r="E273" s="30">
        <v>-0.1</v>
      </c>
      <c r="F273" s="14">
        <v>9</v>
      </c>
      <c r="G273" s="14">
        <v>14</v>
      </c>
      <c r="H273" s="14">
        <v>28</v>
      </c>
      <c r="I273" s="14">
        <v>55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1</v>
      </c>
      <c r="P273" s="23">
        <v>41</v>
      </c>
    </row>
    <row r="274" spans="1:16" ht="33.75" x14ac:dyDescent="0.25">
      <c r="A274" s="29" t="s">
        <v>851</v>
      </c>
      <c r="B274" s="29" t="s">
        <v>852</v>
      </c>
      <c r="C274" s="14">
        <v>29</v>
      </c>
      <c r="D274" s="14">
        <v>64</v>
      </c>
      <c r="E274" s="30">
        <v>-0.546875</v>
      </c>
      <c r="F274" s="14">
        <v>10</v>
      </c>
      <c r="G274" s="14">
        <v>3</v>
      </c>
      <c r="H274" s="14">
        <v>40</v>
      </c>
      <c r="I274" s="14">
        <v>17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28</v>
      </c>
    </row>
    <row r="275" spans="1:16" ht="22.5" x14ac:dyDescent="0.25">
      <c r="A275" s="29" t="s">
        <v>853</v>
      </c>
      <c r="B275" s="29" t="s">
        <v>854</v>
      </c>
      <c r="C275" s="14">
        <v>0</v>
      </c>
      <c r="D275" s="14">
        <v>1</v>
      </c>
      <c r="E275" s="30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5</v>
      </c>
    </row>
    <row r="276" spans="1:16" x14ac:dyDescent="0.25">
      <c r="A276" s="29" t="s">
        <v>855</v>
      </c>
      <c r="B276" s="29" t="s">
        <v>856</v>
      </c>
      <c r="C276" s="14">
        <v>3</v>
      </c>
      <c r="D276" s="14">
        <v>1</v>
      </c>
      <c r="E276" s="30">
        <v>2</v>
      </c>
      <c r="F276" s="14">
        <v>0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1</v>
      </c>
    </row>
    <row r="277" spans="1:16" ht="22.5" x14ac:dyDescent="0.25">
      <c r="A277" s="29" t="s">
        <v>857</v>
      </c>
      <c r="B277" s="29" t="s">
        <v>858</v>
      </c>
      <c r="C277" s="14">
        <v>2</v>
      </c>
      <c r="D277" s="14">
        <v>0</v>
      </c>
      <c r="E277" s="30">
        <v>0</v>
      </c>
      <c r="F277" s="14">
        <v>0</v>
      </c>
      <c r="G277" s="14">
        <v>0</v>
      </c>
      <c r="H277" s="14">
        <v>0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3</v>
      </c>
    </row>
    <row r="278" spans="1:16" ht="22.5" x14ac:dyDescent="0.25">
      <c r="A278" s="29" t="s">
        <v>859</v>
      </c>
      <c r="B278" s="29" t="s">
        <v>860</v>
      </c>
      <c r="C278" s="14">
        <v>4</v>
      </c>
      <c r="D278" s="14">
        <v>9</v>
      </c>
      <c r="E278" s="30">
        <v>-0.55555555555555503</v>
      </c>
      <c r="F278" s="14">
        <v>1</v>
      </c>
      <c r="G278" s="14">
        <v>1</v>
      </c>
      <c r="H278" s="14">
        <v>5</v>
      </c>
      <c r="I278" s="14">
        <v>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9</v>
      </c>
    </row>
    <row r="279" spans="1:16" ht="22.5" x14ac:dyDescent="0.25">
      <c r="A279" s="29" t="s">
        <v>861</v>
      </c>
      <c r="B279" s="29" t="s">
        <v>862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863</v>
      </c>
      <c r="B280" s="29" t="s">
        <v>864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865</v>
      </c>
      <c r="B281" s="29" t="s">
        <v>866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867</v>
      </c>
      <c r="B282" s="29" t="s">
        <v>868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869</v>
      </c>
      <c r="B283" s="29" t="s">
        <v>870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871</v>
      </c>
      <c r="B284" s="29" t="s">
        <v>872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873</v>
      </c>
      <c r="B285" s="29" t="s">
        <v>874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875</v>
      </c>
      <c r="B286" s="29" t="s">
        <v>876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877</v>
      </c>
      <c r="B287" s="29" t="s">
        <v>878</v>
      </c>
      <c r="C287" s="14">
        <v>1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879</v>
      </c>
      <c r="B288" s="29" t="s">
        <v>880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881</v>
      </c>
      <c r="B289" s="29" t="s">
        <v>882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1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883</v>
      </c>
      <c r="B290" s="29" t="s">
        <v>884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885</v>
      </c>
      <c r="B291" s="29" t="s">
        <v>886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887</v>
      </c>
      <c r="B292" s="29" t="s">
        <v>888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889</v>
      </c>
      <c r="B293" s="29" t="s">
        <v>890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891</v>
      </c>
      <c r="B294" s="29" t="s">
        <v>892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ht="22.5" x14ac:dyDescent="0.25">
      <c r="A295" s="29" t="s">
        <v>893</v>
      </c>
      <c r="B295" s="29" t="s">
        <v>894</v>
      </c>
      <c r="C295" s="14">
        <v>1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895</v>
      </c>
      <c r="B296" s="29" t="s">
        <v>896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897</v>
      </c>
      <c r="B297" s="29" t="s">
        <v>898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899</v>
      </c>
      <c r="B298" s="29" t="s">
        <v>900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901</v>
      </c>
      <c r="B299" s="29" t="s">
        <v>902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903</v>
      </c>
      <c r="B300" s="29" t="s">
        <v>904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905</v>
      </c>
      <c r="B301" s="182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4</v>
      </c>
    </row>
    <row r="302" spans="1:16" x14ac:dyDescent="0.25">
      <c r="A302" s="29" t="s">
        <v>906</v>
      </c>
      <c r="B302" s="29" t="s">
        <v>907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908</v>
      </c>
      <c r="B303" s="29" t="s">
        <v>909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910</v>
      </c>
      <c r="B304" s="29" t="s">
        <v>911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4</v>
      </c>
    </row>
    <row r="305" spans="1:16" x14ac:dyDescent="0.25">
      <c r="A305" s="181" t="s">
        <v>912</v>
      </c>
      <c r="B305" s="182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1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1</v>
      </c>
      <c r="O305" s="26">
        <v>0</v>
      </c>
      <c r="P305" s="28">
        <v>1</v>
      </c>
    </row>
    <row r="306" spans="1:16" x14ac:dyDescent="0.25">
      <c r="A306" s="29" t="s">
        <v>913</v>
      </c>
      <c r="B306" s="29" t="s">
        <v>914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1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1</v>
      </c>
      <c r="O306" s="14">
        <v>0</v>
      </c>
      <c r="P306" s="23">
        <v>0</v>
      </c>
    </row>
    <row r="307" spans="1:16" x14ac:dyDescent="0.25">
      <c r="A307" s="29" t="s">
        <v>915</v>
      </c>
      <c r="B307" s="29" t="s">
        <v>916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917</v>
      </c>
      <c r="B308" s="29" t="s">
        <v>918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1</v>
      </c>
    </row>
    <row r="309" spans="1:16" ht="22.5" x14ac:dyDescent="0.25">
      <c r="A309" s="29" t="s">
        <v>919</v>
      </c>
      <c r="B309" s="29" t="s">
        <v>920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921</v>
      </c>
      <c r="B310" s="29" t="s">
        <v>922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923</v>
      </c>
      <c r="B311" s="29" t="s">
        <v>924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925</v>
      </c>
      <c r="B312" s="182"/>
      <c r="C312" s="26">
        <v>2</v>
      </c>
      <c r="D312" s="26">
        <v>3</v>
      </c>
      <c r="E312" s="27">
        <v>-0.33333333333333298</v>
      </c>
      <c r="F312" s="26">
        <v>1</v>
      </c>
      <c r="G312" s="26">
        <v>0</v>
      </c>
      <c r="H312" s="26">
        <v>3</v>
      </c>
      <c r="I312" s="26">
        <v>4</v>
      </c>
      <c r="J312" s="26">
        <v>0</v>
      </c>
      <c r="K312" s="26">
        <v>0</v>
      </c>
      <c r="L312" s="26">
        <v>0</v>
      </c>
      <c r="M312" s="26">
        <v>0</v>
      </c>
      <c r="N312" s="26">
        <v>1</v>
      </c>
      <c r="O312" s="26">
        <v>0</v>
      </c>
      <c r="P312" s="28">
        <v>0</v>
      </c>
    </row>
    <row r="313" spans="1:16" x14ac:dyDescent="0.25">
      <c r="A313" s="29" t="s">
        <v>926</v>
      </c>
      <c r="B313" s="29" t="s">
        <v>927</v>
      </c>
      <c r="C313" s="14">
        <v>1</v>
      </c>
      <c r="D313" s="14">
        <v>2</v>
      </c>
      <c r="E313" s="30">
        <v>-0.5</v>
      </c>
      <c r="F313" s="14">
        <v>0</v>
      </c>
      <c r="G313" s="14">
        <v>0</v>
      </c>
      <c r="H313" s="14">
        <v>3</v>
      </c>
      <c r="I313" s="14">
        <v>4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928</v>
      </c>
      <c r="B314" s="29" t="s">
        <v>929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930</v>
      </c>
      <c r="B315" s="29" t="s">
        <v>931</v>
      </c>
      <c r="C315" s="14">
        <v>1</v>
      </c>
      <c r="D315" s="14">
        <v>1</v>
      </c>
      <c r="E315" s="30">
        <v>0</v>
      </c>
      <c r="F315" s="14">
        <v>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1</v>
      </c>
      <c r="O315" s="14">
        <v>0</v>
      </c>
      <c r="P315" s="23">
        <v>0</v>
      </c>
    </row>
    <row r="316" spans="1:16" ht="33.75" x14ac:dyDescent="0.25">
      <c r="A316" s="29" t="s">
        <v>932</v>
      </c>
      <c r="B316" s="29" t="s">
        <v>933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934</v>
      </c>
      <c r="B317" s="29" t="s">
        <v>935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936</v>
      </c>
      <c r="B318" s="182"/>
      <c r="C318" s="26">
        <v>0</v>
      </c>
      <c r="D318" s="26">
        <v>1</v>
      </c>
      <c r="E318" s="27">
        <v>-1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1</v>
      </c>
    </row>
    <row r="319" spans="1:16" x14ac:dyDescent="0.25">
      <c r="A319" s="29" t="s">
        <v>937</v>
      </c>
      <c r="B319" s="29" t="s">
        <v>938</v>
      </c>
      <c r="C319" s="14">
        <v>0</v>
      </c>
      <c r="D319" s="14">
        <v>1</v>
      </c>
      <c r="E319" s="30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1</v>
      </c>
    </row>
    <row r="320" spans="1:16" x14ac:dyDescent="0.25">
      <c r="A320" s="181" t="s">
        <v>939</v>
      </c>
      <c r="B320" s="182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940</v>
      </c>
      <c r="B321" s="29" t="s">
        <v>941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942</v>
      </c>
      <c r="B322" s="29" t="s">
        <v>943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944</v>
      </c>
      <c r="B323" s="182"/>
      <c r="C323" s="26">
        <v>2233</v>
      </c>
      <c r="D323" s="26">
        <v>2013</v>
      </c>
      <c r="E323" s="27">
        <v>0.109289617486339</v>
      </c>
      <c r="F323" s="26">
        <v>17</v>
      </c>
      <c r="G323" s="26">
        <v>0</v>
      </c>
      <c r="H323" s="26">
        <v>119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2</v>
      </c>
      <c r="O323" s="26">
        <v>3</v>
      </c>
      <c r="P323" s="28">
        <v>6</v>
      </c>
    </row>
    <row r="324" spans="1:16" x14ac:dyDescent="0.25">
      <c r="A324" s="29" t="s">
        <v>945</v>
      </c>
      <c r="B324" s="29" t="s">
        <v>946</v>
      </c>
      <c r="C324" s="14">
        <v>2233</v>
      </c>
      <c r="D324" s="14">
        <v>2013</v>
      </c>
      <c r="E324" s="30">
        <v>0.109289617486339</v>
      </c>
      <c r="F324" s="14">
        <v>17</v>
      </c>
      <c r="G324" s="14">
        <v>0</v>
      </c>
      <c r="H324" s="14">
        <v>119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</v>
      </c>
      <c r="O324" s="14">
        <v>3</v>
      </c>
      <c r="P324" s="23">
        <v>6</v>
      </c>
    </row>
    <row r="325" spans="1:16" x14ac:dyDescent="0.25">
      <c r="A325" s="181" t="s">
        <v>947</v>
      </c>
      <c r="B325" s="182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948</v>
      </c>
      <c r="B326" s="29" t="s">
        <v>949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950</v>
      </c>
      <c r="B327" s="29" t="s">
        <v>951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952</v>
      </c>
      <c r="B328" s="29" t="s">
        <v>953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954</v>
      </c>
      <c r="B329" s="29" t="s">
        <v>955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956</v>
      </c>
      <c r="B330" s="29" t="s">
        <v>957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958</v>
      </c>
      <c r="B331" s="29" t="s">
        <v>959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960</v>
      </c>
      <c r="B332" s="29" t="s">
        <v>961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962</v>
      </c>
      <c r="B333" s="29" t="s">
        <v>963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964</v>
      </c>
      <c r="B334" s="29" t="s">
        <v>965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966</v>
      </c>
      <c r="B335" s="29" t="s">
        <v>967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968</v>
      </c>
      <c r="B336" s="29" t="s">
        <v>969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970</v>
      </c>
      <c r="B337" s="182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971</v>
      </c>
      <c r="B338" s="29" t="s">
        <v>972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973</v>
      </c>
      <c r="B339" s="182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974</v>
      </c>
      <c r="B340" s="29" t="s">
        <v>975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976</v>
      </c>
      <c r="B341" s="184"/>
      <c r="C341" s="31">
        <v>10601</v>
      </c>
      <c r="D341" s="31">
        <v>8870</v>
      </c>
      <c r="E341" s="32">
        <v>0.19515219842164599</v>
      </c>
      <c r="F341" s="31">
        <v>814</v>
      </c>
      <c r="G341" s="31">
        <v>664</v>
      </c>
      <c r="H341" s="31">
        <v>1826</v>
      </c>
      <c r="I341" s="31">
        <v>1432</v>
      </c>
      <c r="J341" s="31">
        <v>12</v>
      </c>
      <c r="K341" s="31">
        <v>7</v>
      </c>
      <c r="L341" s="31">
        <v>2</v>
      </c>
      <c r="M341" s="31">
        <v>3</v>
      </c>
      <c r="N341" s="31">
        <v>104</v>
      </c>
      <c r="O341" s="31">
        <v>80</v>
      </c>
      <c r="P341" s="31">
        <v>2155</v>
      </c>
    </row>
  </sheetData>
  <sheetProtection algorithmName="SHA-512" hashValue="r8prZ42MqW38tmvhzyUMj2zyeoCa5OQWGntrpbhYAbgAB+fAy6+DtCJJn5elXMnBaSoLYFhxX+ISOstdxxisZw==" saltValue="KjZsFpiLKnRWYxPe+7ovP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3">
        <v>0</v>
      </c>
    </row>
    <row r="6" spans="1:3" x14ac:dyDescent="0.25">
      <c r="A6" s="176"/>
      <c r="B6" s="13" t="s">
        <v>354</v>
      </c>
      <c r="C6" s="23">
        <v>72</v>
      </c>
    </row>
    <row r="7" spans="1:3" x14ac:dyDescent="0.25">
      <c r="A7" s="176"/>
      <c r="B7" s="13" t="s">
        <v>981</v>
      </c>
      <c r="C7" s="23">
        <v>1</v>
      </c>
    </row>
    <row r="8" spans="1:3" x14ac:dyDescent="0.25">
      <c r="A8" s="176"/>
      <c r="B8" s="13" t="s">
        <v>982</v>
      </c>
      <c r="C8" s="23">
        <v>2</v>
      </c>
    </row>
    <row r="9" spans="1:3" x14ac:dyDescent="0.25">
      <c r="A9" s="176"/>
      <c r="B9" s="13" t="s">
        <v>983</v>
      </c>
      <c r="C9" s="23">
        <v>23</v>
      </c>
    </row>
    <row r="10" spans="1:3" x14ac:dyDescent="0.25">
      <c r="A10" s="176"/>
      <c r="B10" s="13" t="s">
        <v>984</v>
      </c>
      <c r="C10" s="23">
        <v>28</v>
      </c>
    </row>
    <row r="11" spans="1:3" x14ac:dyDescent="0.25">
      <c r="A11" s="176"/>
      <c r="B11" s="13" t="s">
        <v>985</v>
      </c>
      <c r="C11" s="23">
        <v>13</v>
      </c>
    </row>
    <row r="12" spans="1:3" x14ac:dyDescent="0.25">
      <c r="A12" s="176"/>
      <c r="B12" s="13" t="s">
        <v>538</v>
      </c>
      <c r="C12" s="23">
        <v>57</v>
      </c>
    </row>
    <row r="13" spans="1:3" x14ac:dyDescent="0.25">
      <c r="A13" s="176"/>
      <c r="B13" s="13" t="s">
        <v>986</v>
      </c>
      <c r="C13" s="23">
        <v>15</v>
      </c>
    </row>
    <row r="14" spans="1:3" x14ac:dyDescent="0.25">
      <c r="A14" s="176"/>
      <c r="B14" s="13" t="s">
        <v>987</v>
      </c>
      <c r="C14" s="23">
        <v>1</v>
      </c>
    </row>
    <row r="15" spans="1:3" x14ac:dyDescent="0.25">
      <c r="A15" s="176"/>
      <c r="B15" s="13" t="s">
        <v>671</v>
      </c>
      <c r="C15" s="23">
        <v>2</v>
      </c>
    </row>
    <row r="16" spans="1:3" x14ac:dyDescent="0.25">
      <c r="A16" s="176"/>
      <c r="B16" s="13" t="s">
        <v>988</v>
      </c>
      <c r="C16" s="23">
        <v>16</v>
      </c>
    </row>
    <row r="17" spans="1:3" x14ac:dyDescent="0.25">
      <c r="A17" s="176"/>
      <c r="B17" s="13" t="s">
        <v>989</v>
      </c>
      <c r="C17" s="23">
        <v>26</v>
      </c>
    </row>
    <row r="18" spans="1:3" x14ac:dyDescent="0.25">
      <c r="A18" s="176"/>
      <c r="B18" s="13" t="s">
        <v>990</v>
      </c>
      <c r="C18" s="23">
        <v>1</v>
      </c>
    </row>
    <row r="19" spans="1:3" x14ac:dyDescent="0.25">
      <c r="A19" s="177"/>
      <c r="B19" s="13" t="s">
        <v>110</v>
      </c>
      <c r="C19" s="23">
        <v>115</v>
      </c>
    </row>
    <row r="20" spans="1:3" x14ac:dyDescent="0.25">
      <c r="A20" s="175" t="s">
        <v>991</v>
      </c>
      <c r="B20" s="13" t="s">
        <v>992</v>
      </c>
      <c r="C20" s="23">
        <v>2</v>
      </c>
    </row>
    <row r="21" spans="1:3" x14ac:dyDescent="0.25">
      <c r="A21" s="177"/>
      <c r="B21" s="13" t="s">
        <v>993</v>
      </c>
      <c r="C21" s="23">
        <v>0</v>
      </c>
    </row>
    <row r="22" spans="1:3" x14ac:dyDescent="0.25">
      <c r="A22" s="175" t="s">
        <v>994</v>
      </c>
      <c r="B22" s="13" t="s">
        <v>995</v>
      </c>
      <c r="C22" s="23">
        <v>17</v>
      </c>
    </row>
    <row r="23" spans="1:3" x14ac:dyDescent="0.25">
      <c r="A23" s="176"/>
      <c r="B23" s="13" t="s">
        <v>996</v>
      </c>
      <c r="C23" s="23">
        <v>142</v>
      </c>
    </row>
    <row r="24" spans="1:3" x14ac:dyDescent="0.25">
      <c r="A24" s="177"/>
      <c r="B24" s="13" t="s">
        <v>997</v>
      </c>
      <c r="C24" s="23">
        <v>0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>
        <v>174</v>
      </c>
    </row>
    <row r="29" spans="1:3" x14ac:dyDescent="0.25">
      <c r="A29" s="175" t="s">
        <v>316</v>
      </c>
      <c r="B29" s="13" t="s">
        <v>1000</v>
      </c>
      <c r="C29" s="23">
        <v>0</v>
      </c>
    </row>
    <row r="30" spans="1:3" x14ac:dyDescent="0.25">
      <c r="A30" s="176"/>
      <c r="B30" s="13" t="s">
        <v>1001</v>
      </c>
      <c r="C30" s="23">
        <v>24</v>
      </c>
    </row>
    <row r="31" spans="1:3" x14ac:dyDescent="0.25">
      <c r="A31" s="176"/>
      <c r="B31" s="13" t="s">
        <v>1002</v>
      </c>
      <c r="C31" s="23">
        <v>0</v>
      </c>
    </row>
    <row r="32" spans="1:3" x14ac:dyDescent="0.25">
      <c r="A32" s="177"/>
      <c r="B32" s="13" t="s">
        <v>1003</v>
      </c>
      <c r="C32" s="23">
        <v>1</v>
      </c>
    </row>
    <row r="33" spans="1:3" x14ac:dyDescent="0.25">
      <c r="A33" s="12" t="s">
        <v>1004</v>
      </c>
      <c r="B33" s="17"/>
      <c r="C33" s="23">
        <v>0</v>
      </c>
    </row>
    <row r="34" spans="1:3" x14ac:dyDescent="0.25">
      <c r="A34" s="12" t="s">
        <v>1005</v>
      </c>
      <c r="B34" s="17"/>
      <c r="C34" s="23">
        <v>32</v>
      </c>
    </row>
    <row r="35" spans="1:3" x14ac:dyDescent="0.25">
      <c r="A35" s="12" t="s">
        <v>1006</v>
      </c>
      <c r="B35" s="17"/>
      <c r="C35" s="23">
        <v>68</v>
      </c>
    </row>
    <row r="36" spans="1:3" x14ac:dyDescent="0.25">
      <c r="A36" s="12" t="s">
        <v>1007</v>
      </c>
      <c r="B36" s="17"/>
      <c r="C36" s="23">
        <v>0</v>
      </c>
    </row>
    <row r="37" spans="1:3" x14ac:dyDescent="0.25">
      <c r="A37" s="12" t="s">
        <v>1008</v>
      </c>
      <c r="B37" s="17"/>
      <c r="C37" s="23">
        <v>9</v>
      </c>
    </row>
    <row r="38" spans="1:3" x14ac:dyDescent="0.25">
      <c r="A38" s="12" t="s">
        <v>1009</v>
      </c>
      <c r="B38" s="17"/>
      <c r="C38" s="23">
        <v>4</v>
      </c>
    </row>
    <row r="39" spans="1:3" x14ac:dyDescent="0.25">
      <c r="A39" s="12" t="s">
        <v>997</v>
      </c>
      <c r="B39" s="17"/>
      <c r="C39" s="23">
        <v>42</v>
      </c>
    </row>
    <row r="40" spans="1:3" x14ac:dyDescent="0.25">
      <c r="A40" s="175" t="s">
        <v>1010</v>
      </c>
      <c r="B40" s="13" t="s">
        <v>1011</v>
      </c>
      <c r="C40" s="23">
        <v>12</v>
      </c>
    </row>
    <row r="41" spans="1:3" x14ac:dyDescent="0.25">
      <c r="A41" s="176"/>
      <c r="B41" s="13" t="s">
        <v>1012</v>
      </c>
      <c r="C41" s="23">
        <v>2</v>
      </c>
    </row>
    <row r="42" spans="1:3" x14ac:dyDescent="0.25">
      <c r="A42" s="176"/>
      <c r="B42" s="13" t="s">
        <v>1013</v>
      </c>
      <c r="C42" s="23">
        <v>7</v>
      </c>
    </row>
    <row r="43" spans="1:3" x14ac:dyDescent="0.25">
      <c r="A43" s="176"/>
      <c r="B43" s="13" t="s">
        <v>1014</v>
      </c>
      <c r="C43" s="23">
        <v>0</v>
      </c>
    </row>
    <row r="44" spans="1:3" x14ac:dyDescent="0.25">
      <c r="A44" s="177"/>
      <c r="B44" s="13" t="s">
        <v>1015</v>
      </c>
      <c r="C44" s="23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25</v>
      </c>
    </row>
    <row r="49" spans="1:3" x14ac:dyDescent="0.25">
      <c r="A49" s="175" t="s">
        <v>80</v>
      </c>
      <c r="B49" s="13" t="s">
        <v>1017</v>
      </c>
      <c r="C49" s="23">
        <v>34</v>
      </c>
    </row>
    <row r="50" spans="1:3" x14ac:dyDescent="0.25">
      <c r="A50" s="177"/>
      <c r="B50" s="13" t="s">
        <v>1018</v>
      </c>
      <c r="C50" s="23">
        <v>90</v>
      </c>
    </row>
    <row r="51" spans="1:3" x14ac:dyDescent="0.25">
      <c r="A51" s="175" t="s">
        <v>1019</v>
      </c>
      <c r="B51" s="13" t="s">
        <v>1020</v>
      </c>
      <c r="C51" s="23">
        <v>0</v>
      </c>
    </row>
    <row r="52" spans="1:3" x14ac:dyDescent="0.25">
      <c r="A52" s="177"/>
      <c r="B52" s="13" t="s">
        <v>1021</v>
      </c>
      <c r="C52" s="23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3">
        <v>424</v>
      </c>
    </row>
    <row r="57" spans="1:3" x14ac:dyDescent="0.25">
      <c r="A57" s="176"/>
      <c r="B57" s="13" t="s">
        <v>1023</v>
      </c>
      <c r="C57" s="23">
        <v>71</v>
      </c>
    </row>
    <row r="58" spans="1:3" x14ac:dyDescent="0.25">
      <c r="A58" s="176"/>
      <c r="B58" s="13" t="s">
        <v>1024</v>
      </c>
      <c r="C58" s="23">
        <v>0</v>
      </c>
    </row>
    <row r="59" spans="1:3" x14ac:dyDescent="0.25">
      <c r="A59" s="176"/>
      <c r="B59" s="13" t="s">
        <v>1025</v>
      </c>
      <c r="C59" s="23">
        <v>363</v>
      </c>
    </row>
    <row r="60" spans="1:3" x14ac:dyDescent="0.25">
      <c r="A60" s="177"/>
      <c r="B60" s="13" t="s">
        <v>1026</v>
      </c>
      <c r="C60" s="23">
        <v>17</v>
      </c>
    </row>
    <row r="61" spans="1:3" x14ac:dyDescent="0.25">
      <c r="A61" s="175" t="s">
        <v>1027</v>
      </c>
      <c r="B61" s="13" t="s">
        <v>1028</v>
      </c>
      <c r="C61" s="23">
        <v>219</v>
      </c>
    </row>
    <row r="62" spans="1:3" x14ac:dyDescent="0.25">
      <c r="A62" s="176"/>
      <c r="B62" s="13" t="s">
        <v>1029</v>
      </c>
      <c r="C62" s="23">
        <v>61</v>
      </c>
    </row>
    <row r="63" spans="1:3" x14ac:dyDescent="0.25">
      <c r="A63" s="176"/>
      <c r="B63" s="13" t="s">
        <v>1030</v>
      </c>
      <c r="C63" s="23">
        <v>8</v>
      </c>
    </row>
    <row r="64" spans="1:3" x14ac:dyDescent="0.25">
      <c r="A64" s="176"/>
      <c r="B64" s="13" t="s">
        <v>1031</v>
      </c>
      <c r="C64" s="23">
        <v>169</v>
      </c>
    </row>
    <row r="65" spans="1:3" x14ac:dyDescent="0.25">
      <c r="A65" s="177"/>
      <c r="B65" s="13" t="s">
        <v>1026</v>
      </c>
      <c r="C65" s="23">
        <v>58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3">
        <v>66</v>
      </c>
    </row>
    <row r="70" spans="1:3" ht="22.5" x14ac:dyDescent="0.25">
      <c r="A70" s="12" t="s">
        <v>1034</v>
      </c>
      <c r="B70" s="17"/>
      <c r="C70" s="23">
        <v>33</v>
      </c>
    </row>
    <row r="71" spans="1:3" ht="22.5" x14ac:dyDescent="0.25">
      <c r="A71" s="12" t="s">
        <v>1035</v>
      </c>
      <c r="B71" s="17"/>
      <c r="C71" s="23">
        <v>28</v>
      </c>
    </row>
    <row r="72" spans="1:3" x14ac:dyDescent="0.25">
      <c r="A72" s="175" t="s">
        <v>1036</v>
      </c>
      <c r="B72" s="13" t="s">
        <v>1037</v>
      </c>
      <c r="C72" s="23">
        <v>0</v>
      </c>
    </row>
    <row r="73" spans="1:3" x14ac:dyDescent="0.25">
      <c r="A73" s="177"/>
      <c r="B73" s="13" t="s">
        <v>1038</v>
      </c>
      <c r="C73" s="23">
        <v>0</v>
      </c>
    </row>
    <row r="74" spans="1:3" x14ac:dyDescent="0.25">
      <c r="A74" s="12" t="s">
        <v>1039</v>
      </c>
      <c r="B74" s="17"/>
      <c r="C74" s="23">
        <v>0</v>
      </c>
    </row>
    <row r="75" spans="1:3" x14ac:dyDescent="0.25">
      <c r="A75" s="12" t="s">
        <v>1040</v>
      </c>
      <c r="B75" s="17"/>
      <c r="C75" s="23">
        <v>0</v>
      </c>
    </row>
    <row r="76" spans="1:3" ht="22.5" x14ac:dyDescent="0.25">
      <c r="A76" s="12" t="s">
        <v>1041</v>
      </c>
      <c r="B76" s="17"/>
      <c r="C76" s="23">
        <v>0</v>
      </c>
    </row>
    <row r="77" spans="1:3" x14ac:dyDescent="0.25">
      <c r="A77" s="12" t="s">
        <v>1042</v>
      </c>
      <c r="B77" s="17"/>
      <c r="C77" s="23">
        <v>6</v>
      </c>
    </row>
    <row r="78" spans="1:3" x14ac:dyDescent="0.25">
      <c r="A78" s="12" t="s">
        <v>1043</v>
      </c>
      <c r="B78" s="17"/>
      <c r="C78" s="23">
        <v>0</v>
      </c>
    </row>
    <row r="79" spans="1:3" x14ac:dyDescent="0.25">
      <c r="A79" s="12" t="s">
        <v>1044</v>
      </c>
      <c r="B79" s="17"/>
      <c r="C79" s="23">
        <v>0</v>
      </c>
    </row>
  </sheetData>
  <sheetProtection algorithmName="SHA-512" hashValue="YQDmfIbi3o8R7EBuFcYPE7uZ9KIAcxXGgN3TKvfR/ZGyV/wZGpktkQFood/rn/OO7Cp+1tYDP1vXsbt69ZuzoQ==" saltValue="kRX34iGKj4YezdOzevI3g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1045</v>
      </c>
    </row>
    <row r="3" spans="1:3" x14ac:dyDescent="0.25">
      <c r="A3" s="34" t="s">
        <v>1046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187" t="s">
        <v>1047</v>
      </c>
      <c r="B5" s="38" t="s">
        <v>1048</v>
      </c>
      <c r="C5" s="39">
        <v>0</v>
      </c>
    </row>
    <row r="6" spans="1:3" x14ac:dyDescent="0.25">
      <c r="A6" s="188"/>
      <c r="B6" s="38" t="s">
        <v>325</v>
      </c>
      <c r="C6" s="39">
        <v>104</v>
      </c>
    </row>
    <row r="7" spans="1:3" x14ac:dyDescent="0.25">
      <c r="A7" s="188"/>
      <c r="B7" s="38" t="s">
        <v>1049</v>
      </c>
      <c r="C7" s="39">
        <v>24</v>
      </c>
    </row>
    <row r="8" spans="1:3" x14ac:dyDescent="0.25">
      <c r="A8" s="188"/>
      <c r="B8" s="38" t="s">
        <v>1050</v>
      </c>
      <c r="C8" s="39">
        <v>0</v>
      </c>
    </row>
    <row r="9" spans="1:3" x14ac:dyDescent="0.25">
      <c r="A9" s="188"/>
      <c r="B9" s="38" t="s">
        <v>1051</v>
      </c>
      <c r="C9" s="39">
        <v>0</v>
      </c>
    </row>
    <row r="10" spans="1:3" x14ac:dyDescent="0.25">
      <c r="A10" s="188"/>
      <c r="B10" s="38" t="s">
        <v>1052</v>
      </c>
      <c r="C10" s="39">
        <v>0</v>
      </c>
    </row>
    <row r="11" spans="1:3" x14ac:dyDescent="0.25">
      <c r="A11" s="189"/>
      <c r="B11" s="38" t="s">
        <v>1053</v>
      </c>
      <c r="C11" s="39">
        <v>0</v>
      </c>
    </row>
    <row r="12" spans="1:3" x14ac:dyDescent="0.25">
      <c r="A12" s="187" t="s">
        <v>1054</v>
      </c>
      <c r="B12" s="38" t="s">
        <v>64</v>
      </c>
      <c r="C12" s="39">
        <v>18</v>
      </c>
    </row>
    <row r="13" spans="1:3" x14ac:dyDescent="0.25">
      <c r="A13" s="188"/>
      <c r="B13" s="38" t="s">
        <v>1055</v>
      </c>
      <c r="C13" s="39">
        <v>7</v>
      </c>
    </row>
    <row r="14" spans="1:3" x14ac:dyDescent="0.25">
      <c r="A14" s="188"/>
      <c r="B14" s="38" t="s">
        <v>1056</v>
      </c>
      <c r="C14" s="39">
        <v>15</v>
      </c>
    </row>
    <row r="15" spans="1:3" x14ac:dyDescent="0.25">
      <c r="A15" s="189"/>
      <c r="B15" s="38" t="s">
        <v>1057</v>
      </c>
      <c r="C15" s="39">
        <v>9</v>
      </c>
    </row>
    <row r="16" spans="1:3" x14ac:dyDescent="0.25">
      <c r="A16" s="16"/>
    </row>
    <row r="17" spans="1:3" x14ac:dyDescent="0.25">
      <c r="A17" s="34" t="s">
        <v>1058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1059</v>
      </c>
      <c r="B19" s="40"/>
      <c r="C19" s="39">
        <v>7</v>
      </c>
    </row>
    <row r="20" spans="1:3" x14ac:dyDescent="0.25">
      <c r="A20" s="37" t="s">
        <v>1060</v>
      </c>
      <c r="B20" s="40"/>
      <c r="C20" s="39">
        <v>2</v>
      </c>
    </row>
    <row r="21" spans="1:3" x14ac:dyDescent="0.25">
      <c r="A21" s="37" t="s">
        <v>1061</v>
      </c>
      <c r="B21" s="40"/>
      <c r="C21" s="39">
        <v>1</v>
      </c>
    </row>
    <row r="22" spans="1:3" x14ac:dyDescent="0.25">
      <c r="A22" s="37" t="s">
        <v>1062</v>
      </c>
      <c r="B22" s="40"/>
      <c r="C22" s="39">
        <v>3</v>
      </c>
    </row>
    <row r="23" spans="1:3" x14ac:dyDescent="0.25">
      <c r="A23" s="37" t="s">
        <v>1063</v>
      </c>
      <c r="B23" s="40"/>
      <c r="C23" s="39">
        <v>40</v>
      </c>
    </row>
    <row r="24" spans="1:3" x14ac:dyDescent="0.25">
      <c r="A24" s="37" t="s">
        <v>1064</v>
      </c>
      <c r="B24" s="40"/>
      <c r="C24" s="39">
        <v>20</v>
      </c>
    </row>
    <row r="25" spans="1:3" x14ac:dyDescent="0.25">
      <c r="A25" s="37" t="s">
        <v>1065</v>
      </c>
      <c r="B25" s="40"/>
      <c r="C25" s="39">
        <v>11</v>
      </c>
    </row>
    <row r="26" spans="1:3" x14ac:dyDescent="0.25">
      <c r="A26" s="37" t="s">
        <v>1066</v>
      </c>
      <c r="B26" s="40"/>
      <c r="C26" s="39">
        <v>2</v>
      </c>
    </row>
    <row r="27" spans="1:3" x14ac:dyDescent="0.25">
      <c r="A27" s="37" t="s">
        <v>1067</v>
      </c>
      <c r="B27" s="40"/>
      <c r="C27" s="39">
        <v>1</v>
      </c>
    </row>
    <row r="28" spans="1:3" x14ac:dyDescent="0.25">
      <c r="A28" s="37" t="s">
        <v>1068</v>
      </c>
      <c r="B28" s="40"/>
      <c r="C28" s="39">
        <v>7</v>
      </c>
    </row>
    <row r="29" spans="1:3" x14ac:dyDescent="0.25">
      <c r="A29" s="16"/>
    </row>
    <row r="30" spans="1:3" x14ac:dyDescent="0.25">
      <c r="A30" s="34" t="s">
        <v>1069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1070</v>
      </c>
      <c r="B32" s="40"/>
      <c r="C32" s="39">
        <v>1</v>
      </c>
    </row>
    <row r="33" spans="1:6" x14ac:dyDescent="0.25">
      <c r="A33" s="37" t="s">
        <v>1071</v>
      </c>
      <c r="B33" s="40"/>
      <c r="C33" s="39">
        <v>9</v>
      </c>
    </row>
    <row r="34" spans="1:6" x14ac:dyDescent="0.25">
      <c r="A34" s="37" t="s">
        <v>1072</v>
      </c>
      <c r="B34" s="40"/>
      <c r="C34" s="39">
        <v>26</v>
      </c>
    </row>
    <row r="35" spans="1:6" x14ac:dyDescent="0.25">
      <c r="A35" s="37" t="s">
        <v>1073</v>
      </c>
      <c r="B35" s="40"/>
      <c r="C35" s="39">
        <v>26</v>
      </c>
    </row>
    <row r="36" spans="1:6" x14ac:dyDescent="0.25">
      <c r="A36" s="37" t="s">
        <v>1074</v>
      </c>
      <c r="B36" s="40"/>
      <c r="C36" s="39">
        <v>7</v>
      </c>
    </row>
    <row r="37" spans="1:6" x14ac:dyDescent="0.25">
      <c r="A37" s="37" t="s">
        <v>1075</v>
      </c>
      <c r="B37" s="40"/>
      <c r="C37" s="39">
        <v>18</v>
      </c>
    </row>
    <row r="38" spans="1:6" x14ac:dyDescent="0.25">
      <c r="A38" s="37" t="s">
        <v>1076</v>
      </c>
      <c r="B38" s="40"/>
      <c r="C38" s="39">
        <v>0</v>
      </c>
    </row>
    <row r="39" spans="1:6" x14ac:dyDescent="0.25">
      <c r="A39" s="37" t="s">
        <v>1077</v>
      </c>
      <c r="B39" s="40"/>
      <c r="C39" s="39">
        <v>0</v>
      </c>
    </row>
    <row r="40" spans="1:6" x14ac:dyDescent="0.25">
      <c r="A40" s="16"/>
    </row>
    <row r="41" spans="1:6" x14ac:dyDescent="0.25">
      <c r="A41" s="34" t="s">
        <v>1078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1</v>
      </c>
    </row>
    <row r="44" spans="1:6" x14ac:dyDescent="0.25">
      <c r="A44" s="37" t="s">
        <v>113</v>
      </c>
      <c r="B44" s="40"/>
      <c r="C44" s="39">
        <v>0</v>
      </c>
    </row>
    <row r="45" spans="1:6" x14ac:dyDescent="0.25">
      <c r="A45" s="37" t="s">
        <v>1079</v>
      </c>
      <c r="B45" s="40"/>
      <c r="C45" s="39">
        <v>0</v>
      </c>
    </row>
    <row r="46" spans="1:6" x14ac:dyDescent="0.25">
      <c r="A46" s="34" t="s">
        <v>1080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1081</v>
      </c>
      <c r="E47" s="41" t="s">
        <v>1056</v>
      </c>
      <c r="F47" s="41" t="s">
        <v>1055</v>
      </c>
    </row>
    <row r="48" spans="1:6" x14ac:dyDescent="0.25">
      <c r="A48" s="190" t="s">
        <v>979</v>
      </c>
      <c r="B48" s="42" t="s">
        <v>1082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191"/>
      <c r="B49" s="42" t="s">
        <v>1083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191"/>
      <c r="B50" s="42" t="s">
        <v>1084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191"/>
      <c r="B51" s="42" t="s">
        <v>1085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191"/>
      <c r="B52" s="42" t="s">
        <v>354</v>
      </c>
      <c r="C52" s="43">
        <v>14</v>
      </c>
      <c r="D52" s="43">
        <v>10</v>
      </c>
      <c r="E52" s="43">
        <v>6</v>
      </c>
      <c r="F52" s="39">
        <v>2</v>
      </c>
    </row>
    <row r="53" spans="1:6" x14ac:dyDescent="0.25">
      <c r="A53" s="191"/>
      <c r="B53" s="42" t="s">
        <v>1086</v>
      </c>
      <c r="C53" s="43">
        <v>36</v>
      </c>
      <c r="D53" s="43">
        <v>25</v>
      </c>
      <c r="E53" s="43">
        <v>11</v>
      </c>
      <c r="F53" s="39">
        <v>1</v>
      </c>
    </row>
    <row r="54" spans="1:6" x14ac:dyDescent="0.25">
      <c r="A54" s="191"/>
      <c r="B54" s="42" t="s">
        <v>1087</v>
      </c>
      <c r="C54" s="43">
        <v>17</v>
      </c>
      <c r="D54" s="43">
        <v>19</v>
      </c>
      <c r="E54" s="43">
        <v>4</v>
      </c>
      <c r="F54" s="39">
        <v>2</v>
      </c>
    </row>
    <row r="55" spans="1:6" x14ac:dyDescent="0.25">
      <c r="A55" s="191"/>
      <c r="B55" s="42" t="s">
        <v>1088</v>
      </c>
      <c r="C55" s="43">
        <v>0</v>
      </c>
      <c r="D55" s="43">
        <v>0</v>
      </c>
      <c r="E55" s="43">
        <v>0</v>
      </c>
      <c r="F55" s="39">
        <v>1</v>
      </c>
    </row>
    <row r="56" spans="1:6" x14ac:dyDescent="0.25">
      <c r="A56" s="191"/>
      <c r="B56" s="42" t="s">
        <v>1089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191"/>
      <c r="B57" s="42" t="s">
        <v>1090</v>
      </c>
      <c r="C57" s="43">
        <v>4</v>
      </c>
      <c r="D57" s="43">
        <v>6</v>
      </c>
      <c r="E57" s="43">
        <v>2</v>
      </c>
      <c r="F57" s="39">
        <v>2</v>
      </c>
    </row>
    <row r="58" spans="1:6" x14ac:dyDescent="0.25">
      <c r="A58" s="191"/>
      <c r="B58" s="42" t="s">
        <v>1091</v>
      </c>
      <c r="C58" s="43">
        <v>1</v>
      </c>
      <c r="D58" s="43">
        <v>1</v>
      </c>
      <c r="E58" s="43">
        <v>0</v>
      </c>
      <c r="F58" s="39">
        <v>0</v>
      </c>
    </row>
    <row r="59" spans="1:6" x14ac:dyDescent="0.25">
      <c r="A59" s="191"/>
      <c r="B59" s="42" t="s">
        <v>1092</v>
      </c>
      <c r="C59" s="43">
        <v>0</v>
      </c>
      <c r="D59" s="43">
        <v>0</v>
      </c>
      <c r="E59" s="43">
        <v>0</v>
      </c>
      <c r="F59" s="39">
        <v>0</v>
      </c>
    </row>
    <row r="60" spans="1:6" x14ac:dyDescent="0.25">
      <c r="A60" s="191"/>
      <c r="B60" s="42" t="s">
        <v>425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191"/>
      <c r="B61" s="42" t="s">
        <v>1093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191"/>
      <c r="B62" s="42" t="s">
        <v>1094</v>
      </c>
      <c r="C62" s="43">
        <v>1</v>
      </c>
      <c r="D62" s="43">
        <v>0</v>
      </c>
      <c r="E62" s="43">
        <v>0</v>
      </c>
      <c r="F62" s="39">
        <v>0</v>
      </c>
    </row>
    <row r="63" spans="1:6" x14ac:dyDescent="0.25">
      <c r="A63" s="191"/>
      <c r="B63" s="42" t="s">
        <v>1095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191"/>
      <c r="B64" s="42" t="s">
        <v>1096</v>
      </c>
      <c r="C64" s="43">
        <v>7</v>
      </c>
      <c r="D64" s="43">
        <v>8</v>
      </c>
      <c r="E64" s="43">
        <v>2</v>
      </c>
      <c r="F64" s="39">
        <v>3</v>
      </c>
    </row>
    <row r="65" spans="1:6" x14ac:dyDescent="0.25">
      <c r="A65" s="191"/>
      <c r="B65" s="42" t="s">
        <v>1097</v>
      </c>
      <c r="C65" s="43">
        <v>0</v>
      </c>
      <c r="D65" s="43">
        <v>0</v>
      </c>
      <c r="E65" s="43">
        <v>0</v>
      </c>
      <c r="F65" s="39">
        <v>0</v>
      </c>
    </row>
    <row r="66" spans="1:6" x14ac:dyDescent="0.25">
      <c r="A66" s="192"/>
      <c r="B66" s="42" t="s">
        <v>1098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185" t="s">
        <v>1099</v>
      </c>
      <c r="B67" s="186"/>
      <c r="C67" s="44">
        <v>80</v>
      </c>
      <c r="D67" s="44">
        <v>69</v>
      </c>
      <c r="E67" s="44">
        <v>25</v>
      </c>
      <c r="F67" s="44">
        <v>11</v>
      </c>
    </row>
    <row r="68" spans="1:6" x14ac:dyDescent="0.25">
      <c r="A68" s="190" t="s">
        <v>994</v>
      </c>
      <c r="B68" s="42" t="s">
        <v>1100</v>
      </c>
      <c r="C68" s="43">
        <v>1</v>
      </c>
      <c r="D68" s="43">
        <v>0</v>
      </c>
      <c r="E68" s="43">
        <v>0</v>
      </c>
      <c r="F68" s="39">
        <v>0</v>
      </c>
    </row>
    <row r="69" spans="1:6" x14ac:dyDescent="0.25">
      <c r="A69" s="191"/>
      <c r="B69" s="42" t="s">
        <v>1101</v>
      </c>
      <c r="C69" s="43">
        <v>0</v>
      </c>
      <c r="D69" s="43">
        <v>0</v>
      </c>
      <c r="E69" s="43">
        <v>0</v>
      </c>
      <c r="F69" s="39">
        <v>0</v>
      </c>
    </row>
    <row r="70" spans="1:6" x14ac:dyDescent="0.25">
      <c r="A70" s="192"/>
      <c r="B70" s="42" t="s">
        <v>110</v>
      </c>
      <c r="C70" s="43">
        <v>0</v>
      </c>
      <c r="D70" s="43">
        <v>0</v>
      </c>
      <c r="E70" s="43">
        <v>0</v>
      </c>
      <c r="F70" s="39">
        <v>0</v>
      </c>
    </row>
    <row r="71" spans="1:6" x14ac:dyDescent="0.25">
      <c r="A71" s="185" t="s">
        <v>1102</v>
      </c>
      <c r="B71" s="186"/>
      <c r="C71" s="44">
        <v>1</v>
      </c>
      <c r="D71" s="44">
        <v>0</v>
      </c>
      <c r="E71" s="44">
        <v>0</v>
      </c>
      <c r="F71" s="44">
        <v>0</v>
      </c>
    </row>
  </sheetData>
  <sheetProtection algorithmName="SHA-512" hashValue="GrKdCd2Ve1lVjHlrNjCPMWQ3Jp5D7iE3HYyyTeLJgmCtMKu+G6mmYd8HvhkaOy+PdfPTCUu5qoaS2n7xHpPNmQ==" saltValue="IJIACm/7qdziaGSmiUAnz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3">
        <v>212</v>
      </c>
    </row>
    <row r="6" spans="1:3" x14ac:dyDescent="0.25">
      <c r="A6" s="173"/>
      <c r="B6" s="13" t="s">
        <v>1048</v>
      </c>
      <c r="C6" s="23">
        <v>11</v>
      </c>
    </row>
    <row r="7" spans="1:3" x14ac:dyDescent="0.25">
      <c r="A7" s="173"/>
      <c r="B7" s="13" t="s">
        <v>1107</v>
      </c>
      <c r="C7" s="23">
        <v>345</v>
      </c>
    </row>
    <row r="8" spans="1:3" x14ac:dyDescent="0.25">
      <c r="A8" s="173"/>
      <c r="B8" s="13" t="s">
        <v>1108</v>
      </c>
      <c r="C8" s="23">
        <v>142</v>
      </c>
    </row>
    <row r="9" spans="1:3" x14ac:dyDescent="0.25">
      <c r="A9" s="173"/>
      <c r="B9" s="13" t="s">
        <v>1050</v>
      </c>
      <c r="C9" s="23">
        <v>0</v>
      </c>
    </row>
    <row r="10" spans="1:3" x14ac:dyDescent="0.25">
      <c r="A10" s="173"/>
      <c r="B10" s="13" t="s">
        <v>1051</v>
      </c>
      <c r="C10" s="23">
        <v>0</v>
      </c>
    </row>
    <row r="11" spans="1:3" x14ac:dyDescent="0.25">
      <c r="A11" s="173"/>
      <c r="B11" s="13" t="s">
        <v>1109</v>
      </c>
      <c r="C11" s="23">
        <v>0</v>
      </c>
    </row>
    <row r="12" spans="1:3" x14ac:dyDescent="0.25">
      <c r="A12" s="174"/>
      <c r="B12" s="13" t="s">
        <v>1110</v>
      </c>
      <c r="C12" s="23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1112</v>
      </c>
      <c r="B16" s="17"/>
      <c r="C16" s="23">
        <v>580</v>
      </c>
    </row>
    <row r="17" spans="1:3" x14ac:dyDescent="0.25">
      <c r="A17" s="22" t="s">
        <v>1113</v>
      </c>
      <c r="B17" s="17"/>
      <c r="C17" s="23">
        <v>102</v>
      </c>
    </row>
    <row r="18" spans="1:3" x14ac:dyDescent="0.25">
      <c r="A18" s="22" t="s">
        <v>1114</v>
      </c>
      <c r="B18" s="17"/>
      <c r="C18" s="23">
        <v>129</v>
      </c>
    </row>
    <row r="19" spans="1:3" x14ac:dyDescent="0.25">
      <c r="A19" s="22" t="s">
        <v>1115</v>
      </c>
      <c r="B19" s="17"/>
      <c r="C19" s="23">
        <v>21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1117</v>
      </c>
      <c r="B23" s="17"/>
      <c r="C23" s="23">
        <v>4</v>
      </c>
    </row>
    <row r="24" spans="1:3" x14ac:dyDescent="0.25">
      <c r="A24" s="22" t="s">
        <v>1118</v>
      </c>
      <c r="B24" s="17"/>
      <c r="C24" s="23">
        <v>10</v>
      </c>
    </row>
    <row r="25" spans="1:3" x14ac:dyDescent="0.25">
      <c r="A25" s="22" t="s">
        <v>1119</v>
      </c>
      <c r="B25" s="17"/>
      <c r="C25" s="23">
        <v>2</v>
      </c>
    </row>
    <row r="26" spans="1:3" x14ac:dyDescent="0.25">
      <c r="A26" s="22" t="s">
        <v>1120</v>
      </c>
      <c r="B26" s="17"/>
      <c r="C26" s="23">
        <v>1</v>
      </c>
    </row>
    <row r="27" spans="1:3" x14ac:dyDescent="0.25">
      <c r="A27" s="22" t="s">
        <v>1121</v>
      </c>
      <c r="B27" s="17"/>
      <c r="C27" s="23">
        <v>3</v>
      </c>
    </row>
    <row r="28" spans="1:3" x14ac:dyDescent="0.25">
      <c r="A28" s="22" t="s">
        <v>1122</v>
      </c>
      <c r="B28" s="17"/>
      <c r="C28" s="23">
        <v>7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1124</v>
      </c>
      <c r="B32" s="17"/>
      <c r="C32" s="23">
        <v>0</v>
      </c>
    </row>
    <row r="33" spans="1:3" x14ac:dyDescent="0.25">
      <c r="A33" s="22" t="s">
        <v>1125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1126</v>
      </c>
      <c r="B37" s="17"/>
      <c r="C37" s="23">
        <v>19</v>
      </c>
    </row>
    <row r="38" spans="1:3" x14ac:dyDescent="0.25">
      <c r="A38" s="22" t="s">
        <v>1127</v>
      </c>
      <c r="B38" s="17"/>
      <c r="C38" s="23">
        <v>18</v>
      </c>
    </row>
    <row r="39" spans="1:3" x14ac:dyDescent="0.25">
      <c r="A39" s="22" t="s">
        <v>1128</v>
      </c>
      <c r="B39" s="17"/>
      <c r="C39" s="23">
        <v>183</v>
      </c>
    </row>
    <row r="40" spans="1:3" x14ac:dyDescent="0.25">
      <c r="A40" s="22" t="s">
        <v>1129</v>
      </c>
      <c r="B40" s="17"/>
      <c r="C40" s="23">
        <v>43</v>
      </c>
    </row>
    <row r="41" spans="1:3" x14ac:dyDescent="0.25">
      <c r="A41" s="22" t="s">
        <v>1130</v>
      </c>
      <c r="B41" s="17"/>
      <c r="C41" s="23">
        <v>107</v>
      </c>
    </row>
    <row r="42" spans="1:3" x14ac:dyDescent="0.25">
      <c r="A42" s="22" t="s">
        <v>1131</v>
      </c>
      <c r="B42" s="17"/>
      <c r="C42" s="23">
        <v>33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1133</v>
      </c>
      <c r="B46" s="17"/>
      <c r="C46" s="23">
        <v>3</v>
      </c>
    </row>
    <row r="47" spans="1:3" x14ac:dyDescent="0.25">
      <c r="A47" s="22" t="s">
        <v>1134</v>
      </c>
      <c r="B47" s="17"/>
      <c r="C47" s="23">
        <v>4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3">
        <v>78</v>
      </c>
    </row>
    <row r="52" spans="1:6" x14ac:dyDescent="0.25">
      <c r="A52" s="173"/>
      <c r="B52" s="13" t="s">
        <v>1138</v>
      </c>
      <c r="C52" s="23">
        <v>160</v>
      </c>
    </row>
    <row r="53" spans="1:6" x14ac:dyDescent="0.25">
      <c r="A53" s="173"/>
      <c r="B53" s="13" t="s">
        <v>1139</v>
      </c>
      <c r="C53" s="23">
        <v>130</v>
      </c>
    </row>
    <row r="54" spans="1:6" x14ac:dyDescent="0.25">
      <c r="A54" s="174"/>
      <c r="B54" s="13" t="s">
        <v>1140</v>
      </c>
      <c r="C54" s="23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1</v>
      </c>
    </row>
    <row r="59" spans="1:6" x14ac:dyDescent="0.25">
      <c r="A59" s="22" t="s">
        <v>113</v>
      </c>
      <c r="B59" s="17"/>
      <c r="C59" s="23">
        <v>0</v>
      </c>
    </row>
    <row r="60" spans="1:6" x14ac:dyDescent="0.25">
      <c r="A60" s="22" t="s">
        <v>1079</v>
      </c>
      <c r="B60" s="17"/>
      <c r="C60" s="23">
        <v>1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1081</v>
      </c>
      <c r="E62" s="25" t="s">
        <v>1056</v>
      </c>
      <c r="F62" s="25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73"/>
      <c r="B66" s="13" t="s">
        <v>1085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73"/>
      <c r="B67" s="13" t="s">
        <v>354</v>
      </c>
      <c r="C67" s="14">
        <v>5</v>
      </c>
      <c r="D67" s="14">
        <v>16</v>
      </c>
      <c r="E67" s="14">
        <v>15</v>
      </c>
      <c r="F67" s="23">
        <v>35</v>
      </c>
    </row>
    <row r="68" spans="1:6" x14ac:dyDescent="0.25">
      <c r="A68" s="173"/>
      <c r="B68" s="13" t="s">
        <v>1141</v>
      </c>
      <c r="C68" s="14">
        <v>197</v>
      </c>
      <c r="D68" s="14">
        <v>148</v>
      </c>
      <c r="E68" s="14">
        <v>60</v>
      </c>
      <c r="F68" s="23">
        <v>34</v>
      </c>
    </row>
    <row r="69" spans="1:6" x14ac:dyDescent="0.25">
      <c r="A69" s="173"/>
      <c r="B69" s="13" t="s">
        <v>1142</v>
      </c>
      <c r="C69" s="14">
        <v>107</v>
      </c>
      <c r="D69" s="14">
        <v>51</v>
      </c>
      <c r="E69" s="14">
        <v>18</v>
      </c>
      <c r="F69" s="23">
        <v>13</v>
      </c>
    </row>
    <row r="70" spans="1:6" x14ac:dyDescent="0.25">
      <c r="A70" s="173"/>
      <c r="B70" s="13" t="s">
        <v>1088</v>
      </c>
      <c r="C70" s="14">
        <v>20</v>
      </c>
      <c r="D70" s="14">
        <v>17</v>
      </c>
      <c r="E70" s="14">
        <v>16</v>
      </c>
      <c r="F70" s="23">
        <v>1</v>
      </c>
    </row>
    <row r="71" spans="1:6" x14ac:dyDescent="0.25">
      <c r="A71" s="173"/>
      <c r="B71" s="13" t="s">
        <v>1143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173"/>
      <c r="B72" s="13" t="s">
        <v>1144</v>
      </c>
      <c r="C72" s="14">
        <v>6</v>
      </c>
      <c r="D72" s="14">
        <v>21</v>
      </c>
      <c r="E72" s="14">
        <v>19</v>
      </c>
      <c r="F72" s="23">
        <v>17</v>
      </c>
    </row>
    <row r="73" spans="1:6" x14ac:dyDescent="0.25">
      <c r="A73" s="173"/>
      <c r="B73" s="13" t="s">
        <v>1145</v>
      </c>
      <c r="C73" s="14">
        <v>1</v>
      </c>
      <c r="D73" s="14">
        <v>3</v>
      </c>
      <c r="E73" s="14">
        <v>4</v>
      </c>
      <c r="F73" s="23">
        <v>4</v>
      </c>
    </row>
    <row r="74" spans="1:6" x14ac:dyDescent="0.25">
      <c r="A74" s="173"/>
      <c r="B74" s="13" t="s">
        <v>1092</v>
      </c>
      <c r="C74" s="14">
        <v>1</v>
      </c>
      <c r="D74" s="14">
        <v>1</v>
      </c>
      <c r="E74" s="14">
        <v>1</v>
      </c>
      <c r="F74" s="23">
        <v>0</v>
      </c>
    </row>
    <row r="75" spans="1:6" x14ac:dyDescent="0.25">
      <c r="A75" s="173"/>
      <c r="B75" s="13" t="s">
        <v>425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173"/>
      <c r="B76" s="13" t="s">
        <v>1093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25">
      <c r="A77" s="173"/>
      <c r="B77" s="13" t="s">
        <v>1094</v>
      </c>
      <c r="C77" s="14">
        <v>0</v>
      </c>
      <c r="D77" s="14">
        <v>0</v>
      </c>
      <c r="E77" s="14">
        <v>0</v>
      </c>
      <c r="F77" s="23">
        <v>0</v>
      </c>
    </row>
    <row r="78" spans="1:6" x14ac:dyDescent="0.25">
      <c r="A78" s="173"/>
      <c r="B78" s="13" t="s">
        <v>1095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73"/>
      <c r="B79" s="13" t="s">
        <v>1096</v>
      </c>
      <c r="C79" s="14">
        <v>65</v>
      </c>
      <c r="D79" s="14">
        <v>106</v>
      </c>
      <c r="E79" s="14">
        <v>52</v>
      </c>
      <c r="F79" s="23">
        <v>38</v>
      </c>
    </row>
    <row r="80" spans="1:6" x14ac:dyDescent="0.25">
      <c r="A80" s="173"/>
      <c r="B80" s="13" t="s">
        <v>1097</v>
      </c>
      <c r="C80" s="14">
        <v>0</v>
      </c>
      <c r="D80" s="14">
        <v>1</v>
      </c>
      <c r="E80" s="14">
        <v>0</v>
      </c>
      <c r="F80" s="23">
        <v>0</v>
      </c>
    </row>
    <row r="81" spans="1:6" x14ac:dyDescent="0.25">
      <c r="A81" s="174"/>
      <c r="B81" s="13" t="s">
        <v>1098</v>
      </c>
      <c r="C81" s="14">
        <v>0</v>
      </c>
      <c r="D81" s="14">
        <v>0</v>
      </c>
      <c r="E81" s="14">
        <v>0</v>
      </c>
      <c r="F81" s="23">
        <v>0</v>
      </c>
    </row>
    <row r="82" spans="1:6" x14ac:dyDescent="0.25">
      <c r="A82" s="193" t="s">
        <v>1099</v>
      </c>
      <c r="B82" s="194"/>
      <c r="C82" s="31">
        <v>402</v>
      </c>
      <c r="D82" s="31">
        <v>364</v>
      </c>
      <c r="E82" s="31">
        <v>185</v>
      </c>
      <c r="F82" s="31">
        <v>142</v>
      </c>
    </row>
    <row r="83" spans="1:6" x14ac:dyDescent="0.25">
      <c r="A83" s="172" t="s">
        <v>1146</v>
      </c>
      <c r="B83" s="13" t="s">
        <v>1100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25">
      <c r="A84" s="173"/>
      <c r="B84" s="13" t="s">
        <v>1101</v>
      </c>
      <c r="C84" s="14">
        <v>1</v>
      </c>
      <c r="D84" s="14">
        <v>0</v>
      </c>
      <c r="E84" s="14">
        <v>0</v>
      </c>
      <c r="F84" s="23">
        <v>0</v>
      </c>
    </row>
    <row r="85" spans="1:6" x14ac:dyDescent="0.25">
      <c r="A85" s="174"/>
      <c r="B85" s="13" t="s">
        <v>110</v>
      </c>
      <c r="C85" s="14">
        <v>1</v>
      </c>
      <c r="D85" s="14">
        <v>0</v>
      </c>
      <c r="E85" s="14">
        <v>0</v>
      </c>
      <c r="F85" s="23">
        <v>0</v>
      </c>
    </row>
    <row r="86" spans="1:6" x14ac:dyDescent="0.25">
      <c r="A86" s="193" t="s">
        <v>1147</v>
      </c>
      <c r="B86" s="194"/>
      <c r="C86" s="31">
        <v>2</v>
      </c>
      <c r="D86" s="31">
        <v>0</v>
      </c>
      <c r="E86" s="31">
        <v>0</v>
      </c>
      <c r="F86" s="31">
        <v>0</v>
      </c>
    </row>
  </sheetData>
  <sheetProtection algorithmName="SHA-512" hashValue="cnS0P721NcyucpaRLX3+iRKl5DMiGH6HGI6JncA98LhZpHJhvfAoElbuGqZ9Ot5VJULTUey8Rhcn6tO4qCZ8aw==" saltValue="/MCuzcAkSNlOZXb+p1+4/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>
        <v>0</v>
      </c>
    </row>
    <row r="6" spans="1:3" x14ac:dyDescent="0.25">
      <c r="A6" s="12" t="s">
        <v>1151</v>
      </c>
      <c r="B6" s="17"/>
      <c r="C6" s="23">
        <v>780</v>
      </c>
    </row>
    <row r="7" spans="1:3" x14ac:dyDescent="0.25">
      <c r="A7" s="12" t="s">
        <v>1152</v>
      </c>
      <c r="B7" s="17"/>
      <c r="C7" s="23">
        <v>3</v>
      </c>
    </row>
    <row r="8" spans="1:3" x14ac:dyDescent="0.25">
      <c r="A8" s="12" t="s">
        <v>1153</v>
      </c>
      <c r="B8" s="17"/>
      <c r="C8" s="23">
        <v>0</v>
      </c>
    </row>
    <row r="9" spans="1:3" x14ac:dyDescent="0.25">
      <c r="A9" s="12" t="s">
        <v>1154</v>
      </c>
      <c r="B9" s="17"/>
      <c r="C9" s="23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>
        <v>0</v>
      </c>
    </row>
    <row r="14" spans="1:3" x14ac:dyDescent="0.25">
      <c r="A14" s="12" t="s">
        <v>1151</v>
      </c>
      <c r="B14" s="17"/>
      <c r="C14" s="23">
        <v>9</v>
      </c>
    </row>
    <row r="15" spans="1:3" x14ac:dyDescent="0.25">
      <c r="A15" s="12" t="s">
        <v>1156</v>
      </c>
      <c r="B15" s="17"/>
      <c r="C15" s="23">
        <v>0</v>
      </c>
    </row>
    <row r="16" spans="1:3" x14ac:dyDescent="0.25">
      <c r="A16" s="12" t="s">
        <v>1153</v>
      </c>
      <c r="B16" s="17"/>
      <c r="C16" s="23">
        <v>0</v>
      </c>
    </row>
    <row r="17" spans="1:3" x14ac:dyDescent="0.25">
      <c r="A17" s="12" t="s">
        <v>1154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>
        <v>0</v>
      </c>
    </row>
    <row r="22" spans="1:3" x14ac:dyDescent="0.25">
      <c r="A22" s="12" t="s">
        <v>1158</v>
      </c>
      <c r="B22" s="17"/>
      <c r="C22" s="23">
        <v>0</v>
      </c>
    </row>
    <row r="23" spans="1:3" x14ac:dyDescent="0.25">
      <c r="A23" s="12" t="s">
        <v>1159</v>
      </c>
      <c r="B23" s="17"/>
      <c r="C23" s="23">
        <v>0</v>
      </c>
    </row>
    <row r="24" spans="1:3" x14ac:dyDescent="0.25">
      <c r="A24" s="12" t="s">
        <v>1160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>
        <v>4</v>
      </c>
    </row>
    <row r="29" spans="1:3" x14ac:dyDescent="0.25">
      <c r="A29" s="12" t="s">
        <v>1163</v>
      </c>
      <c r="B29" s="17"/>
      <c r="C29" s="23">
        <v>2</v>
      </c>
    </row>
    <row r="30" spans="1:3" x14ac:dyDescent="0.25">
      <c r="A30" s="12" t="s">
        <v>1164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>
        <v>0</v>
      </c>
    </row>
    <row r="35" spans="1:3" x14ac:dyDescent="0.25">
      <c r="A35" s="12" t="s">
        <v>1167</v>
      </c>
      <c r="B35" s="17"/>
      <c r="C35" s="23">
        <v>2</v>
      </c>
    </row>
    <row r="36" spans="1:3" x14ac:dyDescent="0.25">
      <c r="A36" s="12" t="s">
        <v>1168</v>
      </c>
      <c r="B36" s="17"/>
      <c r="C36" s="23">
        <v>0</v>
      </c>
    </row>
  </sheetData>
  <sheetProtection algorithmName="SHA-512" hashValue="knGnf4ax7o9ue8ygmYcQN4MndeZW/pQdT+z+MJbKaO6LctkjvCPexBYM36kDGcRobUdN3PPUprPL2oXfiMCldQ==" saltValue="SlbyJRQI3nYx89+zeWt2L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>
        <v>17</v>
      </c>
    </row>
    <row r="6" spans="1:3" x14ac:dyDescent="0.25">
      <c r="A6" s="12" t="s">
        <v>1172</v>
      </c>
      <c r="B6" s="17"/>
      <c r="C6" s="23">
        <v>0</v>
      </c>
    </row>
    <row r="7" spans="1:3" x14ac:dyDescent="0.25">
      <c r="A7" s="12" t="s">
        <v>1173</v>
      </c>
      <c r="B7" s="17"/>
      <c r="C7" s="23">
        <v>0</v>
      </c>
    </row>
    <row r="8" spans="1:3" x14ac:dyDescent="0.25">
      <c r="A8" s="12" t="s">
        <v>1174</v>
      </c>
      <c r="B8" s="17"/>
      <c r="C8" s="23">
        <v>0</v>
      </c>
    </row>
    <row r="9" spans="1:3" x14ac:dyDescent="0.25">
      <c r="A9" s="12" t="s">
        <v>1175</v>
      </c>
      <c r="B9" s="17"/>
      <c r="C9" s="23">
        <v>0</v>
      </c>
    </row>
    <row r="10" spans="1:3" x14ac:dyDescent="0.25">
      <c r="A10" s="12" t="s">
        <v>1176</v>
      </c>
      <c r="B10" s="17"/>
      <c r="C10" s="23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3">
        <v>2</v>
      </c>
    </row>
    <row r="15" spans="1:3" x14ac:dyDescent="0.25">
      <c r="A15" s="12" t="s">
        <v>1179</v>
      </c>
      <c r="B15" s="17"/>
      <c r="C15" s="23">
        <v>0</v>
      </c>
    </row>
    <row r="16" spans="1:3" x14ac:dyDescent="0.25">
      <c r="A16" s="12" t="s">
        <v>1180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>
        <v>5</v>
      </c>
    </row>
    <row r="21" spans="1:3" x14ac:dyDescent="0.25">
      <c r="A21" s="12" t="s">
        <v>1183</v>
      </c>
      <c r="B21" s="17"/>
      <c r="C21" s="23">
        <v>2</v>
      </c>
    </row>
    <row r="22" spans="1:3" x14ac:dyDescent="0.25">
      <c r="A22" s="12" t="s">
        <v>1184</v>
      </c>
      <c r="B22" s="17"/>
      <c r="C22" s="23">
        <v>0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>
        <v>0</v>
      </c>
    </row>
    <row r="27" spans="1:3" x14ac:dyDescent="0.25">
      <c r="A27" s="12" t="s">
        <v>1187</v>
      </c>
      <c r="B27" s="17"/>
      <c r="C27" s="23">
        <v>0</v>
      </c>
    </row>
    <row r="28" spans="1:3" x14ac:dyDescent="0.25">
      <c r="A28" s="12" t="s">
        <v>1188</v>
      </c>
      <c r="B28" s="17"/>
      <c r="C28" s="23">
        <v>0</v>
      </c>
    </row>
    <row r="29" spans="1:3" x14ac:dyDescent="0.25">
      <c r="A29" s="12" t="s">
        <v>1189</v>
      </c>
      <c r="B29" s="17"/>
      <c r="C29" s="23">
        <v>0</v>
      </c>
    </row>
    <row r="30" spans="1:3" x14ac:dyDescent="0.25">
      <c r="A30" s="12" t="s">
        <v>1190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>
        <v>0</v>
      </c>
    </row>
    <row r="35" spans="1:3" x14ac:dyDescent="0.25">
      <c r="A35" s="12" t="s">
        <v>1193</v>
      </c>
      <c r="B35" s="17"/>
      <c r="C35" s="23">
        <v>0</v>
      </c>
    </row>
    <row r="36" spans="1:3" x14ac:dyDescent="0.25">
      <c r="A36" s="12" t="s">
        <v>1194</v>
      </c>
      <c r="B36" s="17"/>
      <c r="C36" s="23">
        <v>0</v>
      </c>
    </row>
    <row r="37" spans="1:3" x14ac:dyDescent="0.25">
      <c r="A37" s="12" t="s">
        <v>1112</v>
      </c>
      <c r="B37" s="17"/>
      <c r="C37" s="23">
        <v>0</v>
      </c>
    </row>
    <row r="38" spans="1:3" x14ac:dyDescent="0.25">
      <c r="A38" s="12" t="s">
        <v>1195</v>
      </c>
      <c r="B38" s="17"/>
      <c r="C38" s="23">
        <v>0</v>
      </c>
    </row>
    <row r="39" spans="1:3" x14ac:dyDescent="0.25">
      <c r="A39" s="12" t="s">
        <v>1196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>
        <v>0</v>
      </c>
    </row>
    <row r="44" spans="1:3" x14ac:dyDescent="0.25">
      <c r="A44" s="12" t="s">
        <v>1193</v>
      </c>
      <c r="B44" s="17"/>
      <c r="C44" s="23">
        <v>0</v>
      </c>
    </row>
    <row r="45" spans="1:3" x14ac:dyDescent="0.25">
      <c r="A45" s="12" t="s">
        <v>1194</v>
      </c>
      <c r="B45" s="17"/>
      <c r="C45" s="23">
        <v>0</v>
      </c>
    </row>
    <row r="46" spans="1:3" x14ac:dyDescent="0.25">
      <c r="A46" s="12" t="s">
        <v>1112</v>
      </c>
      <c r="B46" s="17"/>
      <c r="C46" s="23">
        <v>0</v>
      </c>
    </row>
    <row r="47" spans="1:3" x14ac:dyDescent="0.25">
      <c r="A47" s="12" t="s">
        <v>1195</v>
      </c>
      <c r="B47" s="17"/>
      <c r="C47" s="23">
        <v>0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>
        <v>0</v>
      </c>
    </row>
    <row r="52" spans="1:3" x14ac:dyDescent="0.25">
      <c r="A52" s="12" t="s">
        <v>1193</v>
      </c>
      <c r="B52" s="17"/>
      <c r="C52" s="23">
        <v>0</v>
      </c>
    </row>
    <row r="53" spans="1:3" x14ac:dyDescent="0.25">
      <c r="A53" s="12" t="s">
        <v>1194</v>
      </c>
      <c r="B53" s="17"/>
      <c r="C53" s="23">
        <v>0</v>
      </c>
    </row>
    <row r="54" spans="1:3" x14ac:dyDescent="0.25">
      <c r="A54" s="12" t="s">
        <v>1112</v>
      </c>
      <c r="B54" s="17"/>
      <c r="C54" s="23">
        <v>0</v>
      </c>
    </row>
    <row r="55" spans="1:3" x14ac:dyDescent="0.25">
      <c r="A55" s="12" t="s">
        <v>1195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>
        <v>1</v>
      </c>
    </row>
    <row r="60" spans="1:3" x14ac:dyDescent="0.25">
      <c r="A60" s="12" t="s">
        <v>1193</v>
      </c>
      <c r="B60" s="17"/>
      <c r="C60" s="23">
        <v>0</v>
      </c>
    </row>
    <row r="61" spans="1:3" x14ac:dyDescent="0.25">
      <c r="A61" s="12" t="s">
        <v>1194</v>
      </c>
      <c r="B61" s="17"/>
      <c r="C61" s="23">
        <v>0</v>
      </c>
    </row>
    <row r="62" spans="1:3" x14ac:dyDescent="0.25">
      <c r="A62" s="12" t="s">
        <v>1112</v>
      </c>
      <c r="B62" s="17"/>
      <c r="C62" s="23">
        <v>0</v>
      </c>
    </row>
    <row r="63" spans="1:3" x14ac:dyDescent="0.25">
      <c r="A63" s="12" t="s">
        <v>1195</v>
      </c>
      <c r="B63" s="17"/>
      <c r="C63" s="23">
        <v>0</v>
      </c>
    </row>
  </sheetData>
  <sheetProtection algorithmName="SHA-512" hashValue="9ZUvRPZM77Rxz2TvlPGt0hv5YFb4840BDok7uIcEJ5+E5HgrqNhZ8F40hUX9pwCLfJRTq/rJ2E0CEkLrJgdwmw==" saltValue="pVcu785EAHygWxKQDJPew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5" t="s">
        <v>325</v>
      </c>
      <c r="D3" s="25" t="s">
        <v>326</v>
      </c>
      <c r="E3" s="25" t="s">
        <v>327</v>
      </c>
      <c r="F3" s="25" t="s">
        <v>328</v>
      </c>
      <c r="G3" s="25" t="s">
        <v>329</v>
      </c>
      <c r="H3" s="25" t="s">
        <v>330</v>
      </c>
      <c r="I3" s="25" t="s">
        <v>331</v>
      </c>
      <c r="J3" s="25" t="s">
        <v>332</v>
      </c>
      <c r="K3" s="25" t="s">
        <v>333</v>
      </c>
      <c r="L3" s="25" t="s">
        <v>334</v>
      </c>
      <c r="M3" s="25" t="s">
        <v>335</v>
      </c>
      <c r="N3" s="25" t="s">
        <v>336</v>
      </c>
      <c r="O3" s="25" t="s">
        <v>337</v>
      </c>
      <c r="P3" s="25" t="s">
        <v>338</v>
      </c>
    </row>
    <row r="4" spans="1:16" x14ac:dyDescent="0.25">
      <c r="A4" s="195" t="s">
        <v>665</v>
      </c>
      <c r="B4" s="196"/>
      <c r="C4" s="31">
        <v>264</v>
      </c>
      <c r="D4" s="31">
        <v>225</v>
      </c>
      <c r="E4" s="32">
        <v>0</v>
      </c>
      <c r="F4" s="31">
        <v>489</v>
      </c>
      <c r="G4" s="31">
        <v>414</v>
      </c>
      <c r="H4" s="31">
        <v>92</v>
      </c>
      <c r="I4" s="31">
        <v>98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2</v>
      </c>
      <c r="P4" s="31">
        <v>551</v>
      </c>
    </row>
    <row r="5" spans="1:16" ht="45" x14ac:dyDescent="0.25">
      <c r="A5" s="46" t="s">
        <v>666</v>
      </c>
      <c r="B5" s="46" t="s">
        <v>667</v>
      </c>
      <c r="C5" s="14">
        <v>7</v>
      </c>
      <c r="D5" s="14">
        <v>3</v>
      </c>
      <c r="E5" s="30">
        <v>1</v>
      </c>
      <c r="F5" s="14">
        <v>1</v>
      </c>
      <c r="G5" s="14">
        <v>3</v>
      </c>
      <c r="H5" s="14">
        <v>0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4</v>
      </c>
    </row>
    <row r="6" spans="1:16" ht="33.75" x14ac:dyDescent="0.25">
      <c r="A6" s="46" t="s">
        <v>668</v>
      </c>
      <c r="B6" s="46" t="s">
        <v>669</v>
      </c>
      <c r="C6" s="14">
        <v>146</v>
      </c>
      <c r="D6" s="14">
        <v>123</v>
      </c>
      <c r="E6" s="30">
        <v>0</v>
      </c>
      <c r="F6" s="14">
        <v>307</v>
      </c>
      <c r="G6" s="14">
        <v>261</v>
      </c>
      <c r="H6" s="14">
        <v>42</v>
      </c>
      <c r="I6" s="14">
        <v>38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335</v>
      </c>
    </row>
    <row r="7" spans="1:16" ht="22.5" x14ac:dyDescent="0.25">
      <c r="A7" s="46" t="s">
        <v>670</v>
      </c>
      <c r="B7" s="46" t="s">
        <v>671</v>
      </c>
      <c r="C7" s="14">
        <v>47</v>
      </c>
      <c r="D7" s="14">
        <v>27</v>
      </c>
      <c r="E7" s="30">
        <v>0</v>
      </c>
      <c r="F7" s="14">
        <v>17</v>
      </c>
      <c r="G7" s="14">
        <v>12</v>
      </c>
      <c r="H7" s="14">
        <v>16</v>
      </c>
      <c r="I7" s="14">
        <v>21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2</v>
      </c>
      <c r="P7" s="23">
        <v>18</v>
      </c>
    </row>
    <row r="8" spans="1:16" ht="33.75" x14ac:dyDescent="0.25">
      <c r="A8" s="46" t="s">
        <v>672</v>
      </c>
      <c r="B8" s="46" t="s">
        <v>673</v>
      </c>
      <c r="C8" s="14">
        <v>1</v>
      </c>
      <c r="D8" s="14">
        <v>2</v>
      </c>
      <c r="E8" s="30">
        <v>-1</v>
      </c>
      <c r="F8" s="14">
        <v>0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ht="45" x14ac:dyDescent="0.25">
      <c r="A9" s="46" t="s">
        <v>674</v>
      </c>
      <c r="B9" s="46" t="s">
        <v>675</v>
      </c>
      <c r="C9" s="14">
        <v>6</v>
      </c>
      <c r="D9" s="14">
        <v>1</v>
      </c>
      <c r="E9" s="30">
        <v>5</v>
      </c>
      <c r="F9" s="14">
        <v>14</v>
      </c>
      <c r="G9" s="14">
        <v>13</v>
      </c>
      <c r="H9" s="14">
        <v>2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18</v>
      </c>
    </row>
    <row r="10" spans="1:16" ht="33.75" x14ac:dyDescent="0.25">
      <c r="A10" s="46" t="s">
        <v>676</v>
      </c>
      <c r="B10" s="46" t="s">
        <v>677</v>
      </c>
      <c r="C10" s="14">
        <v>51</v>
      </c>
      <c r="D10" s="14">
        <v>65</v>
      </c>
      <c r="E10" s="30">
        <v>-1</v>
      </c>
      <c r="F10" s="14">
        <v>149</v>
      </c>
      <c r="G10" s="14">
        <v>125</v>
      </c>
      <c r="H10" s="14">
        <v>26</v>
      </c>
      <c r="I10" s="14">
        <v>32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175</v>
      </c>
    </row>
    <row r="11" spans="1:16" ht="45" x14ac:dyDescent="0.25">
      <c r="A11" s="46" t="s">
        <v>678</v>
      </c>
      <c r="B11" s="46" t="s">
        <v>679</v>
      </c>
      <c r="C11" s="14">
        <v>6</v>
      </c>
      <c r="D11" s="14">
        <v>4</v>
      </c>
      <c r="E11" s="30">
        <v>0</v>
      </c>
      <c r="F11" s="14">
        <v>1</v>
      </c>
      <c r="G11" s="14">
        <v>0</v>
      </c>
      <c r="H11" s="14">
        <v>5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mykD0Wh111ZavrzIsNwe3qiVmf8ziPbhpSL0cvrqsEp5roznUdriaCZHtyhNfV3gq7xh74edB9su7B7Hl9vwkQ==" saltValue="BZ99AtE3PoP1iuWTeHu78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5</v>
      </c>
      <c r="D5" s="14">
        <v>2</v>
      </c>
      <c r="E5" s="23">
        <v>5</v>
      </c>
    </row>
    <row r="6" spans="1:5" x14ac:dyDescent="0.25">
      <c r="A6" s="22" t="s">
        <v>1204</v>
      </c>
      <c r="B6" s="17"/>
      <c r="C6" s="14">
        <v>28</v>
      </c>
      <c r="D6" s="14">
        <v>12</v>
      </c>
      <c r="E6" s="23">
        <v>10</v>
      </c>
    </row>
    <row r="7" spans="1:5" x14ac:dyDescent="0.25">
      <c r="A7" s="22" t="s">
        <v>1205</v>
      </c>
      <c r="B7" s="17"/>
      <c r="C7" s="14">
        <v>1</v>
      </c>
      <c r="D7" s="14">
        <v>0</v>
      </c>
      <c r="E7" s="23">
        <v>1</v>
      </c>
    </row>
    <row r="8" spans="1:5" x14ac:dyDescent="0.25">
      <c r="A8" s="22" t="s">
        <v>1206</v>
      </c>
      <c r="B8" s="17"/>
      <c r="C8" s="14">
        <v>8</v>
      </c>
      <c r="D8" s="14">
        <v>1</v>
      </c>
      <c r="E8" s="23">
        <v>5</v>
      </c>
    </row>
    <row r="9" spans="1:5" x14ac:dyDescent="0.25">
      <c r="A9" s="22" t="s">
        <v>635</v>
      </c>
      <c r="B9" s="17"/>
      <c r="C9" s="14">
        <v>6</v>
      </c>
      <c r="D9" s="14">
        <v>2</v>
      </c>
      <c r="E9" s="23">
        <v>4</v>
      </c>
    </row>
    <row r="10" spans="1:5" x14ac:dyDescent="0.25">
      <c r="A10" s="22" t="s">
        <v>1207</v>
      </c>
      <c r="B10" s="17"/>
      <c r="C10" s="14">
        <v>1</v>
      </c>
      <c r="D10" s="14">
        <v>1</v>
      </c>
      <c r="E10" s="23">
        <v>0</v>
      </c>
    </row>
    <row r="11" spans="1:5" x14ac:dyDescent="0.25">
      <c r="A11" s="195" t="s">
        <v>976</v>
      </c>
      <c r="B11" s="196"/>
      <c r="C11" s="31">
        <v>49</v>
      </c>
      <c r="D11" s="31">
        <v>18</v>
      </c>
      <c r="E11" s="31">
        <v>25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>
        <v>0</v>
      </c>
    </row>
    <row r="15" spans="1:5" x14ac:dyDescent="0.25">
      <c r="A15" s="22" t="s">
        <v>1210</v>
      </c>
      <c r="B15" s="17"/>
      <c r="C15" s="23">
        <v>0</v>
      </c>
    </row>
    <row r="16" spans="1:5" x14ac:dyDescent="0.25">
      <c r="A16" s="22" t="s">
        <v>1211</v>
      </c>
      <c r="B16" s="17"/>
      <c r="C16" s="23">
        <v>0</v>
      </c>
    </row>
    <row r="17" spans="1:3" x14ac:dyDescent="0.25">
      <c r="A17" s="195" t="s">
        <v>976</v>
      </c>
      <c r="B17" s="196"/>
      <c r="C17" s="31">
        <v>0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3">
        <v>5</v>
      </c>
    </row>
    <row r="22" spans="1:3" x14ac:dyDescent="0.25">
      <c r="A22" s="22" t="s">
        <v>1204</v>
      </c>
      <c r="B22" s="17"/>
      <c r="C22" s="23">
        <v>25</v>
      </c>
    </row>
    <row r="23" spans="1:3" x14ac:dyDescent="0.25">
      <c r="A23" s="22" t="s">
        <v>1205</v>
      </c>
      <c r="B23" s="17"/>
      <c r="C23" s="23">
        <v>3</v>
      </c>
    </row>
    <row r="24" spans="1:3" x14ac:dyDescent="0.25">
      <c r="A24" s="22" t="s">
        <v>1206</v>
      </c>
      <c r="B24" s="17"/>
      <c r="C24" s="23">
        <v>15</v>
      </c>
    </row>
    <row r="25" spans="1:3" x14ac:dyDescent="0.25">
      <c r="A25" s="22" t="s">
        <v>635</v>
      </c>
      <c r="B25" s="17"/>
      <c r="C25" s="23">
        <v>23</v>
      </c>
    </row>
    <row r="26" spans="1:3" x14ac:dyDescent="0.25">
      <c r="A26" s="22" t="s">
        <v>1207</v>
      </c>
      <c r="B26" s="17"/>
      <c r="C26" s="23">
        <v>20</v>
      </c>
    </row>
    <row r="27" spans="1:3" x14ac:dyDescent="0.25">
      <c r="A27" s="195" t="s">
        <v>976</v>
      </c>
      <c r="B27" s="196"/>
      <c r="C27" s="31">
        <v>91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>
        <v>5</v>
      </c>
    </row>
    <row r="32" spans="1:3" x14ac:dyDescent="0.25">
      <c r="A32" s="22" t="s">
        <v>1048</v>
      </c>
      <c r="B32" s="17"/>
      <c r="C32" s="23">
        <v>6</v>
      </c>
    </row>
    <row r="33" spans="1:3" x14ac:dyDescent="0.25">
      <c r="A33" s="22" t="s">
        <v>1213</v>
      </c>
      <c r="B33" s="17"/>
      <c r="C33" s="23">
        <v>87</v>
      </c>
    </row>
    <row r="34" spans="1:3" x14ac:dyDescent="0.25">
      <c r="A34" s="22" t="s">
        <v>1146</v>
      </c>
      <c r="B34" s="17"/>
      <c r="C34" s="23">
        <v>2</v>
      </c>
    </row>
    <row r="35" spans="1:3" x14ac:dyDescent="0.25">
      <c r="A35" s="22" t="s">
        <v>1214</v>
      </c>
      <c r="B35" s="17"/>
      <c r="C35" s="23">
        <v>59</v>
      </c>
    </row>
    <row r="36" spans="1:3" x14ac:dyDescent="0.25">
      <c r="A36" s="22" t="s">
        <v>1050</v>
      </c>
      <c r="B36" s="17"/>
      <c r="C36" s="23">
        <v>0</v>
      </c>
    </row>
    <row r="37" spans="1:3" x14ac:dyDescent="0.25">
      <c r="A37" s="22" t="s">
        <v>1051</v>
      </c>
      <c r="B37" s="17"/>
      <c r="C37" s="23">
        <v>0</v>
      </c>
    </row>
    <row r="38" spans="1:3" x14ac:dyDescent="0.25">
      <c r="A38" s="22" t="s">
        <v>1109</v>
      </c>
      <c r="B38" s="17"/>
      <c r="C38" s="23">
        <v>0</v>
      </c>
    </row>
    <row r="39" spans="1:3" x14ac:dyDescent="0.25">
      <c r="A39" s="22" t="s">
        <v>1110</v>
      </c>
      <c r="B39" s="17"/>
      <c r="C39" s="23">
        <v>0</v>
      </c>
    </row>
    <row r="40" spans="1:3" x14ac:dyDescent="0.25">
      <c r="A40" s="195" t="s">
        <v>976</v>
      </c>
      <c r="B40" s="196"/>
      <c r="C40" s="31">
        <v>159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3">
        <v>2</v>
      </c>
    </row>
    <row r="45" spans="1:3" x14ac:dyDescent="0.25">
      <c r="A45" s="22" t="s">
        <v>1204</v>
      </c>
      <c r="B45" s="17"/>
      <c r="C45" s="23">
        <v>18</v>
      </c>
    </row>
    <row r="46" spans="1:3" x14ac:dyDescent="0.25">
      <c r="A46" s="22" t="s">
        <v>1205</v>
      </c>
      <c r="B46" s="17"/>
      <c r="C46" s="23">
        <v>1</v>
      </c>
    </row>
    <row r="47" spans="1:3" x14ac:dyDescent="0.25">
      <c r="A47" s="22" t="s">
        <v>1206</v>
      </c>
      <c r="B47" s="17"/>
      <c r="C47" s="23">
        <v>8</v>
      </c>
    </row>
    <row r="48" spans="1:3" x14ac:dyDescent="0.25">
      <c r="A48" s="22" t="s">
        <v>635</v>
      </c>
      <c r="B48" s="17"/>
      <c r="C48" s="23">
        <v>14</v>
      </c>
    </row>
    <row r="49" spans="1:3" x14ac:dyDescent="0.25">
      <c r="A49" s="22" t="s">
        <v>1207</v>
      </c>
      <c r="B49" s="17"/>
      <c r="C49" s="23">
        <v>7</v>
      </c>
    </row>
    <row r="50" spans="1:3" x14ac:dyDescent="0.25">
      <c r="A50" s="195" t="s">
        <v>976</v>
      </c>
      <c r="B50" s="196"/>
      <c r="C50" s="31">
        <v>50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3">
        <v>0</v>
      </c>
    </row>
    <row r="54" spans="1:3" x14ac:dyDescent="0.25">
      <c r="A54" s="174"/>
      <c r="B54" s="13" t="s">
        <v>81</v>
      </c>
      <c r="C54" s="23">
        <v>0</v>
      </c>
    </row>
    <row r="55" spans="1:3" x14ac:dyDescent="0.25">
      <c r="A55" s="172" t="s">
        <v>1204</v>
      </c>
      <c r="B55" s="13" t="s">
        <v>80</v>
      </c>
      <c r="C55" s="23">
        <v>9</v>
      </c>
    </row>
    <row r="56" spans="1:3" x14ac:dyDescent="0.25">
      <c r="A56" s="174"/>
      <c r="B56" s="13" t="s">
        <v>81</v>
      </c>
      <c r="C56" s="23">
        <v>3</v>
      </c>
    </row>
    <row r="57" spans="1:3" x14ac:dyDescent="0.25">
      <c r="A57" s="172" t="s">
        <v>1205</v>
      </c>
      <c r="B57" s="13" t="s">
        <v>80</v>
      </c>
      <c r="C57" s="23">
        <v>1</v>
      </c>
    </row>
    <row r="58" spans="1:3" x14ac:dyDescent="0.25">
      <c r="A58" s="174"/>
      <c r="B58" s="13" t="s">
        <v>81</v>
      </c>
      <c r="C58" s="23">
        <v>2</v>
      </c>
    </row>
    <row r="59" spans="1:3" x14ac:dyDescent="0.25">
      <c r="A59" s="172" t="s">
        <v>1206</v>
      </c>
      <c r="B59" s="13" t="s">
        <v>80</v>
      </c>
      <c r="C59" s="23">
        <v>5</v>
      </c>
    </row>
    <row r="60" spans="1:3" x14ac:dyDescent="0.25">
      <c r="A60" s="174"/>
      <c r="B60" s="13" t="s">
        <v>81</v>
      </c>
      <c r="C60" s="23">
        <v>2</v>
      </c>
    </row>
    <row r="61" spans="1:3" x14ac:dyDescent="0.25">
      <c r="A61" s="172" t="s">
        <v>635</v>
      </c>
      <c r="B61" s="13" t="s">
        <v>80</v>
      </c>
      <c r="C61" s="23">
        <v>18</v>
      </c>
    </row>
    <row r="62" spans="1:3" x14ac:dyDescent="0.25">
      <c r="A62" s="174"/>
      <c r="B62" s="13" t="s">
        <v>81</v>
      </c>
      <c r="C62" s="23">
        <v>2</v>
      </c>
    </row>
    <row r="63" spans="1:3" x14ac:dyDescent="0.25">
      <c r="A63" s="172" t="s">
        <v>1207</v>
      </c>
      <c r="B63" s="13" t="s">
        <v>80</v>
      </c>
      <c r="C63" s="23">
        <v>11</v>
      </c>
    </row>
    <row r="64" spans="1:3" x14ac:dyDescent="0.25">
      <c r="A64" s="174"/>
      <c r="B64" s="13" t="s">
        <v>81</v>
      </c>
      <c r="C64" s="23">
        <v>2</v>
      </c>
    </row>
    <row r="65" spans="1:3" x14ac:dyDescent="0.25">
      <c r="A65" s="195" t="s">
        <v>976</v>
      </c>
      <c r="B65" s="196"/>
      <c r="C65" s="31">
        <v>55</v>
      </c>
    </row>
  </sheetData>
  <sheetProtection algorithmName="SHA-512" hashValue="bfiZE6eTIp3po5tQyDWVGpZx/ROq8ydnowXxIwZLBVvg0bJJSDqL7v3ETmvnDGPtG3p9zasfJgSe5uvHHaT3OQ==" saltValue="F7PS5B4JqEOr7X/Jr6ZAp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5" t="s">
        <v>1219</v>
      </c>
      <c r="D4" s="25" t="s">
        <v>64</v>
      </c>
      <c r="E4" s="25" t="s">
        <v>1056</v>
      </c>
      <c r="F4" s="25" t="s">
        <v>1220</v>
      </c>
    </row>
    <row r="5" spans="1:6" ht="22.5" x14ac:dyDescent="0.25">
      <c r="A5" s="175" t="s">
        <v>1221</v>
      </c>
      <c r="B5" s="47" t="s">
        <v>1222</v>
      </c>
      <c r="C5" s="14">
        <v>22</v>
      </c>
      <c r="D5" s="14">
        <v>0</v>
      </c>
      <c r="E5" s="14">
        <v>1</v>
      </c>
      <c r="F5" s="23">
        <v>0</v>
      </c>
    </row>
    <row r="6" spans="1:6" x14ac:dyDescent="0.25">
      <c r="A6" s="177"/>
      <c r="B6" s="47" t="s">
        <v>1223</v>
      </c>
      <c r="C6" s="14">
        <v>0</v>
      </c>
      <c r="D6" s="14">
        <v>0</v>
      </c>
      <c r="E6" s="14">
        <v>0</v>
      </c>
      <c r="F6" s="23">
        <v>0</v>
      </c>
    </row>
    <row r="7" spans="1:6" x14ac:dyDescent="0.25">
      <c r="A7" s="12" t="s">
        <v>1224</v>
      </c>
      <c r="B7" s="47" t="s">
        <v>1225</v>
      </c>
      <c r="C7" s="14">
        <v>0</v>
      </c>
      <c r="D7" s="14">
        <v>0</v>
      </c>
      <c r="E7" s="14">
        <v>0</v>
      </c>
      <c r="F7" s="23">
        <v>0</v>
      </c>
    </row>
    <row r="8" spans="1:6" ht="22.5" x14ac:dyDescent="0.25">
      <c r="A8" s="175" t="s">
        <v>1226</v>
      </c>
      <c r="B8" s="47" t="s">
        <v>1227</v>
      </c>
      <c r="C8" s="14">
        <v>8</v>
      </c>
      <c r="D8" s="14">
        <v>3</v>
      </c>
      <c r="E8" s="14">
        <v>2</v>
      </c>
      <c r="F8" s="23">
        <v>0</v>
      </c>
    </row>
    <row r="9" spans="1:6" x14ac:dyDescent="0.25">
      <c r="A9" s="176"/>
      <c r="B9" s="47" t="s">
        <v>1228</v>
      </c>
      <c r="C9" s="14">
        <v>0</v>
      </c>
      <c r="D9" s="14">
        <v>0</v>
      </c>
      <c r="E9" s="14">
        <v>0</v>
      </c>
      <c r="F9" s="23">
        <v>0</v>
      </c>
    </row>
    <row r="10" spans="1:6" ht="22.5" x14ac:dyDescent="0.25">
      <c r="A10" s="177"/>
      <c r="B10" s="47" t="s">
        <v>1229</v>
      </c>
      <c r="C10" s="14">
        <v>0</v>
      </c>
      <c r="D10" s="14">
        <v>2</v>
      </c>
      <c r="E10" s="14">
        <v>3</v>
      </c>
      <c r="F10" s="23">
        <v>0</v>
      </c>
    </row>
    <row r="11" spans="1:6" ht="22.5" x14ac:dyDescent="0.25">
      <c r="A11" s="175" t="s">
        <v>1230</v>
      </c>
      <c r="B11" s="47" t="s">
        <v>1231</v>
      </c>
      <c r="C11" s="14">
        <v>2</v>
      </c>
      <c r="D11" s="14">
        <v>0</v>
      </c>
      <c r="E11" s="14">
        <v>0</v>
      </c>
      <c r="F11" s="23">
        <v>0</v>
      </c>
    </row>
    <row r="12" spans="1:6" x14ac:dyDescent="0.25">
      <c r="A12" s="176"/>
      <c r="B12" s="47" t="s">
        <v>1232</v>
      </c>
      <c r="C12" s="14">
        <v>0</v>
      </c>
      <c r="D12" s="14">
        <v>0</v>
      </c>
      <c r="E12" s="14">
        <v>0</v>
      </c>
      <c r="F12" s="23">
        <v>0</v>
      </c>
    </row>
    <row r="13" spans="1:6" ht="22.5" x14ac:dyDescent="0.25">
      <c r="A13" s="177"/>
      <c r="B13" s="47" t="s">
        <v>1233</v>
      </c>
      <c r="C13" s="14">
        <v>8</v>
      </c>
      <c r="D13" s="14">
        <v>1</v>
      </c>
      <c r="E13" s="14">
        <v>1</v>
      </c>
      <c r="F13" s="23">
        <v>0</v>
      </c>
    </row>
    <row r="14" spans="1:6" ht="22.5" x14ac:dyDescent="0.25">
      <c r="A14" s="12" t="s">
        <v>1234</v>
      </c>
      <c r="B14" s="47" t="s">
        <v>1235</v>
      </c>
      <c r="C14" s="14">
        <v>0</v>
      </c>
      <c r="D14" s="14">
        <v>0</v>
      </c>
      <c r="E14" s="14">
        <v>0</v>
      </c>
      <c r="F14" s="23">
        <v>0</v>
      </c>
    </row>
    <row r="15" spans="1:6" x14ac:dyDescent="0.25">
      <c r="A15" s="175" t="s">
        <v>1236</v>
      </c>
      <c r="B15" s="47" t="s">
        <v>1237</v>
      </c>
      <c r="C15" s="14">
        <v>1100</v>
      </c>
      <c r="D15" s="14">
        <v>13</v>
      </c>
      <c r="E15" s="14">
        <v>13</v>
      </c>
      <c r="F15" s="23">
        <v>0</v>
      </c>
    </row>
    <row r="16" spans="1:6" x14ac:dyDescent="0.25">
      <c r="A16" s="176"/>
      <c r="B16" s="47" t="s">
        <v>1238</v>
      </c>
      <c r="C16" s="14">
        <v>0</v>
      </c>
      <c r="D16" s="14">
        <v>0</v>
      </c>
      <c r="E16" s="14">
        <v>0</v>
      </c>
      <c r="F16" s="23">
        <v>0</v>
      </c>
    </row>
    <row r="17" spans="1:6" ht="22.5" x14ac:dyDescent="0.25">
      <c r="A17" s="176"/>
      <c r="B17" s="47" t="s">
        <v>1239</v>
      </c>
      <c r="C17" s="14">
        <v>0</v>
      </c>
      <c r="D17" s="14">
        <v>0</v>
      </c>
      <c r="E17" s="14">
        <v>0</v>
      </c>
      <c r="F17" s="23">
        <v>0</v>
      </c>
    </row>
    <row r="18" spans="1:6" x14ac:dyDescent="0.25">
      <c r="A18" s="176"/>
      <c r="B18" s="47" t="s">
        <v>1240</v>
      </c>
      <c r="C18" s="14">
        <v>2</v>
      </c>
      <c r="D18" s="14">
        <v>1</v>
      </c>
      <c r="E18" s="14">
        <v>0</v>
      </c>
      <c r="F18" s="23">
        <v>0</v>
      </c>
    </row>
    <row r="19" spans="1:6" ht="22.5" x14ac:dyDescent="0.25">
      <c r="A19" s="177"/>
      <c r="B19" s="47" t="s">
        <v>1241</v>
      </c>
      <c r="C19" s="14">
        <v>0</v>
      </c>
      <c r="D19" s="14">
        <v>0</v>
      </c>
      <c r="E19" s="14">
        <v>0</v>
      </c>
      <c r="F19" s="23">
        <v>0</v>
      </c>
    </row>
    <row r="20" spans="1:6" x14ac:dyDescent="0.25">
      <c r="A20" s="12" t="s">
        <v>1242</v>
      </c>
      <c r="B20" s="47" t="s">
        <v>1243</v>
      </c>
      <c r="C20" s="14">
        <v>0</v>
      </c>
      <c r="D20" s="14">
        <v>0</v>
      </c>
      <c r="E20" s="14">
        <v>0</v>
      </c>
      <c r="F20" s="23">
        <v>0</v>
      </c>
    </row>
    <row r="21" spans="1:6" ht="22.5" x14ac:dyDescent="0.25">
      <c r="A21" s="12" t="s">
        <v>1244</v>
      </c>
      <c r="B21" s="47" t="s">
        <v>1245</v>
      </c>
      <c r="C21" s="14">
        <v>14</v>
      </c>
      <c r="D21" s="14">
        <v>1</v>
      </c>
      <c r="E21" s="14">
        <v>1</v>
      </c>
      <c r="F21" s="23">
        <v>2</v>
      </c>
    </row>
    <row r="22" spans="1:6" x14ac:dyDescent="0.25">
      <c r="A22" s="195" t="s">
        <v>976</v>
      </c>
      <c r="B22" s="196"/>
      <c r="C22" s="31">
        <v>1156</v>
      </c>
      <c r="D22" s="31">
        <v>21</v>
      </c>
      <c r="E22" s="31">
        <v>21</v>
      </c>
      <c r="F22" s="31">
        <v>2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2</v>
      </c>
    </row>
    <row r="26" spans="1:6" x14ac:dyDescent="0.25">
      <c r="A26" s="22" t="s">
        <v>113</v>
      </c>
      <c r="B26" s="17"/>
      <c r="C26" s="23">
        <v>0</v>
      </c>
    </row>
    <row r="27" spans="1:6" x14ac:dyDescent="0.25">
      <c r="A27" s="22" t="s">
        <v>1079</v>
      </c>
      <c r="B27" s="17"/>
      <c r="C27" s="23">
        <v>2</v>
      </c>
    </row>
    <row r="28" spans="1:6" x14ac:dyDescent="0.25">
      <c r="A28" s="195" t="s">
        <v>976</v>
      </c>
      <c r="B28" s="196"/>
      <c r="C28" s="31">
        <v>4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3">
        <v>18</v>
      </c>
    </row>
    <row r="33" spans="1:3" x14ac:dyDescent="0.25">
      <c r="A33" s="22" t="s">
        <v>1248</v>
      </c>
      <c r="B33" s="17"/>
      <c r="C33" s="23">
        <v>1</v>
      </c>
    </row>
    <row r="34" spans="1:3" x14ac:dyDescent="0.25">
      <c r="A34" s="22" t="s">
        <v>81</v>
      </c>
      <c r="B34" s="17"/>
      <c r="C34" s="23">
        <v>1</v>
      </c>
    </row>
    <row r="35" spans="1:3" x14ac:dyDescent="0.25">
      <c r="A35" s="195" t="s">
        <v>976</v>
      </c>
      <c r="B35" s="196"/>
      <c r="C35" s="31">
        <v>20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3">
        <v>20</v>
      </c>
    </row>
    <row r="40" spans="1:3" x14ac:dyDescent="0.25">
      <c r="A40" s="22" t="s">
        <v>1251</v>
      </c>
      <c r="B40" s="17"/>
      <c r="C40" s="23">
        <v>19</v>
      </c>
    </row>
    <row r="41" spans="1:3" x14ac:dyDescent="0.25">
      <c r="A41" s="195" t="s">
        <v>976</v>
      </c>
      <c r="B41" s="196"/>
      <c r="C41" s="31">
        <v>39</v>
      </c>
    </row>
    <row r="42" spans="1:3" ht="15.95" customHeight="1" x14ac:dyDescent="0.25"/>
  </sheetData>
  <sheetProtection algorithmName="SHA-512" hashValue="w+d5oNBF7B2nuGS4gKT6XA2q30WBRKBsa1PBWFikaTLefXXy1ZOw1FZL3aEfrdpyNDw5Lo5pkSot8C9y1Hxqdg==" saltValue="FZIv6h2hCfW1hU9KAia/5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8" t="s">
        <v>1253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1254</v>
      </c>
      <c r="B5" s="13" t="s">
        <v>1255</v>
      </c>
      <c r="C5" s="14">
        <v>371</v>
      </c>
      <c r="D5" s="18"/>
      <c r="E5" s="15">
        <v>0</v>
      </c>
    </row>
    <row r="6" spans="1:5" x14ac:dyDescent="0.25">
      <c r="A6" s="176"/>
      <c r="B6" s="13" t="s">
        <v>1256</v>
      </c>
      <c r="C6" s="14">
        <v>23</v>
      </c>
      <c r="D6" s="18"/>
      <c r="E6" s="15">
        <v>0</v>
      </c>
    </row>
    <row r="7" spans="1:5" x14ac:dyDescent="0.25">
      <c r="A7" s="177"/>
      <c r="B7" s="13" t="s">
        <v>1257</v>
      </c>
      <c r="C7" s="14">
        <v>24</v>
      </c>
      <c r="D7" s="18"/>
      <c r="E7" s="15">
        <v>0</v>
      </c>
    </row>
    <row r="8" spans="1:5" x14ac:dyDescent="0.25">
      <c r="A8" s="16"/>
    </row>
    <row r="9" spans="1:5" x14ac:dyDescent="0.25">
      <c r="A9" s="48" t="s">
        <v>1258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5" t="s">
        <v>1259</v>
      </c>
      <c r="B11" s="13" t="s">
        <v>1260</v>
      </c>
      <c r="C11" s="14">
        <v>7</v>
      </c>
      <c r="D11" s="18"/>
      <c r="E11" s="15">
        <v>0</v>
      </c>
    </row>
    <row r="12" spans="1:5" x14ac:dyDescent="0.25">
      <c r="A12" s="176"/>
      <c r="B12" s="13" t="s">
        <v>1261</v>
      </c>
      <c r="C12" s="14">
        <v>33</v>
      </c>
      <c r="D12" s="18"/>
      <c r="E12" s="15">
        <v>0</v>
      </c>
    </row>
    <row r="13" spans="1:5" x14ac:dyDescent="0.25">
      <c r="A13" s="176"/>
      <c r="B13" s="13" t="s">
        <v>1262</v>
      </c>
      <c r="C13" s="14">
        <v>28</v>
      </c>
      <c r="D13" s="18"/>
      <c r="E13" s="15">
        <v>0</v>
      </c>
    </row>
    <row r="14" spans="1:5" x14ac:dyDescent="0.25">
      <c r="A14" s="176"/>
      <c r="B14" s="13" t="s">
        <v>1263</v>
      </c>
      <c r="C14" s="14">
        <v>66</v>
      </c>
      <c r="D14" s="1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6"/>
      <c r="B16" s="13" t="s">
        <v>1265</v>
      </c>
      <c r="C16" s="14">
        <v>0</v>
      </c>
      <c r="D16" s="1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48" t="s">
        <v>1269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1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48" t="s">
        <v>1274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5" t="s">
        <v>1275</v>
      </c>
      <c r="B30" s="13" t="s">
        <v>1276</v>
      </c>
      <c r="C30" s="14">
        <v>7</v>
      </c>
      <c r="D30" s="18"/>
      <c r="E30" s="15">
        <v>0</v>
      </c>
    </row>
    <row r="31" spans="1:5" x14ac:dyDescent="0.25">
      <c r="A31" s="176"/>
      <c r="B31" s="13" t="s">
        <v>1277</v>
      </c>
      <c r="C31" s="14">
        <v>1</v>
      </c>
      <c r="D31" s="18"/>
      <c r="E31" s="15">
        <v>0</v>
      </c>
    </row>
    <row r="32" spans="1:5" x14ac:dyDescent="0.25">
      <c r="A32" s="177"/>
      <c r="B32" s="13" t="s">
        <v>1278</v>
      </c>
      <c r="C32" s="14">
        <v>4</v>
      </c>
      <c r="D32" s="18"/>
      <c r="E32" s="15">
        <v>0</v>
      </c>
    </row>
  </sheetData>
  <sheetProtection algorithmName="SHA-512" hashValue="ePQlC6C6gHdUftwT/Dlz6JULjdsACvNCGZfQEQqBiH5LMN4L+fFrOT3nDyPwxcwQawFLSIWeZmkduya0y3K7QQ==" saltValue="XG0g+BfQFy2esYIIl/1p9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8" t="s">
        <v>1280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6"/>
      <c r="B6" s="13" t="s">
        <v>1283</v>
      </c>
      <c r="C6" s="14">
        <v>0</v>
      </c>
      <c r="D6" s="18"/>
      <c r="E6" s="15">
        <v>0</v>
      </c>
    </row>
    <row r="7" spans="1:5" x14ac:dyDescent="0.25">
      <c r="A7" s="176"/>
      <c r="B7" s="13" t="s">
        <v>1284</v>
      </c>
      <c r="C7" s="14">
        <v>0</v>
      </c>
      <c r="D7" s="18"/>
      <c r="E7" s="15">
        <v>0</v>
      </c>
    </row>
    <row r="8" spans="1:5" x14ac:dyDescent="0.25">
      <c r="A8" s="176"/>
      <c r="B8" s="13" t="s">
        <v>1285</v>
      </c>
      <c r="C8" s="14">
        <v>0</v>
      </c>
      <c r="D8" s="18"/>
      <c r="E8" s="15">
        <v>0</v>
      </c>
    </row>
    <row r="9" spans="1:5" x14ac:dyDescent="0.25">
      <c r="A9" s="176"/>
      <c r="B9" s="13" t="s">
        <v>1286</v>
      </c>
      <c r="C9" s="14">
        <v>0</v>
      </c>
      <c r="D9" s="1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6"/>
      <c r="B11" s="13" t="s">
        <v>1288</v>
      </c>
      <c r="C11" s="14">
        <v>1</v>
      </c>
      <c r="D11" s="18"/>
      <c r="E11" s="15">
        <v>0</v>
      </c>
    </row>
    <row r="12" spans="1:5" x14ac:dyDescent="0.25">
      <c r="A12" s="176"/>
      <c r="B12" s="13" t="s">
        <v>1289</v>
      </c>
      <c r="C12" s="14">
        <v>0</v>
      </c>
      <c r="D12" s="18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18"/>
      <c r="E13" s="15">
        <v>0</v>
      </c>
    </row>
    <row r="14" spans="1:5" x14ac:dyDescent="0.25">
      <c r="A14" s="176"/>
      <c r="B14" s="13" t="s">
        <v>1291</v>
      </c>
      <c r="C14" s="14">
        <v>0</v>
      </c>
      <c r="D14" s="1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18"/>
      <c r="E15" s="15">
        <v>0</v>
      </c>
    </row>
    <row r="16" spans="1:5" x14ac:dyDescent="0.25">
      <c r="A16" s="177"/>
      <c r="B16" s="13" t="s">
        <v>110</v>
      </c>
      <c r="C16" s="14">
        <v>1</v>
      </c>
      <c r="D16" s="18"/>
      <c r="E16" s="15">
        <v>0</v>
      </c>
    </row>
  </sheetData>
  <sheetProtection algorithmName="SHA-512" hashValue="Pj6XQXXMhRV/3YoqxPlT74t20g07U5533oZFVTRNCqkVotbkw9vXBEPyAaFk9wY9VaAHD+IVFv2udXWXCvSd4A==" saltValue="LOKUY9VOBrg1R3rib00E4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7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1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7" t="s">
        <v>1047</v>
      </c>
      <c r="C5" s="51">
        <v>9</v>
      </c>
      <c r="D5" s="51">
        <v>0</v>
      </c>
      <c r="E5" s="51">
        <v>4</v>
      </c>
      <c r="F5" s="51">
        <v>1</v>
      </c>
      <c r="G5" s="51">
        <v>0</v>
      </c>
      <c r="H5" s="51">
        <v>10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6"/>
      <c r="B6" s="47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1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7" t="s">
        <v>1307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7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7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7" t="s">
        <v>1311</v>
      </c>
      <c r="C10" s="51">
        <v>6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7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7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7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7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7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7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7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7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7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7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7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7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7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7" t="s">
        <v>1325</v>
      </c>
      <c r="C24" s="51">
        <v>2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7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7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7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7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7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7" t="s">
        <v>1331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1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7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7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7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7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7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7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7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7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7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7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7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7" t="s">
        <v>1343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7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7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7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7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7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7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7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7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7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7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7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7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7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7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7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7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7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7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7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7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7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7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7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7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7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7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7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7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7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1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7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7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7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7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7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7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7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7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7" t="s">
        <v>1381</v>
      </c>
      <c r="C80" s="51">
        <v>0</v>
      </c>
      <c r="D80" s="51">
        <v>0</v>
      </c>
      <c r="E80" s="51">
        <v>1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7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7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7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7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7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7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7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7" t="s">
        <v>1389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7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7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7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7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7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7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7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7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7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7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7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7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7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7" t="s">
        <v>1403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7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7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7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7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7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7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7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7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7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7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7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7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7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7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7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7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7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7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7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7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7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7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7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7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7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7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7" t="s">
        <v>1430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7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7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7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7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7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7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7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7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7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7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7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7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7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7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7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7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7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7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7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7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7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7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7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7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7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7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7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7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7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7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7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7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7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7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7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7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7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7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7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7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7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7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7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7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7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7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7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7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7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7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7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7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7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7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7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7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7" t="s">
        <v>1487</v>
      </c>
      <c r="C186" s="51">
        <v>0</v>
      </c>
      <c r="D186" s="51">
        <v>0</v>
      </c>
      <c r="E186" s="51">
        <v>1</v>
      </c>
      <c r="F186" s="51">
        <v>0</v>
      </c>
      <c r="G186" s="51">
        <v>0</v>
      </c>
      <c r="H186" s="51">
        <v>1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7" t="s">
        <v>1488</v>
      </c>
      <c r="C187" s="51">
        <v>0</v>
      </c>
      <c r="D187" s="51">
        <v>0</v>
      </c>
      <c r="E187" s="51">
        <v>2</v>
      </c>
      <c r="F187" s="51">
        <v>1</v>
      </c>
      <c r="G187" s="51">
        <v>0</v>
      </c>
      <c r="H187" s="51">
        <v>7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7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7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7" t="s">
        <v>1491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7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7" t="s">
        <v>1493</v>
      </c>
      <c r="C192" s="51">
        <v>1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7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7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7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7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7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7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7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7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7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7" t="s">
        <v>1503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7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7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7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7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7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7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7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7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7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7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7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7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7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7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7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7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7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7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7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7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7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7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7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7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7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7" t="s">
        <v>1529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7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7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7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7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7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7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7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7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7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7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7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7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7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7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7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7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7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7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7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7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7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7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7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7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7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7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7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7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7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7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7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7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7" t="s">
        <v>1563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7" t="s">
        <v>1564</v>
      </c>
      <c r="C262" s="51">
        <v>9</v>
      </c>
      <c r="D262" s="51">
        <v>0</v>
      </c>
      <c r="E262" s="51">
        <v>2</v>
      </c>
      <c r="F262" s="51">
        <v>1</v>
      </c>
      <c r="G262" s="51">
        <v>0</v>
      </c>
      <c r="H262" s="51">
        <v>6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7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7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7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7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7" t="s">
        <v>1569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7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7" t="s">
        <v>1571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1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7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7" t="s">
        <v>986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7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7" t="s">
        <v>1574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7" t="s">
        <v>1575</v>
      </c>
      <c r="C274" s="51">
        <v>0</v>
      </c>
      <c r="D274" s="51">
        <v>0</v>
      </c>
      <c r="E274" s="51">
        <v>1</v>
      </c>
      <c r="F274" s="51">
        <v>0</v>
      </c>
      <c r="G274" s="51">
        <v>0</v>
      </c>
      <c r="H274" s="51">
        <v>1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7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7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7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7" t="s">
        <v>1579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7" t="s">
        <v>1580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1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7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7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7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7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7" t="s">
        <v>1585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7" t="s">
        <v>946</v>
      </c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7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7" t="s">
        <v>1586</v>
      </c>
      <c r="C287" s="51">
        <v>0</v>
      </c>
      <c r="D287" s="51">
        <v>0</v>
      </c>
      <c r="E287" s="51">
        <v>1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7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7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7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7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7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7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7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5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7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7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7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1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7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7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7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7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7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7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3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7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1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7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0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7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7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oHDlauRRfSnePs2keFfholDGCKs2gB3aiD2rib1OQ1o1H0vOWihQG1FuzQgY4BtJsc2kCmoO88Vl/ijyb+oWRQ==" saltValue="VuPRkDP8pKKA8WY4wbdrz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5312-D060-43A1-8467-CB64B6B783DB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10360</v>
      </c>
      <c r="D7" s="119">
        <f>SUM(DatosGenerales!C15:C19)</f>
        <v>2241</v>
      </c>
      <c r="E7" s="118">
        <f>SUM(DatosGenerales!C12:C14)</f>
        <v>8227</v>
      </c>
      <c r="I7" s="120">
        <f>DatosGenerales!C31</f>
        <v>1026</v>
      </c>
      <c r="J7" s="119">
        <f>DatosGenerales!C32</f>
        <v>44</v>
      </c>
      <c r="K7" s="118">
        <f>SUM(DatosGenerales!C33:C34)</f>
        <v>897</v>
      </c>
      <c r="L7" s="119">
        <f>DatosGenerales!C36</f>
        <v>729</v>
      </c>
      <c r="M7" s="118">
        <f>DatosGenerales!C95</f>
        <v>699</v>
      </c>
      <c r="N7" s="121">
        <f>L7-M7</f>
        <v>30</v>
      </c>
      <c r="O7" s="121"/>
      <c r="Q7" s="120">
        <f>DatosGenerales!C36</f>
        <v>729</v>
      </c>
      <c r="R7" s="119">
        <f>DatosGenerales!C49</f>
        <v>1249</v>
      </c>
      <c r="S7" s="119">
        <f>DatosGenerales!C50</f>
        <v>49</v>
      </c>
      <c r="T7" s="119">
        <f>DatosGenerales!C62</f>
        <v>4</v>
      </c>
      <c r="U7" s="119">
        <f>DatosGenerales!C78</f>
        <v>1</v>
      </c>
      <c r="V7" s="122">
        <f>SUM(Q7:U7)</f>
        <v>2032</v>
      </c>
      <c r="Z7" s="120">
        <f>SUM(DatosGenerales!C106,DatosGenerales!C107,DatosGenerales!C109)</f>
        <v>739</v>
      </c>
      <c r="AA7" s="119">
        <f>SUM(DatosGenerales!C108,DatosGenerales!C110)</f>
        <v>368</v>
      </c>
      <c r="AB7" s="119">
        <f>DatosGenerales!C106</f>
        <v>688</v>
      </c>
      <c r="AC7" s="122">
        <f>DatosGenerales!C107</f>
        <v>13</v>
      </c>
      <c r="AH7" s="120">
        <f>SUM(DatosGenerales!C115,DatosGenerales!C116,DatosGenerales!C118)</f>
        <v>44</v>
      </c>
      <c r="AI7" s="119">
        <f>SUM(DatosGenerales!C117,DatosGenerales!C119)</f>
        <v>17</v>
      </c>
      <c r="AJ7" s="119">
        <f>DatosGenerales!C115</f>
        <v>44</v>
      </c>
      <c r="AK7" s="122">
        <f>DatosGenerales!C116</f>
        <v>0</v>
      </c>
      <c r="AP7" s="120">
        <f>SUM(DatosGenerales!C135:C136)</f>
        <v>82</v>
      </c>
      <c r="AQ7" s="119">
        <f>SUM(DatosGenerales!C137:C138)</f>
        <v>0</v>
      </c>
      <c r="AR7" s="122">
        <f>SUM(DatosGenerales!C139:C140)</f>
        <v>27</v>
      </c>
      <c r="AV7" s="120">
        <f>DatosGenerales!C145</f>
        <v>1</v>
      </c>
      <c r="AW7" s="119">
        <f>DatosGenerales!C146</f>
        <v>37</v>
      </c>
      <c r="AX7" s="119">
        <f>DatosGenerales!C147</f>
        <v>10</v>
      </c>
      <c r="AY7" s="119">
        <f>DatosGenerales!C148</f>
        <v>10</v>
      </c>
      <c r="AZ7" s="119">
        <f>DatosGenerales!C149</f>
        <v>33</v>
      </c>
      <c r="BA7" s="122">
        <f>DatosGenerales!C150</f>
        <v>1</v>
      </c>
      <c r="BE7" s="120">
        <f>DatosGenerales!C151</f>
        <v>33</v>
      </c>
      <c r="BF7" s="119">
        <f>DatosGenerales!C152</f>
        <v>62</v>
      </c>
      <c r="BG7" s="122">
        <f>DatosGenerales!C154</f>
        <v>11</v>
      </c>
      <c r="BK7" s="120">
        <f>SUM(DatosGenerales!C307:C321)</f>
        <v>1086</v>
      </c>
      <c r="BL7" s="119">
        <f>SUM(DatosGenerales!C304:C306)</f>
        <v>9</v>
      </c>
      <c r="BM7" s="119">
        <f>SUM(DatosGenerales!C322:C354)</f>
        <v>132</v>
      </c>
      <c r="BN7" s="119">
        <f>SUM(DatosGenerales!C299)</f>
        <v>2</v>
      </c>
      <c r="BO7" s="119">
        <f>SUM(DatosGenerales!C366:C374)</f>
        <v>15</v>
      </c>
      <c r="BP7" s="119">
        <f>SUM(DatosGenerales!C296:C298)</f>
        <v>0</v>
      </c>
      <c r="BQ7" s="119">
        <f>SUM(DatosGenerales!C355:C365)</f>
        <v>5</v>
      </c>
      <c r="BR7" s="119">
        <f>SUM(DatosGenerales!C300:C302)</f>
        <v>49</v>
      </c>
      <c r="BS7" s="122">
        <f>SUM(DatosGenerales!C293:C295)</f>
        <v>417</v>
      </c>
      <c r="BT7" s="122">
        <f>SUM(DatosGenerales!C303)</f>
        <v>1</v>
      </c>
      <c r="BU7" s="122">
        <f>SUM(DatosGenerales!C375:C387)</f>
        <v>32</v>
      </c>
      <c r="BV7" s="122">
        <f>SUM(DatosGenerales!C388:C409)</f>
        <v>1216</v>
      </c>
      <c r="BY7" s="120">
        <f>DatosGenerales!C246</f>
        <v>268</v>
      </c>
      <c r="BZ7" s="119">
        <f>DatosGenerales!C247</f>
        <v>22</v>
      </c>
      <c r="CA7" s="122">
        <f>DatosGenerales!C248</f>
        <v>163</v>
      </c>
      <c r="CF7" s="120">
        <f>DatosGenerales!C255</f>
        <v>30</v>
      </c>
      <c r="CG7" s="122">
        <f>DatosGenerales!C258</f>
        <v>116</v>
      </c>
      <c r="CM7" s="120">
        <f>DatosGenerales!C40</f>
        <v>2195</v>
      </c>
      <c r="CN7" s="122">
        <f>DatosGenerales!C41</f>
        <v>1383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256</v>
      </c>
      <c r="BL53" s="130">
        <f>SUM(DatosGenerales!C321,DatosGenerales!C310,DatosGenerales!C319)</f>
        <v>480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19</v>
      </c>
      <c r="BL66" s="130">
        <f>SUM(DatosGenerales!C309:C310)</f>
        <v>371</v>
      </c>
      <c r="BM66" s="130">
        <f>SUM(DatosGenerales!C318:C319)</f>
        <v>346</v>
      </c>
      <c r="BN66" s="130"/>
      <c r="BO66" s="117"/>
      <c r="BP66" s="117"/>
      <c r="BQ66" s="117"/>
      <c r="BR66" s="117"/>
      <c r="BS66" s="117"/>
    </row>
  </sheetData>
  <sheetProtection algorithmName="SHA-512" hashValue="LkY81tOmYEUISoyM/IdKnr32gKncy3VGQ4npDPFGla59i9gHiCiJf/taCeRydVg2qHFa8gLskqyAg6fgYWfRoA==" saltValue="rKJczGMETy6o2z3vEiQBw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5EC4-79EE-43B1-9ADD-DB029022B055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akUN9GW1zzXZnsX9EmklQVQRTgpNzeDsAYdkhr/pw6tQrxLIwVcWOtDh/dJ1afGq4yR4mC+wO4WF3XcUqsFMTg==" saltValue="UqPjwtd2YC685agGsfbAx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DAE4-D412-426F-9CB4-40C20EE0689C}">
  <dimension ref="A1:AX17"/>
  <sheetViews>
    <sheetView showGridLines="0" zoomScale="120" zoomScaleNormal="12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66</v>
      </c>
    </row>
    <row r="8" spans="1:50" s="117" customFormat="1" ht="14.85" customHeight="1" x14ac:dyDescent="0.25">
      <c r="C8" s="204"/>
      <c r="D8" s="119">
        <f>DatosMenores!C56</f>
        <v>424</v>
      </c>
      <c r="E8" s="119">
        <f>DatosMenores!C57</f>
        <v>71</v>
      </c>
      <c r="F8" s="119">
        <f>DatosMenores!C58</f>
        <v>0</v>
      </c>
      <c r="G8" s="119">
        <f>DatosMenores!C59</f>
        <v>363</v>
      </c>
      <c r="H8" s="118">
        <f>DatosMenores!C60</f>
        <v>17</v>
      </c>
      <c r="I8" s="101"/>
      <c r="L8" s="118">
        <f>DatosMenores!C48</f>
        <v>25</v>
      </c>
      <c r="M8" s="119">
        <f>DatosMenores!C49</f>
        <v>34</v>
      </c>
      <c r="N8" s="119">
        <f>DatosMenores!C50</f>
        <v>90</v>
      </c>
      <c r="O8" s="119">
        <f>DatosMenores!C51</f>
        <v>0</v>
      </c>
      <c r="P8" s="118">
        <f>DatosMenores!C52</f>
        <v>0</v>
      </c>
      <c r="S8" s="118">
        <f>DatosMenores!C28</f>
        <v>174</v>
      </c>
      <c r="T8" s="119">
        <f>SUM(DatosMenores!C29:C32)</f>
        <v>25</v>
      </c>
      <c r="U8" s="119">
        <f>DatosMenores!C33</f>
        <v>0</v>
      </c>
      <c r="V8" s="119">
        <f>DatosMenores!C34</f>
        <v>32</v>
      </c>
      <c r="W8" s="119">
        <f>DatosMenores!C35</f>
        <v>68</v>
      </c>
      <c r="X8" s="119">
        <f>DatosMenores!C36</f>
        <v>0</v>
      </c>
      <c r="Y8" s="119">
        <f>DatosMenores!C38</f>
        <v>4</v>
      </c>
      <c r="Z8" s="119">
        <f>DatosMenores!C37</f>
        <v>9</v>
      </c>
      <c r="AA8" s="118">
        <f>DatosMenores!C39</f>
        <v>42</v>
      </c>
      <c r="AC8" s="103"/>
      <c r="AE8" s="120">
        <f>DatosMenores!C5</f>
        <v>0</v>
      </c>
      <c r="AF8" s="119">
        <f>DatosMenores!C6</f>
        <v>72</v>
      </c>
      <c r="AG8" s="119">
        <f>DatosMenores!C7</f>
        <v>1</v>
      </c>
      <c r="AH8" s="119">
        <f>DatosMenores!C8</f>
        <v>2</v>
      </c>
      <c r="AI8" s="119">
        <f>DatosMenores!C9</f>
        <v>23</v>
      </c>
      <c r="AJ8" s="118">
        <f>DatosMenores!C10</f>
        <v>28</v>
      </c>
      <c r="AK8" s="119">
        <f>DatosMenores!C11</f>
        <v>13</v>
      </c>
      <c r="AL8" s="119">
        <f>DatosMenores!C12</f>
        <v>57</v>
      </c>
      <c r="AM8" s="118">
        <f>DatosMenores!C13</f>
        <v>15</v>
      </c>
      <c r="AN8" s="103"/>
      <c r="AP8" s="120">
        <f>DatosMenores!C69</f>
        <v>66</v>
      </c>
      <c r="AQ8" s="120">
        <f>DatosMenores!C70</f>
        <v>33</v>
      </c>
      <c r="AR8" s="119">
        <f>DatosMenores!C71</f>
        <v>28</v>
      </c>
      <c r="AS8" s="119">
        <f>DatosMenores!C74</f>
        <v>0</v>
      </c>
      <c r="AT8" s="119">
        <f>DatosMenores!C75</f>
        <v>0</v>
      </c>
      <c r="AU8" s="118">
        <f>DatosMenores!C76</f>
        <v>0</v>
      </c>
      <c r="AW8" s="141" t="s">
        <v>1657</v>
      </c>
      <c r="AX8" s="142">
        <f>DatosMenores!C70</f>
        <v>33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28</v>
      </c>
    </row>
    <row r="10" spans="1:50" ht="29.85" customHeight="1" x14ac:dyDescent="0.25">
      <c r="C10" s="204"/>
      <c r="D10" s="118">
        <f>DatosMenores!C61</f>
        <v>219</v>
      </c>
      <c r="E10" s="119">
        <f>DatosMenores!C62</f>
        <v>61</v>
      </c>
      <c r="F10" s="122">
        <f>DatosMenores!C63</f>
        <v>8</v>
      </c>
      <c r="G10" s="122">
        <f>DatosMenores!C64</f>
        <v>169</v>
      </c>
      <c r="H10" s="122">
        <f>DatosMenores!C65</f>
        <v>58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1</v>
      </c>
      <c r="AF11" s="119">
        <f>DatosMenores!C15</f>
        <v>2</v>
      </c>
      <c r="AG11" s="119">
        <f>DatosMenores!C16</f>
        <v>16</v>
      </c>
      <c r="AH11" s="119">
        <f>DatosMenores!C17</f>
        <v>26</v>
      </c>
      <c r="AI11" s="119">
        <f>DatosMenores!C18</f>
        <v>1</v>
      </c>
      <c r="AJ11" s="119">
        <f>DatosMenores!C20</f>
        <v>2</v>
      </c>
      <c r="AK11" s="119">
        <f>DatosMenores!C21</f>
        <v>0</v>
      </c>
      <c r="AL11" s="118">
        <f>DatosMenores!C19</f>
        <v>115</v>
      </c>
      <c r="AP11" s="120">
        <f>DatosMenores!C78</f>
        <v>0</v>
      </c>
      <c r="AQ11" s="119">
        <f>DatosMenores!C77</f>
        <v>6</v>
      </c>
      <c r="AR11" s="119">
        <f>DatosMenores!C79</f>
        <v>0</v>
      </c>
      <c r="AS11" s="120">
        <f>DatosMenores!C72</f>
        <v>0</v>
      </c>
      <c r="AT11" s="118">
        <f>DatosMenores!C73</f>
        <v>0</v>
      </c>
      <c r="AW11" s="141" t="s">
        <v>1799</v>
      </c>
      <c r="AX11" s="142">
        <f>DatosMenores!C73</f>
        <v>0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0</v>
      </c>
    </row>
    <row r="14" spans="1:50" ht="12.75" customHeight="1" x14ac:dyDescent="0.25">
      <c r="AW14" s="141" t="s">
        <v>1660</v>
      </c>
      <c r="AX14" s="142">
        <f>DatosMenores!C76</f>
        <v>0</v>
      </c>
    </row>
    <row r="15" spans="1:50" ht="12.75" customHeight="1" x14ac:dyDescent="0.25">
      <c r="AW15" s="141" t="s">
        <v>1661</v>
      </c>
      <c r="AX15" s="142">
        <f>DatosMenores!C77</f>
        <v>6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nOIiMH0bEmkErwBDCm+OSO9GH682ormIdrGoTUt18Aw4SXLwd74VSMHDLtHj+BmRoJf+SVrcPhJ+HnZQce5png==" saltValue="wdB5wpOAyA4rj1L6Wbgq1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F016-42D0-44B2-B61C-EA46D9860AEE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0</v>
      </c>
      <c r="F4" s="155" t="s">
        <v>1807</v>
      </c>
      <c r="G4" s="157">
        <f>DatosViolenciaDoméstica!E67</f>
        <v>25</v>
      </c>
      <c r="H4" s="158"/>
    </row>
    <row r="5" spans="1:30" x14ac:dyDescent="0.2">
      <c r="C5" s="155" t="s">
        <v>12</v>
      </c>
      <c r="D5" s="156">
        <f>DatosViolenciaDoméstica!C6</f>
        <v>104</v>
      </c>
      <c r="F5" s="155" t="s">
        <v>1808</v>
      </c>
      <c r="G5" s="159">
        <f>DatosViolenciaDoméstica!F67</f>
        <v>11</v>
      </c>
      <c r="H5" s="158"/>
    </row>
    <row r="6" spans="1:30" x14ac:dyDescent="0.2">
      <c r="C6" s="155" t="s">
        <v>1809</v>
      </c>
      <c r="D6" s="156">
        <f>DatosViolenciaDoméstica!C7</f>
        <v>24</v>
      </c>
    </row>
    <row r="7" spans="1:30" x14ac:dyDescent="0.2">
      <c r="C7" s="155" t="s">
        <v>59</v>
      </c>
      <c r="D7" s="156">
        <f>DatosViolenciaDoméstica!C8</f>
        <v>0</v>
      </c>
    </row>
    <row r="8" spans="1:30" x14ac:dyDescent="0.2">
      <c r="C8" s="155" t="s">
        <v>1810</v>
      </c>
      <c r="D8" s="156">
        <f>DatosViolenciaDoméstica!C9</f>
        <v>0</v>
      </c>
    </row>
    <row r="9" spans="1:30" x14ac:dyDescent="0.2">
      <c r="C9" s="155" t="s">
        <v>1811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0kiIlFBITwxwTJVjC46YruJ8ugS9NKps/9NWMHXuXT2Uf1Ul6zm92yBETil+tQiZTJK0H1Zzpyga4LpJyAoFDw==" saltValue="90WeJzgzquZN/vITcdICM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68DE-8FC5-4355-B848-1EBE32E841A7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345</v>
      </c>
      <c r="F4" s="155" t="s">
        <v>1807</v>
      </c>
      <c r="G4" s="157">
        <f>DatosViolenciaGénero!E82</f>
        <v>185</v>
      </c>
      <c r="H4" s="158"/>
    </row>
    <row r="5" spans="1:30" x14ac:dyDescent="0.2">
      <c r="C5" s="155" t="s">
        <v>39</v>
      </c>
      <c r="D5" s="156">
        <f>DatosViolenciaGénero!C5</f>
        <v>212</v>
      </c>
      <c r="F5" s="155" t="s">
        <v>1808</v>
      </c>
      <c r="G5" s="157">
        <f>DatosViolenciaGénero!F82</f>
        <v>142</v>
      </c>
      <c r="H5" s="158"/>
    </row>
    <row r="6" spans="1:30" x14ac:dyDescent="0.2">
      <c r="C6" s="155" t="s">
        <v>1809</v>
      </c>
      <c r="D6" s="165">
        <f>DatosViolenciaGénero!C8</f>
        <v>142</v>
      </c>
    </row>
    <row r="7" spans="1:30" x14ac:dyDescent="0.2">
      <c r="C7" s="155" t="s">
        <v>59</v>
      </c>
      <c r="D7" s="165">
        <f>DatosViolenciaGénero!C9</f>
        <v>0</v>
      </c>
    </row>
    <row r="8" spans="1:30" x14ac:dyDescent="0.2">
      <c r="C8" s="155" t="s">
        <v>1813</v>
      </c>
      <c r="D8" s="156">
        <f>DatosViolenciaGénero!C11</f>
        <v>0</v>
      </c>
    </row>
    <row r="9" spans="1:30" x14ac:dyDescent="0.2">
      <c r="C9" s="155" t="s">
        <v>1814</v>
      </c>
      <c r="D9" s="156">
        <f>DatosViolenciaGénero!C12</f>
        <v>0</v>
      </c>
    </row>
    <row r="10" spans="1:30" x14ac:dyDescent="0.2">
      <c r="C10" s="155" t="s">
        <v>1806</v>
      </c>
      <c r="D10" s="165">
        <f>DatosViolenciaGénero!C6</f>
        <v>11</v>
      </c>
    </row>
    <row r="11" spans="1:30" x14ac:dyDescent="0.2">
      <c r="C11" s="155" t="s">
        <v>1810</v>
      </c>
      <c r="D11" s="165">
        <f>DatosViolenciaGénero!C10</f>
        <v>0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wNMSWvaC0zUfM6phHdAlyuxSDlLsduaPl0gVpWLfSbOu8zBTe8Pq/7LeXkiK7nzPvbH5PQl79HCbydU7hp1fRA==" saltValue="eO9o2zxlt24hJnvhLl7w/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4273-04F0-44CF-BB0A-2C69311CC7DF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bqJ+zg7uHD2JALTNCNa96dwWeI/97u0/AqszJUzS1NTMWdLTSBDxDbsGXNPN+0b3kDsrNxbC4szeAbzPUPSPEg==" saltValue="vTXHx3zJFaxQ5VK+oShId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C67C-04F4-46C8-A27C-3B53E1DFB19C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lVdPG1HMZ6rDf6VJ4VtyhqIdJO9JGwcLI7ejLPYv36262M56FN5Xpx81QJ3fllhyfML6I4rZ9QxI2/ZFay/awg==" saltValue="fubgLyXmyhXR60kmYVQkC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C742-15FD-4CED-B631-D8D4301112C1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0</v>
      </c>
      <c r="N6" s="170">
        <f>DatosMedioAmbiente!C55</f>
        <v>9</v>
      </c>
      <c r="O6" s="170">
        <f>DatosMedioAmbiente!C57</f>
        <v>1</v>
      </c>
      <c r="P6" s="170">
        <f>DatosMedioAmbiente!C59</f>
        <v>5</v>
      </c>
      <c r="Q6" s="170">
        <f>DatosMedioAmbiente!C61</f>
        <v>18</v>
      </c>
      <c r="R6" s="170">
        <f>DatosMedioAmbiente!C63</f>
        <v>11</v>
      </c>
      <c r="S6" s="168"/>
      <c r="U6" s="171">
        <f>DatosMedioAmbiente!C54</f>
        <v>0</v>
      </c>
      <c r="V6" s="171">
        <f>DatosMedioAmbiente!C56</f>
        <v>3</v>
      </c>
      <c r="W6" s="171">
        <f>DatosMedioAmbiente!C58</f>
        <v>2</v>
      </c>
      <c r="X6" s="171">
        <f>DatosMedioAmbiente!C60</f>
        <v>2</v>
      </c>
      <c r="Y6" s="171">
        <f>DatosMedioAmbiente!C62</f>
        <v>2</v>
      </c>
      <c r="Z6" s="171">
        <f>DatosMedioAmbiente!C64</f>
        <v>2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Fvgu1hnkdEUagw2NtAwmVhKiiNBrOzcCvZnjOS79Kxh3bWWKJqjFHAe2cMOGodOgEQv5Wbn+vvjvBTJl+vwOjA==" saltValue="1/eDpkNe1HjcQH2dvPvTi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27A0-A34F-4E77-A3F3-39942ACEB47B}">
  <dimension ref="A1:BI16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995</v>
      </c>
      <c r="G2" s="85" t="s">
        <v>1633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1151</v>
      </c>
      <c r="AB2" s="85" t="s">
        <v>1151</v>
      </c>
      <c r="AD2" s="85" t="s">
        <v>667</v>
      </c>
      <c r="AE2" s="85" t="s">
        <v>1203</v>
      </c>
      <c r="AF2" s="85" t="s">
        <v>1106</v>
      </c>
      <c r="AI2" s="85" t="s">
        <v>227</v>
      </c>
      <c r="AL2" s="85" t="s">
        <v>667</v>
      </c>
      <c r="AM2" s="85" t="s">
        <v>667</v>
      </c>
      <c r="AN2" s="85" t="s">
        <v>669</v>
      </c>
      <c r="AO2" s="85" t="s">
        <v>667</v>
      </c>
      <c r="AU2" s="85" t="s">
        <v>671</v>
      </c>
      <c r="AV2" s="85" t="s">
        <v>667</v>
      </c>
      <c r="AW2" s="85" t="s">
        <v>1204</v>
      </c>
      <c r="AX2" s="85" t="s">
        <v>1204</v>
      </c>
      <c r="AY2" s="85" t="s">
        <v>19</v>
      </c>
      <c r="AZ2" s="85" t="s">
        <v>1028</v>
      </c>
      <c r="BA2" s="85" t="s">
        <v>81</v>
      </c>
      <c r="BC2" s="85" t="s">
        <v>999</v>
      </c>
      <c r="BD2" s="85" t="s">
        <v>354</v>
      </c>
      <c r="BE2" s="85" t="s">
        <v>1656</v>
      </c>
      <c r="BF2" s="85" t="s">
        <v>103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F3" s="85" t="s">
        <v>1653</v>
      </c>
      <c r="G3" s="85" t="s">
        <v>1636</v>
      </c>
      <c r="H3" s="85" t="s">
        <v>1619</v>
      </c>
      <c r="I3" s="85" t="s">
        <v>1619</v>
      </c>
      <c r="J3" s="85" t="s">
        <v>1619</v>
      </c>
      <c r="K3" s="85" t="s">
        <v>1622</v>
      </c>
      <c r="L3" s="85" t="s">
        <v>1620</v>
      </c>
      <c r="M3" s="85" t="s">
        <v>1635</v>
      </c>
      <c r="N3" s="85" t="s">
        <v>1620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1152</v>
      </c>
      <c r="AD3" s="85" t="s">
        <v>669</v>
      </c>
      <c r="AE3" s="85" t="s">
        <v>1204</v>
      </c>
      <c r="AF3" s="85" t="s">
        <v>1048</v>
      </c>
      <c r="AI3" s="85" t="s">
        <v>228</v>
      </c>
      <c r="AL3" s="85" t="s">
        <v>669</v>
      </c>
      <c r="AM3" s="85" t="s">
        <v>669</v>
      </c>
      <c r="AN3" s="85" t="s">
        <v>671</v>
      </c>
      <c r="AO3" s="85" t="s">
        <v>669</v>
      </c>
      <c r="AV3" s="85" t="s">
        <v>669</v>
      </c>
      <c r="AW3" s="85" t="s">
        <v>1205</v>
      </c>
      <c r="AX3" s="85" t="s">
        <v>1205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981</v>
      </c>
      <c r="BE3" s="85" t="s">
        <v>1657</v>
      </c>
      <c r="BG3" s="85" t="s">
        <v>1079</v>
      </c>
      <c r="BH3" s="85" t="s">
        <v>1163</v>
      </c>
    </row>
    <row r="4" spans="1:61" x14ac:dyDescent="0.2">
      <c r="A4" s="85" t="s">
        <v>1755</v>
      </c>
      <c r="B4" s="85" t="s">
        <v>1749</v>
      </c>
      <c r="C4" s="85" t="s">
        <v>1737</v>
      </c>
      <c r="D4" s="85" t="s">
        <v>1620</v>
      </c>
      <c r="E4" s="85" t="s">
        <v>1620</v>
      </c>
      <c r="F4" s="85" t="s">
        <v>1203</v>
      </c>
      <c r="G4" s="85" t="s">
        <v>110</v>
      </c>
      <c r="H4" s="85" t="s">
        <v>1620</v>
      </c>
      <c r="I4" s="85" t="s">
        <v>1620</v>
      </c>
      <c r="J4" s="85" t="s">
        <v>1620</v>
      </c>
      <c r="L4" s="85" t="s">
        <v>1622</v>
      </c>
      <c r="N4" s="85" t="s">
        <v>995</v>
      </c>
      <c r="O4" s="85" t="s">
        <v>1620</v>
      </c>
      <c r="P4" s="85" t="s">
        <v>1667</v>
      </c>
      <c r="Q4" s="85" t="s">
        <v>1670</v>
      </c>
      <c r="R4" s="85" t="s">
        <v>1061</v>
      </c>
      <c r="S4" s="85" t="s">
        <v>1666</v>
      </c>
      <c r="T4" s="85" t="s">
        <v>1666</v>
      </c>
      <c r="V4" s="85" t="s">
        <v>30</v>
      </c>
      <c r="W4" s="85" t="s">
        <v>1762</v>
      </c>
      <c r="AD4" s="85" t="s">
        <v>671</v>
      </c>
      <c r="AE4" s="85" t="s">
        <v>1205</v>
      </c>
      <c r="AF4" s="85" t="s">
        <v>1213</v>
      </c>
      <c r="AI4" s="85" t="s">
        <v>229</v>
      </c>
      <c r="AL4" s="85" t="s">
        <v>671</v>
      </c>
      <c r="AM4" s="85" t="s">
        <v>671</v>
      </c>
      <c r="AN4" s="85" t="s">
        <v>673</v>
      </c>
      <c r="AO4" s="85" t="s">
        <v>671</v>
      </c>
      <c r="AV4" s="85" t="s">
        <v>671</v>
      </c>
      <c r="AW4" s="85" t="s">
        <v>1206</v>
      </c>
      <c r="AX4" s="85" t="s">
        <v>1206</v>
      </c>
      <c r="AY4" s="85" t="s">
        <v>1025</v>
      </c>
      <c r="AZ4" s="85" t="s">
        <v>1030</v>
      </c>
      <c r="BA4" s="85" t="s">
        <v>1794</v>
      </c>
      <c r="BC4" s="85" t="s">
        <v>1005</v>
      </c>
      <c r="BD4" s="85" t="s">
        <v>982</v>
      </c>
      <c r="BE4" s="85" t="s">
        <v>1658</v>
      </c>
    </row>
    <row r="5" spans="1:61" x14ac:dyDescent="0.2">
      <c r="A5" s="85" t="s">
        <v>1050</v>
      </c>
      <c r="B5" s="85" t="s">
        <v>108</v>
      </c>
      <c r="C5" s="85" t="s">
        <v>181</v>
      </c>
      <c r="D5" s="85" t="s">
        <v>1622</v>
      </c>
      <c r="E5" s="85" t="s">
        <v>1622</v>
      </c>
      <c r="F5" s="85" t="s">
        <v>1654</v>
      </c>
      <c r="H5" s="85" t="s">
        <v>995</v>
      </c>
      <c r="I5" s="85" t="s">
        <v>1626</v>
      </c>
      <c r="J5" s="85" t="s">
        <v>1626</v>
      </c>
      <c r="O5" s="85" t="s">
        <v>1626</v>
      </c>
      <c r="P5" s="85" t="s">
        <v>1670</v>
      </c>
      <c r="R5" s="85" t="s">
        <v>1062</v>
      </c>
      <c r="S5" s="85" t="s">
        <v>1670</v>
      </c>
      <c r="T5" s="85" t="s">
        <v>1670</v>
      </c>
      <c r="V5" s="85" t="s">
        <v>31</v>
      </c>
      <c r="AD5" s="85" t="s">
        <v>673</v>
      </c>
      <c r="AE5" s="85" t="s">
        <v>1206</v>
      </c>
      <c r="AF5" s="85" t="s">
        <v>1146</v>
      </c>
      <c r="AI5" s="85" t="s">
        <v>230</v>
      </c>
      <c r="AL5" s="85" t="s">
        <v>675</v>
      </c>
      <c r="AM5" s="85" t="s">
        <v>675</v>
      </c>
      <c r="AN5" s="85" t="s">
        <v>675</v>
      </c>
      <c r="AO5" s="85" t="s">
        <v>675</v>
      </c>
      <c r="AV5" s="85" t="s">
        <v>673</v>
      </c>
      <c r="AW5" s="85" t="s">
        <v>635</v>
      </c>
      <c r="AX5" s="85" t="s">
        <v>635</v>
      </c>
      <c r="AY5" s="85" t="s">
        <v>1026</v>
      </c>
      <c r="AZ5" s="85" t="s">
        <v>1031</v>
      </c>
      <c r="BC5" s="85" t="s">
        <v>1006</v>
      </c>
      <c r="BD5" s="85" t="s">
        <v>983</v>
      </c>
      <c r="BE5" s="85" t="s">
        <v>1661</v>
      </c>
    </row>
    <row r="6" spans="1:61" x14ac:dyDescent="0.2">
      <c r="A6" s="85" t="s">
        <v>1756</v>
      </c>
      <c r="B6" s="85" t="s">
        <v>109</v>
      </c>
      <c r="C6" s="85" t="s">
        <v>1738</v>
      </c>
      <c r="D6" s="85" t="s">
        <v>1626</v>
      </c>
      <c r="E6" s="85" t="s">
        <v>995</v>
      </c>
      <c r="F6" s="85" t="s">
        <v>110</v>
      </c>
      <c r="H6" s="85" t="s">
        <v>1631</v>
      </c>
      <c r="I6" s="85" t="s">
        <v>995</v>
      </c>
      <c r="J6" s="85" t="s">
        <v>995</v>
      </c>
      <c r="O6" s="85" t="s">
        <v>995</v>
      </c>
      <c r="R6" s="85" t="s">
        <v>1063</v>
      </c>
      <c r="V6" s="85" t="s">
        <v>32</v>
      </c>
      <c r="AD6" s="85" t="s">
        <v>675</v>
      </c>
      <c r="AE6" s="85" t="s">
        <v>635</v>
      </c>
      <c r="AF6" s="85" t="s">
        <v>1214</v>
      </c>
      <c r="AI6" s="85" t="s">
        <v>231</v>
      </c>
      <c r="AL6" s="85" t="s">
        <v>677</v>
      </c>
      <c r="AM6" s="85" t="s">
        <v>677</v>
      </c>
      <c r="AN6" s="85" t="s">
        <v>677</v>
      </c>
      <c r="AO6" s="85" t="s">
        <v>677</v>
      </c>
      <c r="AV6" s="85" t="s">
        <v>675</v>
      </c>
      <c r="AW6" s="85" t="s">
        <v>1207</v>
      </c>
      <c r="AX6" s="85" t="s">
        <v>1207</v>
      </c>
      <c r="AZ6" s="85" t="s">
        <v>1026</v>
      </c>
      <c r="BC6" s="85" t="s">
        <v>1796</v>
      </c>
      <c r="BD6" s="85" t="s">
        <v>984</v>
      </c>
    </row>
    <row r="7" spans="1:61" x14ac:dyDescent="0.2">
      <c r="B7" s="85" t="s">
        <v>110</v>
      </c>
      <c r="C7" s="85" t="s">
        <v>1740</v>
      </c>
      <c r="D7" s="85" t="s">
        <v>995</v>
      </c>
      <c r="E7" s="85" t="s">
        <v>1632</v>
      </c>
      <c r="H7" s="85" t="s">
        <v>1632</v>
      </c>
      <c r="I7" s="85" t="s">
        <v>1631</v>
      </c>
      <c r="J7" s="85" t="s">
        <v>1632</v>
      </c>
      <c r="O7" s="85" t="s">
        <v>1632</v>
      </c>
      <c r="R7" s="85" t="s">
        <v>1064</v>
      </c>
      <c r="AD7" s="85" t="s">
        <v>677</v>
      </c>
      <c r="AE7" s="85" t="s">
        <v>1207</v>
      </c>
      <c r="AI7" s="85" t="s">
        <v>233</v>
      </c>
      <c r="AL7" s="85" t="s">
        <v>679</v>
      </c>
      <c r="AN7" s="85" t="s">
        <v>679</v>
      </c>
      <c r="AO7" s="85" t="s">
        <v>679</v>
      </c>
      <c r="AV7" s="85" t="s">
        <v>677</v>
      </c>
      <c r="BC7" s="85" t="s">
        <v>1008</v>
      </c>
      <c r="BD7" s="85" t="s">
        <v>985</v>
      </c>
    </row>
    <row r="8" spans="1:61" x14ac:dyDescent="0.2">
      <c r="C8" s="85" t="s">
        <v>216</v>
      </c>
      <c r="D8" s="85" t="s">
        <v>1633</v>
      </c>
      <c r="E8" s="85" t="s">
        <v>1633</v>
      </c>
      <c r="H8" s="85" t="s">
        <v>1633</v>
      </c>
      <c r="I8" s="85" t="s">
        <v>1632</v>
      </c>
      <c r="J8" s="85" t="s">
        <v>1633</v>
      </c>
      <c r="O8" s="85" t="s">
        <v>1633</v>
      </c>
      <c r="R8" s="85" t="s">
        <v>1065</v>
      </c>
      <c r="AD8" s="85" t="s">
        <v>679</v>
      </c>
      <c r="AI8" s="85" t="s">
        <v>236</v>
      </c>
      <c r="BC8" s="85" t="s">
        <v>997</v>
      </c>
      <c r="BD8" s="85" t="s">
        <v>538</v>
      </c>
    </row>
    <row r="9" spans="1:61" x14ac:dyDescent="0.2">
      <c r="C9" s="85" t="s">
        <v>1741</v>
      </c>
      <c r="D9" s="85" t="s">
        <v>1634</v>
      </c>
      <c r="E9" s="85" t="s">
        <v>1636</v>
      </c>
      <c r="H9" s="85" t="s">
        <v>1636</v>
      </c>
      <c r="I9" s="85" t="s">
        <v>1633</v>
      </c>
      <c r="J9" s="85" t="s">
        <v>1636</v>
      </c>
      <c r="O9" s="85" t="s">
        <v>1636</v>
      </c>
      <c r="R9" s="85" t="s">
        <v>1066</v>
      </c>
      <c r="AI9" s="85" t="s">
        <v>237</v>
      </c>
      <c r="BD9" s="85" t="s">
        <v>986</v>
      </c>
    </row>
    <row r="10" spans="1:61" x14ac:dyDescent="0.2">
      <c r="C10" s="85" t="s">
        <v>1742</v>
      </c>
      <c r="D10" s="85" t="s">
        <v>1636</v>
      </c>
      <c r="E10" s="85" t="s">
        <v>1638</v>
      </c>
      <c r="H10" s="85" t="s">
        <v>1638</v>
      </c>
      <c r="I10" s="85" t="s">
        <v>1636</v>
      </c>
      <c r="J10" s="85" t="s">
        <v>1638</v>
      </c>
      <c r="O10" s="85" t="s">
        <v>1638</v>
      </c>
      <c r="R10" s="85" t="s">
        <v>1067</v>
      </c>
      <c r="AI10" s="85" t="s">
        <v>239</v>
      </c>
      <c r="BD10" s="85" t="s">
        <v>987</v>
      </c>
    </row>
    <row r="11" spans="1:61" x14ac:dyDescent="0.2">
      <c r="C11" s="85" t="s">
        <v>296</v>
      </c>
      <c r="D11" s="85" t="s">
        <v>1642</v>
      </c>
      <c r="E11" s="85" t="s">
        <v>1642</v>
      </c>
      <c r="H11" s="85" t="s">
        <v>110</v>
      </c>
      <c r="I11" s="85" t="s">
        <v>1638</v>
      </c>
      <c r="J11" s="85" t="s">
        <v>110</v>
      </c>
      <c r="O11" s="85" t="s">
        <v>110</v>
      </c>
      <c r="R11" s="85" t="s">
        <v>1068</v>
      </c>
      <c r="AI11" s="85" t="s">
        <v>110</v>
      </c>
      <c r="BD11" s="85" t="s">
        <v>671</v>
      </c>
    </row>
    <row r="12" spans="1:61" x14ac:dyDescent="0.2">
      <c r="C12" s="85" t="s">
        <v>1743</v>
      </c>
      <c r="D12" s="85" t="s">
        <v>110</v>
      </c>
      <c r="I12" s="85" t="s">
        <v>1642</v>
      </c>
      <c r="BD12" s="85" t="s">
        <v>988</v>
      </c>
    </row>
    <row r="13" spans="1:61" x14ac:dyDescent="0.2">
      <c r="I13" s="85" t="s">
        <v>110</v>
      </c>
      <c r="BD13" s="85" t="s">
        <v>989</v>
      </c>
    </row>
    <row r="14" spans="1:61" x14ac:dyDescent="0.2">
      <c r="BD14" s="85" t="s">
        <v>990</v>
      </c>
    </row>
    <row r="15" spans="1:61" x14ac:dyDescent="0.2">
      <c r="BD15" s="85" t="s">
        <v>110</v>
      </c>
    </row>
    <row r="16" spans="1:61" x14ac:dyDescent="0.2">
      <c r="BD16" s="85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8E1C-E879-4425-8219-3F5630230458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309</v>
      </c>
      <c r="D4" s="93">
        <f>SUM(DatosViolenciaGénero!D63:D69)</f>
        <v>215</v>
      </c>
    </row>
    <row r="5" spans="2:4" x14ac:dyDescent="0.2">
      <c r="B5" s="92" t="s">
        <v>1620</v>
      </c>
      <c r="C5" s="93">
        <f>SUM(DatosViolenciaGénero!C70:C73)</f>
        <v>27</v>
      </c>
      <c r="D5" s="93">
        <f>SUM(DatosViolenciaGénero!D70:D73)</f>
        <v>41</v>
      </c>
    </row>
    <row r="6" spans="2:4" ht="12.75" customHeight="1" x14ac:dyDescent="0.2">
      <c r="B6" s="92" t="s">
        <v>1666</v>
      </c>
      <c r="C6" s="93">
        <f>DatosViolenciaGénero!C74</f>
        <v>1</v>
      </c>
      <c r="D6" s="93">
        <f>DatosViolenciaGénero!D74</f>
        <v>1</v>
      </c>
    </row>
    <row r="7" spans="2:4" ht="12.75" customHeight="1" x14ac:dyDescent="0.2">
      <c r="B7" s="92" t="s">
        <v>1667</v>
      </c>
      <c r="C7" s="93">
        <f>SUM(DatosViolenciaGénero!C75:C77)</f>
        <v>0</v>
      </c>
      <c r="D7" s="93">
        <f>SUM(DatosViolenciaGénero!D75:D77)</f>
        <v>0</v>
      </c>
    </row>
    <row r="8" spans="2:4" ht="12.75" customHeight="1" x14ac:dyDescent="0.2">
      <c r="B8" s="92" t="s">
        <v>1668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2" t="s">
        <v>1669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65</v>
      </c>
      <c r="D10" s="93">
        <f>SUM(DatosViolenciaGénero!D79:D80)</f>
        <v>107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18</v>
      </c>
    </row>
    <row r="16" spans="2:4" ht="13.5" thickBot="1" x14ac:dyDescent="0.25">
      <c r="B16" s="96" t="s">
        <v>1673</v>
      </c>
      <c r="C16" s="97">
        <f>DatosViolenciaGénero!C39</f>
        <v>183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EE8F-7512-4FF7-A147-4D834EA384B3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67</v>
      </c>
      <c r="D4" s="93">
        <f>SUM(DatosViolenciaDoméstica!D48:D54)</f>
        <v>54</v>
      </c>
    </row>
    <row r="5" spans="2:4" x14ac:dyDescent="0.2">
      <c r="B5" s="92" t="s">
        <v>1620</v>
      </c>
      <c r="C5" s="93">
        <f>SUM(DatosViolenciaDoméstica!C55:C58)</f>
        <v>5</v>
      </c>
      <c r="D5" s="93">
        <f>SUM(DatosViolenciaDoméstica!D55:D58)</f>
        <v>7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1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7</v>
      </c>
      <c r="D10" s="93">
        <f>SUM(DatosViolenciaDoméstica!D64:D65)</f>
        <v>8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9</v>
      </c>
    </row>
    <row r="16" spans="2:4" ht="13.5" thickBot="1" x14ac:dyDescent="0.25">
      <c r="B16" s="96" t="s">
        <v>1673</v>
      </c>
      <c r="C16" s="97">
        <f>DatosViolenciaDoméstica!C34</f>
        <v>26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5075-83B1-4FAF-859E-B1AAC8446FEA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66</v>
      </c>
    </row>
    <row r="5" spans="2:3" x14ac:dyDescent="0.2">
      <c r="B5" s="86" t="s">
        <v>1657</v>
      </c>
      <c r="C5" s="88">
        <f>DatosMenores!C70</f>
        <v>33</v>
      </c>
    </row>
    <row r="6" spans="2:3" x14ac:dyDescent="0.2">
      <c r="B6" s="86" t="s">
        <v>1658</v>
      </c>
      <c r="C6" s="88">
        <f>DatosMenores!C71</f>
        <v>28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0</v>
      </c>
    </row>
    <row r="9" spans="2:3" ht="25.5" x14ac:dyDescent="0.2">
      <c r="B9" s="86" t="s">
        <v>1660</v>
      </c>
      <c r="C9" s="88">
        <f>DatosMenores!C76</f>
        <v>0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6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8260-994C-469C-9DF9-C12948FD25AC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3404</v>
      </c>
      <c r="E11" s="71">
        <f>DatosDelitos!H5+DatosDelitos!H13-DatosDelitos!H17</f>
        <v>190</v>
      </c>
      <c r="F11" s="71">
        <f>DatosDelitos!I5+DatosDelitos!I13-DatosDelitos!I17</f>
        <v>140</v>
      </c>
      <c r="G11" s="71">
        <f>DatosDelitos!J5+DatosDelitos!J13-DatosDelitos!J17</f>
        <v>1</v>
      </c>
      <c r="H11" s="72">
        <f>DatosDelitos!K5+DatosDelitos!K13-DatosDelitos!K17</f>
        <v>1</v>
      </c>
      <c r="I11" s="72">
        <f>DatosDelitos!L5+DatosDelitos!L13-DatosDelitos!L17</f>
        <v>1</v>
      </c>
      <c r="J11" s="72">
        <f>DatosDelitos!M5+DatosDelitos!M13-DatosDelitos!M17</f>
        <v>1</v>
      </c>
      <c r="K11" s="72">
        <f>DatosDelitos!O5+DatosDelitos!O13-DatosDelitos!O17</f>
        <v>5</v>
      </c>
      <c r="L11" s="73">
        <f>DatosDelitos!P5+DatosDelitos!P13-DatosDelitos!P17</f>
        <v>276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0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1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338</v>
      </c>
      <c r="E15" s="75">
        <f>DatosDelitos!H17+DatosDelitos!H44</f>
        <v>183</v>
      </c>
      <c r="F15" s="75">
        <f>DatosDelitos!I16+DatosDelitos!I44</f>
        <v>71</v>
      </c>
      <c r="G15" s="75">
        <f>DatosDelitos!J17+DatosDelitos!J44</f>
        <v>0</v>
      </c>
      <c r="H15" s="75">
        <f>DatosDelitos!K17+DatosDelitos!K44</f>
        <v>0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11</v>
      </c>
      <c r="L15" s="76">
        <f>DatosDelitos!P17+DatosDelitos!P44</f>
        <v>211</v>
      </c>
    </row>
    <row r="16" spans="2:13" ht="13.15" customHeight="1" x14ac:dyDescent="0.2">
      <c r="B16" s="214" t="s">
        <v>1620</v>
      </c>
      <c r="C16" s="214"/>
      <c r="D16" s="74">
        <f>DatosDelitos!C30</f>
        <v>468</v>
      </c>
      <c r="E16" s="75">
        <f>DatosDelitos!H30</f>
        <v>135</v>
      </c>
      <c r="F16" s="75">
        <f>DatosDelitos!I30</f>
        <v>129</v>
      </c>
      <c r="G16" s="75">
        <f>DatosDelitos!J30</f>
        <v>0</v>
      </c>
      <c r="H16" s="75">
        <f>DatosDelitos!K30</f>
        <v>1</v>
      </c>
      <c r="I16" s="75">
        <f>DatosDelitos!L30</f>
        <v>0</v>
      </c>
      <c r="J16" s="75">
        <f>DatosDelitos!M30</f>
        <v>1</v>
      </c>
      <c r="K16" s="75">
        <f>DatosDelitos!O30</f>
        <v>1</v>
      </c>
      <c r="L16" s="76">
        <f>DatosDelitos!P30</f>
        <v>219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5</v>
      </c>
      <c r="E17" s="75">
        <f>DatosDelitos!H42-DatosDelitos!H44</f>
        <v>3</v>
      </c>
      <c r="F17" s="75">
        <f>DatosDelitos!I42-DatosDelitos!I44</f>
        <v>1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1</v>
      </c>
    </row>
    <row r="18" spans="2:12" ht="13.15" customHeight="1" x14ac:dyDescent="0.2">
      <c r="B18" s="214" t="s">
        <v>1622</v>
      </c>
      <c r="C18" s="214"/>
      <c r="D18" s="74">
        <f>DatosDelitos!C50</f>
        <v>134</v>
      </c>
      <c r="E18" s="75">
        <f>DatosDelitos!H50</f>
        <v>15</v>
      </c>
      <c r="F18" s="75">
        <f>DatosDelitos!I50</f>
        <v>15</v>
      </c>
      <c r="G18" s="75">
        <f>DatosDelitos!J50</f>
        <v>11</v>
      </c>
      <c r="H18" s="75">
        <f>DatosDelitos!K50</f>
        <v>5</v>
      </c>
      <c r="I18" s="75">
        <f>DatosDelitos!L50</f>
        <v>0</v>
      </c>
      <c r="J18" s="75">
        <f>DatosDelitos!M50</f>
        <v>0</v>
      </c>
      <c r="K18" s="75">
        <f>DatosDelitos!O50</f>
        <v>5</v>
      </c>
      <c r="L18" s="76">
        <f>DatosDelitos!P50</f>
        <v>19</v>
      </c>
    </row>
    <row r="19" spans="2:12" ht="13.15" customHeight="1" x14ac:dyDescent="0.2">
      <c r="B19" s="214" t="s">
        <v>1623</v>
      </c>
      <c r="C19" s="214"/>
      <c r="D19" s="74">
        <f>DatosDelitos!C72</f>
        <v>0</v>
      </c>
      <c r="E19" s="75">
        <f>DatosDelitos!H72</f>
        <v>1</v>
      </c>
      <c r="F19" s="75">
        <f>DatosDelitos!I72</f>
        <v>1</v>
      </c>
      <c r="G19" s="75">
        <f>DatosDelitos!J72</f>
        <v>0</v>
      </c>
      <c r="H19" s="75">
        <f>DatosDelitos!K72</f>
        <v>0</v>
      </c>
      <c r="I19" s="75">
        <f>DatosDelitos!L72</f>
        <v>0</v>
      </c>
      <c r="J19" s="75">
        <f>DatosDelitos!M72</f>
        <v>0</v>
      </c>
      <c r="K19" s="75">
        <f>DatosDelitos!O72</f>
        <v>0</v>
      </c>
      <c r="L19" s="76">
        <f>DatosDelitos!P72</f>
        <v>2</v>
      </c>
    </row>
    <row r="20" spans="2:12" ht="27" customHeight="1" x14ac:dyDescent="0.2">
      <c r="B20" s="214" t="s">
        <v>1624</v>
      </c>
      <c r="C20" s="214"/>
      <c r="D20" s="74">
        <f>DatosDelitos!C74</f>
        <v>33</v>
      </c>
      <c r="E20" s="75">
        <f>DatosDelitos!H74</f>
        <v>9</v>
      </c>
      <c r="F20" s="75">
        <f>DatosDelitos!I74</f>
        <v>9</v>
      </c>
      <c r="G20" s="75">
        <f>DatosDelitos!J74</f>
        <v>0</v>
      </c>
      <c r="H20" s="75">
        <f>DatosDelitos!K74</f>
        <v>0</v>
      </c>
      <c r="I20" s="75">
        <f>DatosDelitos!L74</f>
        <v>0</v>
      </c>
      <c r="J20" s="75">
        <f>DatosDelitos!M74</f>
        <v>0</v>
      </c>
      <c r="K20" s="75">
        <f>DatosDelitos!O74</f>
        <v>0</v>
      </c>
      <c r="L20" s="76">
        <f>DatosDelitos!P74</f>
        <v>2</v>
      </c>
    </row>
    <row r="21" spans="2:12" ht="13.15" customHeight="1" x14ac:dyDescent="0.2">
      <c r="B21" s="215" t="s">
        <v>1625</v>
      </c>
      <c r="C21" s="215"/>
      <c r="D21" s="74">
        <f>DatosDelitos!C82</f>
        <v>64</v>
      </c>
      <c r="E21" s="75">
        <f>DatosDelitos!H82</f>
        <v>2</v>
      </c>
      <c r="F21" s="75">
        <f>DatosDelitos!I82</f>
        <v>1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31</v>
      </c>
    </row>
    <row r="22" spans="2:12" ht="13.15" customHeight="1" x14ac:dyDescent="0.2">
      <c r="B22" s="214" t="s">
        <v>1626</v>
      </c>
      <c r="C22" s="214"/>
      <c r="D22" s="74">
        <f>DatosDelitos!C85</f>
        <v>280</v>
      </c>
      <c r="E22" s="75">
        <f>DatosDelitos!H85</f>
        <v>143</v>
      </c>
      <c r="F22" s="75">
        <f>DatosDelitos!I85</f>
        <v>95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77</v>
      </c>
    </row>
    <row r="23" spans="2:12" ht="13.15" customHeight="1" x14ac:dyDescent="0.2">
      <c r="B23" s="214" t="s">
        <v>995</v>
      </c>
      <c r="C23" s="214"/>
      <c r="D23" s="74">
        <f>DatosDelitos!C97</f>
        <v>2506</v>
      </c>
      <c r="E23" s="75">
        <f>DatosDelitos!H97</f>
        <v>446</v>
      </c>
      <c r="F23" s="75">
        <f>DatosDelitos!I97</f>
        <v>317</v>
      </c>
      <c r="G23" s="75">
        <f>DatosDelitos!J97</f>
        <v>0</v>
      </c>
      <c r="H23" s="75">
        <f>DatosDelitos!K97</f>
        <v>0</v>
      </c>
      <c r="I23" s="75">
        <f>DatosDelitos!L97</f>
        <v>0</v>
      </c>
      <c r="J23" s="75">
        <f>DatosDelitos!M97</f>
        <v>1</v>
      </c>
      <c r="K23" s="75">
        <f>DatosDelitos!O97</f>
        <v>27</v>
      </c>
      <c r="L23" s="76">
        <f>DatosDelitos!P97</f>
        <v>295</v>
      </c>
    </row>
    <row r="24" spans="2:12" ht="27" customHeight="1" x14ac:dyDescent="0.2">
      <c r="B24" s="214" t="s">
        <v>1627</v>
      </c>
      <c r="C24" s="214"/>
      <c r="D24" s="74">
        <f>DatosDelitos!C131</f>
        <v>3</v>
      </c>
      <c r="E24" s="75">
        <f>DatosDelitos!H131</f>
        <v>7</v>
      </c>
      <c r="F24" s="75">
        <f>DatosDelitos!I131</f>
        <v>6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4</v>
      </c>
    </row>
    <row r="25" spans="2:12" ht="13.15" customHeight="1" x14ac:dyDescent="0.2">
      <c r="B25" s="214" t="s">
        <v>1628</v>
      </c>
      <c r="C25" s="214"/>
      <c r="D25" s="74">
        <f>DatosDelitos!C137</f>
        <v>4</v>
      </c>
      <c r="E25" s="75">
        <f>DatosDelitos!H137</f>
        <v>0</v>
      </c>
      <c r="F25" s="75">
        <f>DatosDelitos!I137</f>
        <v>3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1</v>
      </c>
    </row>
    <row r="26" spans="2:12" ht="13.15" customHeight="1" x14ac:dyDescent="0.2">
      <c r="B26" s="215" t="s">
        <v>1629</v>
      </c>
      <c r="C26" s="215"/>
      <c r="D26" s="74">
        <f>DatosDelitos!C144</f>
        <v>1</v>
      </c>
      <c r="E26" s="75">
        <f>DatosDelitos!H144</f>
        <v>1</v>
      </c>
      <c r="F26" s="75">
        <f>DatosDelitos!I144</f>
        <v>0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0</v>
      </c>
    </row>
    <row r="27" spans="2:12" ht="38.25" customHeight="1" x14ac:dyDescent="0.2">
      <c r="B27" s="214" t="s">
        <v>1630</v>
      </c>
      <c r="C27" s="214"/>
      <c r="D27" s="74">
        <f>DatosDelitos!C147</f>
        <v>63</v>
      </c>
      <c r="E27" s="75">
        <f>DatosDelitos!H147</f>
        <v>43</v>
      </c>
      <c r="F27" s="75">
        <f>DatosDelitos!I147</f>
        <v>35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35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91</v>
      </c>
      <c r="E28" s="75">
        <f>DatosDelitos!H156+SUM(DatosDelitos!H167:H172)</f>
        <v>60</v>
      </c>
      <c r="F28" s="75">
        <f>DatosDelitos!I156+SUM(DatosDelitos!I167:I172)</f>
        <v>15</v>
      </c>
      <c r="G28" s="75">
        <f>DatosDelitos!J156+SUM(DatosDelitos!J167:J172)</f>
        <v>0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0</v>
      </c>
      <c r="L28" s="75">
        <f>DatosDelitos!P156+SUM(DatosDelitos!P167:Q172)</f>
        <v>21</v>
      </c>
    </row>
    <row r="29" spans="2:12" ht="13.15" customHeight="1" x14ac:dyDescent="0.2">
      <c r="B29" s="214" t="s">
        <v>1632</v>
      </c>
      <c r="C29" s="214"/>
      <c r="D29" s="74">
        <f>SUM(DatosDelitos!C173:C177)</f>
        <v>91</v>
      </c>
      <c r="E29" s="75">
        <f>SUM(DatosDelitos!H173:H177)</f>
        <v>85</v>
      </c>
      <c r="F29" s="75">
        <f>SUM(DatosDelitos!I173:I177)</f>
        <v>70</v>
      </c>
      <c r="G29" s="75">
        <f>SUM(DatosDelitos!J173:J177)</f>
        <v>0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14</v>
      </c>
      <c r="L29" s="75">
        <f>SUM(DatosDelitos!P173:P177)</f>
        <v>53</v>
      </c>
    </row>
    <row r="30" spans="2:12" ht="13.15" customHeight="1" x14ac:dyDescent="0.2">
      <c r="B30" s="214" t="s">
        <v>1633</v>
      </c>
      <c r="C30" s="214"/>
      <c r="D30" s="74">
        <f>DatosDelitos!C178</f>
        <v>264</v>
      </c>
      <c r="E30" s="75">
        <f>DatosDelitos!H178</f>
        <v>92</v>
      </c>
      <c r="F30" s="75">
        <f>DatosDelitos!I178</f>
        <v>98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2</v>
      </c>
      <c r="L30" s="75">
        <f>DatosDelitos!P178</f>
        <v>551</v>
      </c>
    </row>
    <row r="31" spans="2:12" ht="13.15" customHeight="1" x14ac:dyDescent="0.2">
      <c r="B31" s="214" t="s">
        <v>1634</v>
      </c>
      <c r="C31" s="214"/>
      <c r="D31" s="74">
        <f>DatosDelitos!C186</f>
        <v>116</v>
      </c>
      <c r="E31" s="75">
        <f>DatosDelitos!H186</f>
        <v>22</v>
      </c>
      <c r="F31" s="75">
        <f>DatosDelitos!I186</f>
        <v>22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0</v>
      </c>
      <c r="L31" s="75">
        <f>DatosDelitos!P186</f>
        <v>28</v>
      </c>
    </row>
    <row r="32" spans="2:12" ht="13.15" customHeight="1" x14ac:dyDescent="0.2">
      <c r="B32" s="214" t="s">
        <v>1635</v>
      </c>
      <c r="C32" s="214"/>
      <c r="D32" s="74">
        <f>DatosDelitos!C201</f>
        <v>41</v>
      </c>
      <c r="E32" s="75">
        <f>DatosDelitos!H201</f>
        <v>17</v>
      </c>
      <c r="F32" s="75">
        <f>DatosDelitos!I201</f>
        <v>15</v>
      </c>
      <c r="G32" s="75">
        <f>DatosDelitos!J201</f>
        <v>0</v>
      </c>
      <c r="H32" s="75">
        <f>DatosDelitos!K201</f>
        <v>0</v>
      </c>
      <c r="I32" s="75">
        <f>DatosDelitos!L201</f>
        <v>1</v>
      </c>
      <c r="J32" s="75">
        <f>DatosDelitos!M201</f>
        <v>0</v>
      </c>
      <c r="K32" s="75">
        <f>DatosDelitos!O201</f>
        <v>0</v>
      </c>
      <c r="L32" s="75">
        <f>DatosDelitos!P201</f>
        <v>21</v>
      </c>
    </row>
    <row r="33" spans="2:13" ht="13.15" customHeight="1" x14ac:dyDescent="0.2">
      <c r="B33" s="214" t="s">
        <v>1636</v>
      </c>
      <c r="C33" s="214"/>
      <c r="D33" s="74">
        <f>DatosDelitos!C223</f>
        <v>370</v>
      </c>
      <c r="E33" s="75">
        <f>DatosDelitos!H223</f>
        <v>174</v>
      </c>
      <c r="F33" s="75">
        <f>DatosDelitos!I223</f>
        <v>148</v>
      </c>
      <c r="G33" s="75">
        <f>DatosDelitos!J223</f>
        <v>0</v>
      </c>
      <c r="H33" s="75">
        <f>DatosDelitos!K223</f>
        <v>0</v>
      </c>
      <c r="I33" s="75">
        <f>DatosDelitos!L223</f>
        <v>0</v>
      </c>
      <c r="J33" s="75">
        <f>DatosDelitos!M223</f>
        <v>0</v>
      </c>
      <c r="K33" s="75">
        <f>DatosDelitos!O223</f>
        <v>11</v>
      </c>
      <c r="L33" s="75">
        <f>DatosDelitos!P223</f>
        <v>205</v>
      </c>
    </row>
    <row r="34" spans="2:13" ht="13.15" customHeight="1" x14ac:dyDescent="0.2">
      <c r="B34" s="214" t="s">
        <v>1637</v>
      </c>
      <c r="C34" s="214"/>
      <c r="D34" s="74">
        <f>DatosDelitos!C244</f>
        <v>14</v>
      </c>
      <c r="E34" s="75">
        <f>DatosDelitos!H244</f>
        <v>1</v>
      </c>
      <c r="F34" s="75">
        <f>DatosDelitos!I244</f>
        <v>2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3</v>
      </c>
    </row>
    <row r="35" spans="2:13" ht="13.15" customHeight="1" x14ac:dyDescent="0.2">
      <c r="B35" s="214" t="s">
        <v>1638</v>
      </c>
      <c r="C35" s="214"/>
      <c r="D35" s="74">
        <f>DatosDelitos!C271</f>
        <v>76</v>
      </c>
      <c r="E35" s="75">
        <f>DatosDelitos!H271</f>
        <v>74</v>
      </c>
      <c r="F35" s="75">
        <f>DatosDelitos!I271</f>
        <v>81</v>
      </c>
      <c r="G35" s="75">
        <f>DatosDelitos!J271</f>
        <v>0</v>
      </c>
      <c r="H35" s="75">
        <f>DatosDelitos!K271</f>
        <v>0</v>
      </c>
      <c r="I35" s="75">
        <f>DatosDelitos!L271</f>
        <v>0</v>
      </c>
      <c r="J35" s="75">
        <f>DatosDelitos!M271</f>
        <v>0</v>
      </c>
      <c r="K35" s="75">
        <f>DatosDelitos!O271</f>
        <v>1</v>
      </c>
      <c r="L35" s="75">
        <f>DatosDelitos!P271</f>
        <v>87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4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1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1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2</v>
      </c>
      <c r="E38" s="75">
        <f>DatosDelitos!H312+DatosDelitos!H318+DatosDelitos!H320</f>
        <v>3</v>
      </c>
      <c r="F38" s="75">
        <f>DatosDelitos!I312+DatosDelitos!I318+DatosDelitos!I320</f>
        <v>4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1</v>
      </c>
    </row>
    <row r="39" spans="2:13" ht="13.15" customHeight="1" x14ac:dyDescent="0.2">
      <c r="B39" s="214" t="s">
        <v>1642</v>
      </c>
      <c r="C39" s="214"/>
      <c r="D39" s="74">
        <f>DatosDelitos!C323</f>
        <v>2233</v>
      </c>
      <c r="E39" s="75">
        <f>DatosDelitos!H323</f>
        <v>119</v>
      </c>
      <c r="F39" s="75">
        <f>DatosDelitos!I323</f>
        <v>0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3</v>
      </c>
      <c r="L39" s="75">
        <f>DatosDelitos!P323</f>
        <v>6</v>
      </c>
    </row>
    <row r="40" spans="2:13" ht="13.15" customHeight="1" x14ac:dyDescent="0.2">
      <c r="B40" s="214" t="s">
        <v>1643</v>
      </c>
      <c r="C40" s="214"/>
      <c r="D40" s="74">
        <f>DatosDelitos!C325</f>
        <v>0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10601</v>
      </c>
      <c r="E43" s="77">
        <f t="shared" ref="E43:L43" si="0">SUM(E11:E42)</f>
        <v>1826</v>
      </c>
      <c r="F43" s="77">
        <f t="shared" si="0"/>
        <v>1278</v>
      </c>
      <c r="G43" s="77">
        <f t="shared" si="0"/>
        <v>12</v>
      </c>
      <c r="H43" s="77">
        <f t="shared" si="0"/>
        <v>7</v>
      </c>
      <c r="I43" s="77">
        <f t="shared" si="0"/>
        <v>2</v>
      </c>
      <c r="J43" s="77">
        <f t="shared" si="0"/>
        <v>3</v>
      </c>
      <c r="K43" s="77">
        <f t="shared" si="0"/>
        <v>80</v>
      </c>
      <c r="L43" s="77">
        <f t="shared" si="0"/>
        <v>2155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28</v>
      </c>
      <c r="E50" s="80">
        <f>DatosDelitos!G13-DatosDelitos!G17</f>
        <v>29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47</v>
      </c>
      <c r="E54" s="80">
        <f>DatosDelitos!G17+DatosDelitos!G44</f>
        <v>44</v>
      </c>
    </row>
    <row r="55" spans="2:5" ht="13.15" customHeight="1" x14ac:dyDescent="0.25">
      <c r="B55" s="216" t="s">
        <v>1620</v>
      </c>
      <c r="C55" s="216"/>
      <c r="D55" s="80">
        <f>DatosDelitos!F30</f>
        <v>19</v>
      </c>
      <c r="E55" s="80">
        <f>DatosDelitos!G30</f>
        <v>17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1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1</v>
      </c>
      <c r="E57" s="80">
        <f>DatosDelitos!G50</f>
        <v>1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1</v>
      </c>
      <c r="E59" s="80">
        <f>DatosDelitos!G74</f>
        <v>0</v>
      </c>
    </row>
    <row r="60" spans="2:5" ht="13.15" customHeight="1" x14ac:dyDescent="0.25">
      <c r="B60" s="216" t="s">
        <v>1625</v>
      </c>
      <c r="C60" s="216"/>
      <c r="D60" s="80">
        <f>DatosDelitos!F82</f>
        <v>1</v>
      </c>
      <c r="E60" s="80">
        <f>DatosDelitos!G82</f>
        <v>3</v>
      </c>
    </row>
    <row r="61" spans="2:5" ht="13.15" customHeight="1" x14ac:dyDescent="0.25">
      <c r="B61" s="216" t="s">
        <v>1626</v>
      </c>
      <c r="C61" s="216"/>
      <c r="D61" s="80">
        <f>DatosDelitos!F85</f>
        <v>4</v>
      </c>
      <c r="E61" s="80">
        <f>DatosDelitos!G85</f>
        <v>3</v>
      </c>
    </row>
    <row r="62" spans="2:5" ht="13.15" customHeight="1" x14ac:dyDescent="0.25">
      <c r="B62" s="216" t="s">
        <v>995</v>
      </c>
      <c r="C62" s="216"/>
      <c r="D62" s="80">
        <f>DatosDelitos!F97</f>
        <v>42</v>
      </c>
      <c r="E62" s="80">
        <f>DatosDelitos!G97</f>
        <v>35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4</v>
      </c>
      <c r="E66" s="80">
        <f>DatosDelitos!G147</f>
        <v>5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7</v>
      </c>
      <c r="E67" s="80">
        <f>DatosDelitos!G156+SUM(DatosDelitos!G167:H172)</f>
        <v>34</v>
      </c>
    </row>
    <row r="68" spans="2:5" ht="13.15" customHeight="1" x14ac:dyDescent="0.25">
      <c r="B68" s="216" t="s">
        <v>1632</v>
      </c>
      <c r="C68" s="216"/>
      <c r="D68" s="80">
        <f>SUM(DatosDelitos!F173:G177)</f>
        <v>18</v>
      </c>
      <c r="E68" s="80">
        <f>SUM(DatosDelitos!G173:H177)</f>
        <v>93</v>
      </c>
    </row>
    <row r="69" spans="2:5" ht="13.15" customHeight="1" x14ac:dyDescent="0.25">
      <c r="B69" s="216" t="s">
        <v>1633</v>
      </c>
      <c r="C69" s="216"/>
      <c r="D69" s="80">
        <f>DatosDelitos!F178</f>
        <v>489</v>
      </c>
      <c r="E69" s="80">
        <f>DatosDelitos!G178</f>
        <v>414</v>
      </c>
    </row>
    <row r="70" spans="2:5" ht="13.15" customHeight="1" x14ac:dyDescent="0.25">
      <c r="B70" s="216" t="s">
        <v>1634</v>
      </c>
      <c r="C70" s="216"/>
      <c r="D70" s="80">
        <f>DatosDelitos!F186</f>
        <v>7</v>
      </c>
      <c r="E70" s="80">
        <f>DatosDelitos!G186</f>
        <v>6</v>
      </c>
    </row>
    <row r="71" spans="2:5" ht="13.15" customHeight="1" x14ac:dyDescent="0.25">
      <c r="B71" s="216" t="s">
        <v>1635</v>
      </c>
      <c r="C71" s="216"/>
      <c r="D71" s="80">
        <f>DatosDelitos!F201</f>
        <v>3</v>
      </c>
      <c r="E71" s="80">
        <f>DatosDelitos!G201</f>
        <v>7</v>
      </c>
    </row>
    <row r="72" spans="2:5" ht="13.15" customHeight="1" x14ac:dyDescent="0.25">
      <c r="B72" s="216" t="s">
        <v>1636</v>
      </c>
      <c r="C72" s="216"/>
      <c r="D72" s="80">
        <f>DatosDelitos!F223</f>
        <v>112</v>
      </c>
      <c r="E72" s="80">
        <f>DatosDelitos!G223</f>
        <v>73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20</v>
      </c>
      <c r="E74" s="80">
        <f>DatosDelitos!G271</f>
        <v>18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1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17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822</v>
      </c>
      <c r="E82" s="80">
        <f>SUM(E49:E81)</f>
        <v>782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1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1</v>
      </c>
    </row>
    <row r="92" spans="2:13" ht="13.15" customHeight="1" x14ac:dyDescent="0.25">
      <c r="B92" s="216" t="s">
        <v>1620</v>
      </c>
      <c r="C92" s="216"/>
      <c r="D92" s="80">
        <f>DatosDelitos!N30</f>
        <v>2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1</v>
      </c>
    </row>
    <row r="94" spans="2:13" ht="13.15" customHeight="1" x14ac:dyDescent="0.25">
      <c r="B94" s="216" t="s">
        <v>1622</v>
      </c>
      <c r="C94" s="216"/>
      <c r="D94" s="80">
        <f>DatosDelitos!N50</f>
        <v>2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2</v>
      </c>
    </row>
    <row r="97" spans="2:4" ht="13.15" customHeight="1" x14ac:dyDescent="0.25">
      <c r="B97" s="216" t="s">
        <v>1625</v>
      </c>
      <c r="C97" s="216"/>
      <c r="D97" s="80">
        <f>DatosDelitos!N82</f>
        <v>4</v>
      </c>
    </row>
    <row r="98" spans="2:4" ht="13.15" customHeight="1" x14ac:dyDescent="0.25">
      <c r="B98" s="216" t="s">
        <v>1626</v>
      </c>
      <c r="C98" s="216"/>
      <c r="D98" s="80">
        <f>DatosDelitos!N85</f>
        <v>1</v>
      </c>
    </row>
    <row r="99" spans="2:4" ht="13.15" customHeight="1" x14ac:dyDescent="0.25">
      <c r="B99" s="216" t="s">
        <v>995</v>
      </c>
      <c r="C99" s="216"/>
      <c r="D99" s="80">
        <f>DatosDelitos!N97</f>
        <v>11</v>
      </c>
    </row>
    <row r="100" spans="2:4" ht="27" customHeight="1" x14ac:dyDescent="0.25">
      <c r="B100" s="216" t="s">
        <v>1649</v>
      </c>
      <c r="C100" s="216"/>
      <c r="D100" s="80">
        <f>DatosDelitos!N131</f>
        <v>2</v>
      </c>
    </row>
    <row r="101" spans="2:4" ht="13.15" customHeight="1" x14ac:dyDescent="0.25">
      <c r="B101" s="216" t="s">
        <v>1628</v>
      </c>
      <c r="C101" s="216"/>
      <c r="D101" s="80">
        <f>DatosDelitos!N137</f>
        <v>0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28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1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14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1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11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1</v>
      </c>
    </row>
    <row r="109" spans="2:4" ht="13.15" customHeight="1" x14ac:dyDescent="0.25">
      <c r="B109" s="216" t="s">
        <v>1633</v>
      </c>
      <c r="C109" s="216"/>
      <c r="D109" s="80">
        <f>DatosDelitos!N178</f>
        <v>0</v>
      </c>
    </row>
    <row r="110" spans="2:4" ht="13.15" customHeight="1" x14ac:dyDescent="0.25">
      <c r="B110" s="216" t="s">
        <v>1634</v>
      </c>
      <c r="C110" s="216"/>
      <c r="D110" s="80">
        <f>DatosDelitos!N186</f>
        <v>3</v>
      </c>
    </row>
    <row r="111" spans="2:4" ht="13.15" customHeight="1" x14ac:dyDescent="0.25">
      <c r="B111" s="216" t="s">
        <v>1635</v>
      </c>
      <c r="C111" s="216"/>
      <c r="D111" s="80">
        <f>DatosDelitos!N201</f>
        <v>10</v>
      </c>
    </row>
    <row r="112" spans="2:4" ht="13.15" customHeight="1" x14ac:dyDescent="0.25">
      <c r="B112" s="216" t="s">
        <v>1636</v>
      </c>
      <c r="C112" s="216"/>
      <c r="D112" s="80">
        <f>DatosDelitos!N223</f>
        <v>1</v>
      </c>
    </row>
    <row r="113" spans="2:4" ht="13.15" customHeight="1" x14ac:dyDescent="0.25">
      <c r="B113" s="216" t="s">
        <v>1637</v>
      </c>
      <c r="C113" s="216"/>
      <c r="D113" s="80">
        <f>DatosDelitos!N244</f>
        <v>2</v>
      </c>
    </row>
    <row r="114" spans="2:4" ht="13.15" customHeight="1" x14ac:dyDescent="0.25">
      <c r="B114" s="216" t="s">
        <v>1638</v>
      </c>
      <c r="C114" s="216"/>
      <c r="D114" s="80">
        <f>DatosDelitos!N271</f>
        <v>1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1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1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1642</v>
      </c>
      <c r="C119" s="216"/>
      <c r="D119" s="80">
        <f>DatosDelitos!N323</f>
        <v>2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104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2022-05-23T10:52:28Z</dcterms:created>
  <dcterms:modified xsi:type="dcterms:W3CDTF">2022-06-03T08:14:52Z</dcterms:modified>
</cp:coreProperties>
</file>