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58CDA2C1-2A00-41B6-8F56-B600DF5ACF86}" xr6:coauthVersionLast="47" xr6:coauthVersionMax="47" xr10:uidLastSave="{00000000-0000-0000-0000-000000000000}"/>
  <workbookProtection workbookAlgorithmName="SHA-512" workbookHashValue="46SY9LBwppKcCYrZ02pFAAV5bYhODH1JwZoFRnPOjke9rEOZQ5+R3jVqEKGkw2fUYp6ZlnHUmsNjLZT9zCg+dA==" workbookSaltValue="Jtj+T0DHTuESQ+4FYMth+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123" i="15" s="1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K43" i="15" s="1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J43" i="15" s="1"/>
  <c r="I12" i="15"/>
  <c r="H12" i="15"/>
  <c r="H43" i="15" s="1"/>
  <c r="G12" i="15"/>
  <c r="F12" i="15"/>
  <c r="F43" i="15" s="1"/>
  <c r="E12" i="15"/>
  <c r="D12" i="15"/>
  <c r="L11" i="15"/>
  <c r="L43" i="15" s="1"/>
  <c r="K11" i="15"/>
  <c r="J11" i="15"/>
  <c r="I11" i="15"/>
  <c r="H11" i="15"/>
  <c r="G11" i="15"/>
  <c r="F11" i="15"/>
  <c r="E11" i="15"/>
  <c r="D11" i="15"/>
  <c r="E82" i="15"/>
  <c r="D82" i="15"/>
  <c r="I43" i="15"/>
  <c r="G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F8CA0DD-0E72-402A-9C05-32A8CFE6E2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E5613C0-699F-4489-A107-36E43EDF65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24128EF-9B2A-4709-8F83-22D8CCDBD4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A409ED6-3CFB-4875-93F5-5349F5C22C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BB940BF-D4DE-4C0B-BE10-5F9A8906EF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9E577C5-85B1-4CD5-9DFE-28A4D613A3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AB5B48A-1384-4963-9DC7-6BCD421CED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6E2228D-FD02-44BE-973F-9CBCD6FB59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93628CD-CCDC-44AC-A15F-AF108FDBB6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131B55B-4703-478F-9DB3-69208891E3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7AE1EAB-4B18-446E-B39A-1D57733EEC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F899D30-1D5B-4125-A0D9-22C07DFCB2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2788627-1411-4702-9A16-29CBB7F345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A780D1D-C5D7-4EC6-8FE0-9ED85E9CF2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317FBF3-134B-4519-9611-0F09591586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5E0F79E-2B8D-480C-8D00-91BF3CB4EF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6868ECB-93EA-435F-9977-48C19FF8FD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D99E384-D282-444E-A079-B4C91A7BCD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C04FE12-624D-4620-A6B7-6311AF13F6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93B4942-D314-4FAD-B7CE-073211D546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569D5F4-392A-4FA3-A98E-032849D1C8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947676B-CDE4-4180-9492-E525A7F696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B06A882-C4AA-4E64-87BF-BB3712B9C4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A7F6502-737C-4088-9F6A-17B7904F3D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E276573-FF47-43AD-8B26-254D70329E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44770C2-EEC3-485E-BEE9-A39F3821B5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12A8C99-A606-4C47-86DA-562CC030F7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9FCB673-8BE4-4249-860F-9611BE9763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A2470BB-DAAC-4D45-ACEC-250ACA7593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2173E64-B558-4E7B-ADAD-5291E73AB3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9D74806-F9D4-4A33-A4FD-6356E16248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58ED1B8-2568-45E3-9EA6-06571E46CA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<sst xmlns="http://schemas.openxmlformats.org/spreadsheetml/2006/main" count="3037" uniqueCount="1826">
  <si>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</si>
  <si>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</si>
  <si>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</si>
  <si>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</si>
  <si>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</si>
  <si>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</si>
  <si>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Barcelona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</si>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</sst>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D26F9CAB-1072-4820-9D92-B0E7F5321DE6}"/>
    <cellStyle name="Normal" xfId="0" builtinId="0"/>
    <cellStyle name="Normal 2" xfId="1" xr:uid="{50431120-535D-4AE2-ADEF-12DBBE7080DA}"/>
    <cellStyle name="Normal 3" xfId="3" xr:uid="{763AF471-F3A4-4449-9F09-015D838A44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9D-4C3A-8C8E-27C1BAF19D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9D-4C3A-8C8E-27C1BAF19D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25278</c:v>
                </c:pt>
                <c:pt idx="1">
                  <c:v>120881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D-4C3A-8C8E-27C1BAF19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FC-464F-93D8-86F1000A93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FC-464F-93D8-86F1000A93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4FC-464F-93D8-86F1000A93A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98</c:v>
                </c:pt>
                <c:pt idx="1">
                  <c:v>3048</c:v>
                </c:pt>
                <c:pt idx="2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C-464F-93D8-86F1000A9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A0-435B-9348-BF3F30251E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A0-435B-9348-BF3F30251E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A0-435B-9348-BF3F30251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2183</c:v>
                </c:pt>
                <c:pt idx="1">
                  <c:v>1999</c:v>
                </c:pt>
                <c:pt idx="2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A0-435B-9348-BF3F30251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FE-41F9-9122-1244817E1F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FE-41F9-9122-1244817E1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614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E-41F9-9122-1244817E1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C3-492C-8A95-374031FD99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C3-492C-8A95-374031FD99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42177</c:v>
                </c:pt>
                <c:pt idx="1">
                  <c:v>24450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3-492C-8A95-374031FD9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2334</c:v>
              </c:pt>
              <c:pt idx="1">
                <c:v>21309</c:v>
              </c:pt>
              <c:pt idx="2">
                <c:v>284</c:v>
              </c:pt>
              <c:pt idx="3">
                <c:v>20</c:v>
              </c:pt>
              <c:pt idx="4">
                <c:v>1331</c:v>
              </c:pt>
            </c:numLit>
          </c:val>
          <c:extLst>
            <c:ext xmlns:c16="http://schemas.microsoft.com/office/drawing/2014/chart" uri="{C3380CC4-5D6E-409C-BE32-E72D297353CC}">
              <c16:uniqueId val="{00000003-AE12-4701-A165-EC99856D2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17134</c:v>
              </c:pt>
              <c:pt idx="1">
                <c:v>16471</c:v>
              </c:pt>
              <c:pt idx="2">
                <c:v>1210</c:v>
              </c:pt>
              <c:pt idx="3">
                <c:v>354</c:v>
              </c:pt>
              <c:pt idx="4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3-7DE4-42F7-92D9-11C3DAC8C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72</c:v>
              </c:pt>
              <c:pt idx="1">
                <c:v>474</c:v>
              </c:pt>
              <c:pt idx="2">
                <c:v>26</c:v>
              </c:pt>
              <c:pt idx="3">
                <c:v>43</c:v>
              </c:pt>
              <c:pt idx="4">
                <c:v>273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3-08B8-46EE-A902-27FF0C1B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204</c:v>
              </c:pt>
              <c:pt idx="1">
                <c:v>786</c:v>
              </c:pt>
              <c:pt idx="2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3-0B1C-4567-AF87-917D8513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7451</c:v>
              </c:pt>
              <c:pt idx="1">
                <c:v>118</c:v>
              </c:pt>
              <c:pt idx="2">
                <c:v>1710</c:v>
              </c:pt>
              <c:pt idx="3">
                <c:v>170</c:v>
              </c:pt>
              <c:pt idx="4">
                <c:v>10</c:v>
              </c:pt>
              <c:pt idx="5">
                <c:v>6</c:v>
              </c:pt>
              <c:pt idx="6">
                <c:v>372</c:v>
              </c:pt>
              <c:pt idx="7">
                <c:v>5238</c:v>
              </c:pt>
              <c:pt idx="8">
                <c:v>24</c:v>
              </c:pt>
              <c:pt idx="9">
                <c:v>13695</c:v>
              </c:pt>
            </c:numLit>
          </c:val>
          <c:extLst>
            <c:ext xmlns:c16="http://schemas.microsoft.com/office/drawing/2014/chart" uri="{C3380CC4-5D6E-409C-BE32-E72D297353CC}">
              <c16:uniqueId val="{00000003-BBA8-43A3-8B50-5E003F601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67</c:v>
              </c:pt>
              <c:pt idx="1">
                <c:v>970</c:v>
              </c:pt>
              <c:pt idx="2">
                <c:v>2078</c:v>
              </c:pt>
              <c:pt idx="3">
                <c:v>485</c:v>
              </c:pt>
              <c:pt idx="4">
                <c:v>1221</c:v>
              </c:pt>
              <c:pt idx="5">
                <c:v>651</c:v>
              </c:pt>
              <c:pt idx="6">
                <c:v>1522</c:v>
              </c:pt>
              <c:pt idx="7">
                <c:v>165</c:v>
              </c:pt>
              <c:pt idx="8">
                <c:v>189</c:v>
              </c:pt>
              <c:pt idx="9">
                <c:v>20</c:v>
              </c:pt>
              <c:pt idx="10">
                <c:v>78</c:v>
              </c:pt>
              <c:pt idx="1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9264-451A-986E-A4C94A541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C9-49D0-B85E-60C032A1B2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C9-49D0-B85E-60C032A1B2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C9-49D0-B85E-60C032A1B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3443</c:v>
                </c:pt>
                <c:pt idx="1">
                  <c:v>3083</c:v>
                </c:pt>
                <c:pt idx="2">
                  <c:v>17134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9-49D0-B85E-60C032A1B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Leyes especiales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54539</c:v>
              </c:pt>
              <c:pt idx="1">
                <c:v>9401</c:v>
              </c:pt>
              <c:pt idx="2">
                <c:v>4091</c:v>
              </c:pt>
              <c:pt idx="3">
                <c:v>3788</c:v>
              </c:pt>
              <c:pt idx="4">
                <c:v>611</c:v>
              </c:pt>
              <c:pt idx="5">
                <c:v>245</c:v>
              </c:pt>
              <c:pt idx="6">
                <c:v>2119</c:v>
              </c:pt>
              <c:pt idx="7">
                <c:v>30815</c:v>
              </c:pt>
              <c:pt idx="8">
                <c:v>151</c:v>
              </c:pt>
              <c:pt idx="9">
                <c:v>124</c:v>
              </c:pt>
              <c:pt idx="10">
                <c:v>160</c:v>
              </c:pt>
              <c:pt idx="11">
                <c:v>3153</c:v>
              </c:pt>
              <c:pt idx="12">
                <c:v>8511</c:v>
              </c:pt>
              <c:pt idx="13">
                <c:v>2003</c:v>
              </c:pt>
              <c:pt idx="14">
                <c:v>266</c:v>
              </c:pt>
              <c:pt idx="15">
                <c:v>3466</c:v>
              </c:pt>
              <c:pt idx="16">
                <c:v>2275</c:v>
              </c:pt>
              <c:pt idx="17">
                <c:v>128</c:v>
              </c:pt>
              <c:pt idx="18">
                <c:v>24467</c:v>
              </c:pt>
              <c:pt idx="19">
                <c:v>292</c:v>
              </c:pt>
            </c:numLit>
          </c:val>
          <c:extLst>
            <c:ext xmlns:c16="http://schemas.microsoft.com/office/drawing/2014/chart" uri="{C3380CC4-5D6E-409C-BE32-E72D297353CC}">
              <c16:uniqueId val="{00000000-33C6-4C1A-AAD9-132779F0E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3.842863765267145E-3"/>
          <c:w val="0.31822244094488189"/>
          <c:h val="0.996157136234732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838</c:v>
              </c:pt>
              <c:pt idx="1">
                <c:v>11584</c:v>
              </c:pt>
              <c:pt idx="2">
                <c:v>1704</c:v>
              </c:pt>
              <c:pt idx="3">
                <c:v>187</c:v>
              </c:pt>
              <c:pt idx="4">
                <c:v>83</c:v>
              </c:pt>
              <c:pt idx="5">
                <c:v>81</c:v>
              </c:pt>
              <c:pt idx="6">
                <c:v>5142</c:v>
              </c:pt>
              <c:pt idx="7">
                <c:v>581</c:v>
              </c:pt>
              <c:pt idx="8">
                <c:v>12753</c:v>
              </c:pt>
              <c:pt idx="9">
                <c:v>71</c:v>
              </c:pt>
              <c:pt idx="10">
                <c:v>1787</c:v>
              </c:pt>
              <c:pt idx="11">
                <c:v>783</c:v>
              </c:pt>
              <c:pt idx="1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6279-461A-A142-111EBD8F6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3.3107611548556432E-3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562</c:v>
              </c:pt>
              <c:pt idx="1">
                <c:v>2567</c:v>
              </c:pt>
              <c:pt idx="2">
                <c:v>776</c:v>
              </c:pt>
              <c:pt idx="3">
                <c:v>52</c:v>
              </c:pt>
              <c:pt idx="4">
                <c:v>18</c:v>
              </c:pt>
              <c:pt idx="5">
                <c:v>51</c:v>
              </c:pt>
              <c:pt idx="6">
                <c:v>2560</c:v>
              </c:pt>
              <c:pt idx="7">
                <c:v>44</c:v>
              </c:pt>
              <c:pt idx="8">
                <c:v>1423</c:v>
              </c:pt>
              <c:pt idx="9">
                <c:v>9257</c:v>
              </c:pt>
              <c:pt idx="10">
                <c:v>66</c:v>
              </c:pt>
              <c:pt idx="11">
                <c:v>19</c:v>
              </c:pt>
              <c:pt idx="12">
                <c:v>1249</c:v>
              </c:pt>
              <c:pt idx="13">
                <c:v>581</c:v>
              </c:pt>
              <c:pt idx="1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7936-49FE-91A8-59CB56254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1392</c:v>
              </c:pt>
              <c:pt idx="1">
                <c:v>2038</c:v>
              </c:pt>
              <c:pt idx="2">
                <c:v>1679</c:v>
              </c:pt>
              <c:pt idx="3">
                <c:v>370</c:v>
              </c:pt>
              <c:pt idx="4">
                <c:v>92</c:v>
              </c:pt>
              <c:pt idx="5">
                <c:v>310</c:v>
              </c:pt>
              <c:pt idx="6">
                <c:v>7435</c:v>
              </c:pt>
              <c:pt idx="7">
                <c:v>1147</c:v>
              </c:pt>
              <c:pt idx="8">
                <c:v>4572</c:v>
              </c:pt>
              <c:pt idx="9">
                <c:v>1261</c:v>
              </c:pt>
              <c:pt idx="10">
                <c:v>67</c:v>
              </c:pt>
              <c:pt idx="11">
                <c:v>1181</c:v>
              </c:pt>
              <c:pt idx="12">
                <c:v>956</c:v>
              </c:pt>
              <c:pt idx="13">
                <c:v>377</c:v>
              </c:pt>
              <c:pt idx="1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0-CE35-4773-A832-AB144B3A7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5447607510599641E-2"/>
          <c:w val="0.27392224409448818"/>
          <c:h val="0.9845523924894004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1968</c:v>
              </c:pt>
              <c:pt idx="1">
                <c:v>325</c:v>
              </c:pt>
              <c:pt idx="2">
                <c:v>1284</c:v>
              </c:pt>
              <c:pt idx="3">
                <c:v>349</c:v>
              </c:pt>
              <c:pt idx="4">
                <c:v>66</c:v>
              </c:pt>
              <c:pt idx="5">
                <c:v>343</c:v>
              </c:pt>
              <c:pt idx="6">
                <c:v>8009</c:v>
              </c:pt>
              <c:pt idx="7">
                <c:v>1426</c:v>
              </c:pt>
              <c:pt idx="8">
                <c:v>5347</c:v>
              </c:pt>
              <c:pt idx="9">
                <c:v>1479</c:v>
              </c:pt>
              <c:pt idx="10">
                <c:v>63</c:v>
              </c:pt>
              <c:pt idx="11">
                <c:v>1320</c:v>
              </c:pt>
              <c:pt idx="12">
                <c:v>1183</c:v>
              </c:pt>
              <c:pt idx="13">
                <c:v>78</c:v>
              </c:pt>
              <c:pt idx="14">
                <c:v>315</c:v>
              </c:pt>
            </c:numLit>
          </c:val>
          <c:extLst>
            <c:ext xmlns:c16="http://schemas.microsoft.com/office/drawing/2014/chart" uri="{C3380CC4-5D6E-409C-BE32-E72D297353CC}">
              <c16:uniqueId val="{00000000-1D13-46FA-B997-11B36859C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57775590551176"/>
          <c:y val="1.7723938353859637E-3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69</c:v>
              </c:pt>
              <c:pt idx="1">
                <c:v>92</c:v>
              </c:pt>
              <c:pt idx="2">
                <c:v>29</c:v>
              </c:pt>
              <c:pt idx="3">
                <c:v>6</c:v>
              </c:pt>
              <c:pt idx="4">
                <c:v>423</c:v>
              </c:pt>
              <c:pt idx="5">
                <c:v>5</c:v>
              </c:pt>
              <c:pt idx="6">
                <c:v>8</c:v>
              </c:pt>
              <c:pt idx="7">
                <c:v>33</c:v>
              </c:pt>
              <c:pt idx="8">
                <c:v>6</c:v>
              </c:pt>
              <c:pt idx="9">
                <c:v>13</c:v>
              </c:pt>
              <c:pt idx="10">
                <c:v>2</c:v>
              </c:pt>
              <c:pt idx="11">
                <c:v>3</c:v>
              </c:pt>
              <c:pt idx="12">
                <c:v>8</c:v>
              </c:pt>
              <c:pt idx="13">
                <c:v>3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9B-4D5C-A817-3A9A7F5F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"/>
          <c:w val="0.2739842519685039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59</c:v>
              </c:pt>
              <c:pt idx="1">
                <c:v>51</c:v>
              </c:pt>
              <c:pt idx="2">
                <c:v>20</c:v>
              </c:pt>
              <c:pt idx="3">
                <c:v>1</c:v>
              </c:pt>
              <c:pt idx="4">
                <c:v>248</c:v>
              </c:pt>
              <c:pt idx="5">
                <c:v>1</c:v>
              </c:pt>
              <c:pt idx="6">
                <c:v>17</c:v>
              </c:pt>
              <c:pt idx="7">
                <c:v>1</c:v>
              </c:pt>
              <c:pt idx="8">
                <c:v>5</c:v>
              </c:pt>
              <c:pt idx="9">
                <c:v>8</c:v>
              </c:pt>
              <c:pt idx="10">
                <c:v>1</c:v>
              </c:pt>
              <c:pt idx="11">
                <c:v>5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358-4C22-A239-BFB2329BD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39</c:v>
              </c:pt>
              <c:pt idx="1">
                <c:v>4</c:v>
              </c:pt>
              <c:pt idx="2">
                <c:v>3</c:v>
              </c:pt>
              <c:pt idx="3">
                <c:v>2</c:v>
              </c:pt>
              <c:pt idx="4">
                <c:v>69</c:v>
              </c:pt>
              <c:pt idx="5">
                <c:v>4</c:v>
              </c:pt>
              <c:pt idx="6">
                <c:v>2</c:v>
              </c:pt>
              <c:pt idx="7">
                <c:v>2</c:v>
              </c:pt>
              <c:pt idx="8">
                <c:v>6</c:v>
              </c:pt>
              <c:pt idx="9">
                <c:v>2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E6F-4CB1-B9A1-FD4D6F750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43</c:v>
              </c:pt>
              <c:pt idx="1">
                <c:v>4</c:v>
              </c:pt>
              <c:pt idx="2">
                <c:v>5</c:v>
              </c:pt>
              <c:pt idx="3">
                <c:v>5</c:v>
              </c:pt>
              <c:pt idx="4">
                <c:v>68</c:v>
              </c:pt>
              <c:pt idx="5">
                <c:v>1</c:v>
              </c:pt>
              <c:pt idx="6">
                <c:v>3</c:v>
              </c:pt>
              <c:pt idx="7">
                <c:v>3</c:v>
              </c:pt>
              <c:pt idx="8">
                <c:v>16</c:v>
              </c:pt>
              <c:pt idx="9">
                <c:v>5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092-4DF7-8810-F84F3C3C8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Aux!$F$2:$F$18</c:f>
              <c:strCache>
                <c:ptCount val="17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Hacienda Pública / Seguridad Social</c:v>
                </c:pt>
                <c:pt idx="7">
                  <c:v>Ordenación territorio</c:v>
                </c:pt>
                <c:pt idx="8">
                  <c:v>Patrimonio histórico</c:v>
                </c:pt>
                <c:pt idx="9">
                  <c:v>Medio ambiente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Delitos electorales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12</c:v>
              </c:pt>
              <c:pt idx="1">
                <c:v>29</c:v>
              </c:pt>
              <c:pt idx="2">
                <c:v>23</c:v>
              </c:pt>
              <c:pt idx="3">
                <c:v>31</c:v>
              </c:pt>
              <c:pt idx="4">
                <c:v>54</c:v>
              </c:pt>
              <c:pt idx="5">
                <c:v>91</c:v>
              </c:pt>
              <c:pt idx="6">
                <c:v>39</c:v>
              </c:pt>
              <c:pt idx="7">
                <c:v>27</c:v>
              </c:pt>
              <c:pt idx="8">
                <c:v>11</c:v>
              </c:pt>
              <c:pt idx="9">
                <c:v>78</c:v>
              </c:pt>
              <c:pt idx="10">
                <c:v>106</c:v>
              </c:pt>
              <c:pt idx="11">
                <c:v>59</c:v>
              </c:pt>
              <c:pt idx="12">
                <c:v>26</c:v>
              </c:pt>
              <c:pt idx="13">
                <c:v>15</c:v>
              </c:pt>
              <c:pt idx="14">
                <c:v>121</c:v>
              </c:pt>
              <c:pt idx="15">
                <c:v>22</c:v>
              </c:pt>
              <c:pt idx="16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2EF6-4E3E-9708-E04F42B8E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84-4A0F-BA02-84F27EF64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84-4A0F-BA02-84F27EF64D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9745</c:v>
                </c:pt>
                <c:pt idx="1">
                  <c:v>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84-4A0F-BA02-84F27EF64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Intimidad / propia imagen / inviolabilidad domicilio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Hacienda Pública / Seguridad Social 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S / E</c:v>
                </c:pt>
                <c:pt idx="18">
                  <c:v>De la trata de seres humanos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340</c:v>
              </c:pt>
              <c:pt idx="1">
                <c:v>119</c:v>
              </c:pt>
              <c:pt idx="2">
                <c:v>85</c:v>
              </c:pt>
              <c:pt idx="3">
                <c:v>1</c:v>
              </c:pt>
              <c:pt idx="4">
                <c:v>145</c:v>
              </c:pt>
              <c:pt idx="5">
                <c:v>3</c:v>
              </c:pt>
              <c:pt idx="6">
                <c:v>12</c:v>
              </c:pt>
              <c:pt idx="7">
                <c:v>3</c:v>
              </c:pt>
              <c:pt idx="8">
                <c:v>1115</c:v>
              </c:pt>
              <c:pt idx="9">
                <c:v>1</c:v>
              </c:pt>
              <c:pt idx="10">
                <c:v>5</c:v>
              </c:pt>
              <c:pt idx="11">
                <c:v>164</c:v>
              </c:pt>
              <c:pt idx="12">
                <c:v>14</c:v>
              </c:pt>
              <c:pt idx="13">
                <c:v>10</c:v>
              </c:pt>
              <c:pt idx="14">
                <c:v>5</c:v>
              </c:pt>
              <c:pt idx="15">
                <c:v>144</c:v>
              </c:pt>
              <c:pt idx="16">
                <c:v>70</c:v>
              </c:pt>
              <c:pt idx="17">
                <c:v>2</c:v>
              </c:pt>
              <c:pt idx="1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809-4555-81C5-741A4E9C5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3778</c:v>
              </c:pt>
              <c:pt idx="1">
                <c:v>2428</c:v>
              </c:pt>
              <c:pt idx="2">
                <c:v>945</c:v>
              </c:pt>
              <c:pt idx="3">
                <c:v>395</c:v>
              </c:pt>
              <c:pt idx="4">
                <c:v>76</c:v>
              </c:pt>
              <c:pt idx="5">
                <c:v>52</c:v>
              </c:pt>
              <c:pt idx="6">
                <c:v>274</c:v>
              </c:pt>
              <c:pt idx="7">
                <c:v>6083</c:v>
              </c:pt>
              <c:pt idx="8">
                <c:v>79</c:v>
              </c:pt>
              <c:pt idx="9">
                <c:v>1120</c:v>
              </c:pt>
              <c:pt idx="10">
                <c:v>12721</c:v>
              </c:pt>
              <c:pt idx="11">
                <c:v>590</c:v>
              </c:pt>
              <c:pt idx="12">
                <c:v>62</c:v>
              </c:pt>
              <c:pt idx="13">
                <c:v>1811</c:v>
              </c:pt>
              <c:pt idx="14">
                <c:v>1257</c:v>
              </c:pt>
              <c:pt idx="15">
                <c:v>146</c:v>
              </c:pt>
              <c:pt idx="16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7EB4-46ED-9D19-38248C03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10-46EC-8B7C-926AE9CD0E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10-46EC-8B7C-926AE9CD0E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10-46EC-8B7C-926AE9CD0E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10-46EC-8B7C-926AE9CD0EC6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0-46EC-8B7C-926AE9CD0E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0-46EC-8B7C-926AE9CD0E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349</c:v>
                </c:pt>
                <c:pt idx="1">
                  <c:v>160</c:v>
                </c:pt>
                <c:pt idx="2">
                  <c:v>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10-46EC-8B7C-926AE9CD0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32-46CF-85A8-7DF62EA996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32-46CF-85A8-7DF62EA996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32-46CF-85A8-7DF62EA9961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32-46CF-85A8-7DF62EA9961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132-46CF-85A8-7DF62EA9961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32-46CF-85A8-7DF62EA9961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32-46CF-85A8-7DF62EA9961F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32-46CF-85A8-7DF62EA996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32-46CF-85A8-7DF62EA996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43</c:v>
                </c:pt>
                <c:pt idx="1">
                  <c:v>0</c:v>
                </c:pt>
                <c:pt idx="2">
                  <c:v>46</c:v>
                </c:pt>
                <c:pt idx="3">
                  <c:v>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32-46CF-85A8-7DF62EA99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7101</c:v>
              </c:pt>
              <c:pt idx="1">
                <c:v>850</c:v>
              </c:pt>
              <c:pt idx="2">
                <c:v>1719</c:v>
              </c:pt>
              <c:pt idx="3">
                <c:v>2037</c:v>
              </c:pt>
              <c:pt idx="4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0-89E6-49AB-BA1F-27ED1A32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2757</c:v>
              </c:pt>
              <c:pt idx="1">
                <c:v>583</c:v>
              </c:pt>
              <c:pt idx="2">
                <c:v>103</c:v>
              </c:pt>
              <c:pt idx="3">
                <c:v>1814</c:v>
              </c:pt>
              <c:pt idx="4">
                <c:v>1016</c:v>
              </c:pt>
            </c:numLit>
          </c:val>
          <c:extLst>
            <c:ext xmlns:c16="http://schemas.microsoft.com/office/drawing/2014/chart" uri="{C3380CC4-5D6E-409C-BE32-E72D297353CC}">
              <c16:uniqueId val="{00000000-4FAD-4595-9780-D46995B76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233</c:v>
              </c:pt>
              <c:pt idx="1">
                <c:v>136</c:v>
              </c:pt>
              <c:pt idx="2">
                <c:v>1518</c:v>
              </c:pt>
            </c:numLit>
          </c:val>
          <c:extLst>
            <c:ext xmlns:c16="http://schemas.microsoft.com/office/drawing/2014/chart" uri="{C3380CC4-5D6E-409C-BE32-E72D297353CC}">
              <c16:uniqueId val="{00000000-A4F7-460E-AEFB-7FE98ED40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EB8-43D8-8747-5355F632D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969</c:v>
              </c:pt>
              <c:pt idx="1">
                <c:v>530</c:v>
              </c:pt>
              <c:pt idx="2">
                <c:v>8</c:v>
              </c:pt>
              <c:pt idx="3">
                <c:v>1468</c:v>
              </c:pt>
              <c:pt idx="4">
                <c:v>36</c:v>
              </c:pt>
              <c:pt idx="5">
                <c:v>5</c:v>
              </c:pt>
              <c:pt idx="6">
                <c:v>135</c:v>
              </c:pt>
              <c:pt idx="7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0-7F1B-4280-834B-D55DEFF3F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9</c:v>
              </c:pt>
              <c:pt idx="1">
                <c:v>432</c:v>
              </c:pt>
              <c:pt idx="2">
                <c:v>40</c:v>
              </c:pt>
              <c:pt idx="3">
                <c:v>65</c:v>
              </c:pt>
              <c:pt idx="4">
                <c:v>221</c:v>
              </c:pt>
              <c:pt idx="5">
                <c:v>560</c:v>
              </c:pt>
              <c:pt idx="6">
                <c:v>270</c:v>
              </c:pt>
              <c:pt idx="7">
                <c:v>144</c:v>
              </c:pt>
              <c:pt idx="8">
                <c:v>46</c:v>
              </c:pt>
              <c:pt idx="9">
                <c:v>5</c:v>
              </c:pt>
              <c:pt idx="10">
                <c:v>20</c:v>
              </c:pt>
              <c:pt idx="11">
                <c:v>92</c:v>
              </c:pt>
              <c:pt idx="12">
                <c:v>148</c:v>
              </c:pt>
              <c:pt idx="13">
                <c:v>24</c:v>
              </c:pt>
              <c:pt idx="14">
                <c:v>570</c:v>
              </c:pt>
              <c:pt idx="15">
                <c:v>223</c:v>
              </c:pt>
              <c:pt idx="16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F5E7-4908-A7D4-540BCB20A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AC-462D-83B6-3B0ACD86BE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AC-462D-83B6-3B0ACD86BE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16628</c:v>
                </c:pt>
                <c:pt idx="1">
                  <c:v>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AC-462D-83B6-3B0ACD86B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Ensayos Clínicos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806</c:v>
              </c:pt>
              <c:pt idx="1">
                <c:v>9</c:v>
              </c:pt>
              <c:pt idx="2">
                <c:v>3664</c:v>
              </c:pt>
              <c:pt idx="3">
                <c:v>266</c:v>
              </c:pt>
              <c:pt idx="4">
                <c:v>48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7A5-4B02-9CB9-0C05BA892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08-478A-9E3F-92872AB8DA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08-478A-9E3F-92872AB8DA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199</c:v>
                </c:pt>
                <c:pt idx="1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08-478A-9E3F-92872AB8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B3-4187-BB97-A9826E26AA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B3-4187-BB97-A9826E26AA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B3-4187-BB97-A9826E26AA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B3-4187-BB97-A9826E26AAF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B3-4187-BB97-A9826E26AA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B3-4187-BB97-A9826E26AA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B3-4187-BB97-A9826E26AAF7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B3-4187-BB97-A9826E26AA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1508</c:v>
              </c:pt>
              <c:pt idx="1">
                <c:v>307</c:v>
              </c:pt>
              <c:pt idx="2">
                <c:v>14</c:v>
              </c:pt>
              <c:pt idx="3">
                <c:v>41</c:v>
              </c:pt>
              <c:pt idx="4">
                <c:v>3</c:v>
              </c:pt>
              <c:pt idx="5">
                <c:v>4</c:v>
              </c:pt>
              <c:pt idx="6">
                <c:v>249</c:v>
              </c:pt>
            </c:numLit>
          </c:val>
          <c:extLst>
            <c:ext xmlns:c16="http://schemas.microsoft.com/office/drawing/2014/chart" uri="{C3380CC4-5D6E-409C-BE32-E72D297353CC}">
              <c16:uniqueId val="{00000000-0BE9-4960-8B33-129F705F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389</c:v>
              </c:pt>
              <c:pt idx="1">
                <c:v>44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8C7D-4C9B-8CA3-3AEEA718F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</c:v>
              </c:pt>
              <c:pt idx="1">
                <c:v>11</c:v>
              </c:pt>
              <c:pt idx="2">
                <c:v>61</c:v>
              </c:pt>
              <c:pt idx="3">
                <c:v>41</c:v>
              </c:pt>
              <c:pt idx="4">
                <c:v>10</c:v>
              </c:pt>
              <c:pt idx="5">
                <c:v>9</c:v>
              </c:pt>
              <c:pt idx="6">
                <c:v>2</c:v>
              </c:pt>
              <c:pt idx="7">
                <c:v>17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E3D-464B-99C2-A1ABBDFD7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DE2-421E-9713-E2EF347E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8B-420B-B1A2-CD3BFEB29E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8B-420B-B1A2-CD3BFEB29E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440</c:v>
                </c:pt>
                <c:pt idx="1">
                  <c:v>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8B-420B-B1A2-CD3BFEB29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DD-48D8-BE74-B14F80890F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DD-48D8-BE74-B14F80890F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DD-48D8-BE74-B14F80890F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DD-48D8-BE74-B14F80890F6B}"/>
              </c:ext>
            </c:extLst>
          </c:dPt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2512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DD-48D8-BE74-B14F80890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18270</c:v>
              </c:pt>
              <c:pt idx="1">
                <c:v>3453</c:v>
              </c:pt>
              <c:pt idx="2">
                <c:v>47</c:v>
              </c:pt>
              <c:pt idx="3">
                <c:v>584</c:v>
              </c:pt>
              <c:pt idx="4">
                <c:v>159</c:v>
              </c:pt>
              <c:pt idx="5">
                <c:v>86</c:v>
              </c:pt>
              <c:pt idx="6">
                <c:v>3091</c:v>
              </c:pt>
            </c:numLit>
          </c:val>
          <c:extLst>
            <c:ext xmlns:c16="http://schemas.microsoft.com/office/drawing/2014/chart" uri="{C3380CC4-5D6E-409C-BE32-E72D297353CC}">
              <c16:uniqueId val="{00000000-3C16-4D0F-B9E5-A4092A43C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93-4C91-B1C2-1FF13189B0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93-4C91-B1C2-1FF13189B0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10565</c:v>
                </c:pt>
                <c:pt idx="1">
                  <c:v>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93-4C91-B1C2-1FF13189B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5410</c:v>
              </c:pt>
              <c:pt idx="1">
                <c:v>1596</c:v>
              </c:pt>
              <c:pt idx="2">
                <c:v>63</c:v>
              </c:pt>
              <c:pt idx="3">
                <c:v>33</c:v>
              </c:pt>
              <c:pt idx="4">
                <c:v>30</c:v>
              </c:pt>
              <c:pt idx="5">
                <c:v>37</c:v>
              </c:pt>
              <c:pt idx="6">
                <c:v>1943</c:v>
              </c:pt>
            </c:numLit>
          </c:val>
          <c:extLst>
            <c:ext xmlns:c16="http://schemas.microsoft.com/office/drawing/2014/chart" uri="{C3380CC4-5D6E-409C-BE32-E72D297353CC}">
              <c16:uniqueId val="{00000000-B29C-4F1B-9EF6-47C1E651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32-4BA4-BAEF-BC011AA1B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215</c:v>
              </c:pt>
              <c:pt idx="2">
                <c:v>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7A-40C6-A0C6-C5EEC42EC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73</c:v>
              </c:pt>
              <c:pt idx="1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D7FF-43A8-A09E-DD1C915B0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C71-43B3-A288-CFAD2196A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55</c:v>
              </c:pt>
              <c:pt idx="1">
                <c:v>83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E53B-4790-9EE5-F187BE4D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FD85-4944-93AB-4D722B77C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93</c:v>
              </c:pt>
              <c:pt idx="1">
                <c:v>5256</c:v>
              </c:pt>
              <c:pt idx="2">
                <c:v>247</c:v>
              </c:pt>
              <c:pt idx="3">
                <c:v>37</c:v>
              </c:pt>
              <c:pt idx="4">
                <c:v>249</c:v>
              </c:pt>
              <c:pt idx="5">
                <c:v>2623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CBF-433A-B2B9-A0303C235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CF-4A5C-8A31-8002841FCE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CF-4A5C-8A31-8002841F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755</c:v>
                </c:pt>
                <c:pt idx="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CF-4A5C-8A31-8002841FC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100</c:v>
              </c:pt>
              <c:pt idx="1">
                <c:v>7420</c:v>
              </c:pt>
              <c:pt idx="2">
                <c:v>81</c:v>
              </c:pt>
              <c:pt idx="3">
                <c:v>10</c:v>
              </c:pt>
              <c:pt idx="4">
                <c:v>338</c:v>
              </c:pt>
              <c:pt idx="5">
                <c:v>4794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104-442C-AE16-EAA4380A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93</c:v>
              </c:pt>
              <c:pt idx="1">
                <c:v>4926</c:v>
              </c:pt>
              <c:pt idx="2">
                <c:v>57</c:v>
              </c:pt>
              <c:pt idx="3">
                <c:v>8</c:v>
              </c:pt>
              <c:pt idx="4">
                <c:v>309</c:v>
              </c:pt>
              <c:pt idx="5">
                <c:v>3864</c:v>
              </c:pt>
            </c:numLit>
          </c:val>
          <c:extLst>
            <c:ext xmlns:c16="http://schemas.microsoft.com/office/drawing/2014/chart" uri="{C3380CC4-5D6E-409C-BE32-E72D297353CC}">
              <c16:uniqueId val="{00000000-3EED-4BC7-85CD-83B26D67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37</c:v>
              </c:pt>
              <c:pt idx="1">
                <c:v>2966</c:v>
              </c:pt>
              <c:pt idx="2">
                <c:v>109</c:v>
              </c:pt>
              <c:pt idx="3">
                <c:v>14</c:v>
              </c:pt>
              <c:pt idx="4">
                <c:v>134</c:v>
              </c:pt>
              <c:pt idx="5">
                <c:v>1310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41B-4285-87B9-7BE20A33E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50</c:v>
              </c:pt>
              <c:pt idx="1">
                <c:v>3307</c:v>
              </c:pt>
              <c:pt idx="2">
                <c:v>146</c:v>
              </c:pt>
              <c:pt idx="3">
                <c:v>12</c:v>
              </c:pt>
              <c:pt idx="4">
                <c:v>199</c:v>
              </c:pt>
              <c:pt idx="5">
                <c:v>1630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2F1-45A8-BFD2-6A307B21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Aux!$AP$2:$AP$3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734-413E-9DA3-19AAF6505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bajo la influencia de alcohol/drogas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4A1-4890-ADA2-86B26DA4D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91-49EA-B240-479F8696F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D52-4357-8497-51B13A96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113</c:v>
              </c:pt>
              <c:pt idx="1">
                <c:v>7731</c:v>
              </c:pt>
              <c:pt idx="2">
                <c:v>189</c:v>
              </c:pt>
              <c:pt idx="3">
                <c:v>19</c:v>
              </c:pt>
              <c:pt idx="4">
                <c:v>389</c:v>
              </c:pt>
              <c:pt idx="5">
                <c:v>4278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DBD-4427-B977-3F216FF09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30</c:v>
              </c:pt>
              <c:pt idx="2">
                <c:v>10</c:v>
              </c:pt>
              <c:pt idx="3">
                <c:v>50</c:v>
              </c:pt>
              <c:pt idx="4">
                <c:v>11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0556-4DD5-B46D-3FF0899E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22-46A2-B7E1-11425FE657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22-46A2-B7E1-11425FE657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1094</c:v>
                </c:pt>
                <c:pt idx="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2-46A2-B7E1-11425FE65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96</c:v>
              </c:pt>
              <c:pt idx="2">
                <c:v>2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2-57DF-4989-9A0A-72060C1A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</c:v>
              </c:pt>
              <c:pt idx="2">
                <c:v>1</c:v>
              </c:pt>
              <c:pt idx="3">
                <c:v>25</c:v>
              </c:pt>
              <c:pt idx="4">
                <c:v>3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01FB-4552-B329-5B6781D91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6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D95-4B13-B8CB-54B03627B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33-4F82-8C09-AAD37D72EA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33-4F82-8C09-AAD37D72EA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33-4F82-8C09-AAD37D72EAC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2039</c:v>
                </c:pt>
                <c:pt idx="1">
                  <c:v>4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3-4F82-8C09-AAD37D72E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0-4169-A523-29E5E48C77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00-4169-A523-29E5E48C77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1155</c:v>
                </c:pt>
                <c:pt idx="1">
                  <c:v>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0-4169-A523-29E5E48C7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10" Type="http://schemas.openxmlformats.org/officeDocument/2006/relationships/chart" Target="../charts/chart68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31</xdr:row>
      <xdr:rowOff>95250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7CFCFC6-5CAE-49C2-99D7-35F09A248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23</xdr:row>
      <xdr:rowOff>123825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77AAE7F-3390-4D92-BE36-B1452BC9C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28574</xdr:rowOff>
    </xdr:from>
    <xdr:to>
      <xdr:col>14</xdr:col>
      <xdr:colOff>3327400</xdr:colOff>
      <xdr:row>23</xdr:row>
      <xdr:rowOff>76199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0D46196-03D6-450D-BEF6-FECF60166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23</xdr:row>
      <xdr:rowOff>28575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C47AC37-B59A-45F8-A171-8518CA1C3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23</xdr:row>
      <xdr:rowOff>28575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BFB0DB6-62C9-4569-AA4B-E3687B404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25</xdr:row>
      <xdr:rowOff>38100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D716C0B-9FB5-4BD5-BA8F-EF2D07BDE9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23</xdr:row>
      <xdr:rowOff>47625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F4CCF057-79C2-43F5-8C91-DD3E56E86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28574</xdr:rowOff>
    </xdr:from>
    <xdr:to>
      <xdr:col>39</xdr:col>
      <xdr:colOff>3152775</xdr:colOff>
      <xdr:row>23</xdr:row>
      <xdr:rowOff>114299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498CDC4-7811-49C4-82F2-B1755B794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699C331-ED20-42A5-8F10-4A73E083C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FB831BD-8B3A-4EC0-85B0-AF2EA6424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25</xdr:row>
      <xdr:rowOff>114300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57C24FD-BF9B-4396-A70D-263908E038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28574</xdr:rowOff>
    </xdr:from>
    <xdr:to>
      <xdr:col>59</xdr:col>
      <xdr:colOff>3038475</xdr:colOff>
      <xdr:row>25</xdr:row>
      <xdr:rowOff>142874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8EAB85EF-5407-46EB-AAD6-3901470A2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EE9895-ADBF-4167-BF8D-C511C6A1E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E59321F-B88A-41EC-868F-0A0CFCEE6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CE53705-0C81-4F37-BBE3-6DAC648E7C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8B88B30-FAF7-4595-8A6B-ED98F4AD4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F1F6274-3220-49E4-B16B-F52925FCD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593E89BB-7213-488C-993F-8E0ABFA32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305E988B-C5A7-46F6-A431-AEE4D8551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4B04686-AD1A-4BBA-A83D-7420F91A77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710BD83-CC9A-41FD-ACF9-CB747B4D7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9E9BEFD-3D98-4690-8409-D51C05D28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ED0707A-343E-438B-A68C-1A40F775F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ED57676-28DF-413F-8B08-1F6A5091E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B498B6E-6766-4A82-9D1D-63D828853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E4F3486-834A-4767-B668-5995320A6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118B227-B2CC-42C6-8BAD-1A3EAE189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9EF219D-712F-409F-AE09-F8DCAE656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92538B8-84F0-498E-A562-41F53629C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841D5D3-4940-47EA-9EFF-786ED30E9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9C7B820-EF89-4843-9421-ECEC086B9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1737F4C-2558-41B9-8CEB-B874F2C17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50AB0EA-0E04-481E-A64B-684839257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02DC8B8-C97C-4415-AB43-A68D6202A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6360E76-E068-44A9-B585-F2179A31F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193675</xdr:colOff>
      <xdr:row>6</xdr:row>
      <xdr:rowOff>180975</xdr:rowOff>
    </xdr:from>
    <xdr:to>
      <xdr:col>21</xdr:col>
      <xdr:colOff>638175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CA95CA8-9962-4370-A631-5E0A8A8ED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165100</xdr:colOff>
      <xdr:row>7</xdr:row>
      <xdr:rowOff>95250</xdr:rowOff>
    </xdr:from>
    <xdr:to>
      <xdr:col>53</xdr:col>
      <xdr:colOff>288925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B85E3AB-000E-43A5-B44D-34E62A737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FAB9579-A013-4977-8CAD-848E324B50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6519136-1CC1-42A7-A715-39199693A3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39</xdr:row>
      <xdr:rowOff>114300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41B2949-6BDA-4B16-91F6-B9A852098B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06AEA20-8CB6-49D4-9603-749B46799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30D1C37-C602-40B8-B39B-289903CA6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98C3312-6CCC-41FA-9C54-043E8AB7A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075C128-325C-470A-B2E4-D5E47902B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8CAB5AB-3BAE-4733-867B-0165EC778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0ED3EC2-6916-42AD-A774-C9D2321C5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9F72180-C023-462C-B4EC-070E158F7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88F6383-55FB-4031-95FD-396B49F1A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02EF961-74C3-40F3-8377-2371F57BC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8E19A1D-4062-4F50-A098-308EE67162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C1DA2CE-39E3-4813-BCE1-65DC9E32E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B224DFA-C4E7-4292-8545-A52CDEAE6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D1E4903-0347-4BEE-9240-63995FB3A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D17AF32-DF91-4529-AAC8-6885CAC8A2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99DC0A7-874A-40C5-BD7C-26C5A76F8C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8358283-15F5-485E-B15B-03337985A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3068AAD-2E11-4042-B41C-1876941944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E5BCE5BA-22C0-4EFB-A700-6253828977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6658AA7-E2E2-4FDE-8EA8-4335E6163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CF72FC8-B8A4-42B5-921D-FFA134F10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FF8226D-F39C-41A6-B7E7-16B50EAC6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BBEB057-1D38-4EE9-ADDD-CA4E516B1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9781963-213C-4FCB-91A8-EA0BD4A2ED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D25B846C-D049-41D4-8D8E-C56B0D8955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B351AA0A-E4BD-43F3-AF24-FD7860896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0214BDC3-558C-4FA7-B60A-1BF0D88C7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EABE8838-A05A-4F47-B214-313DE114C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4FC0A4BD-F263-47E7-A0CF-1E883FD342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D090959-458F-4D76-A653-A335897163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6740642-0169-4F9B-9316-2DD4B9059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1A22279-A473-42AB-B8AA-8FE7001ED8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EEA067F-AA18-4F5D-B6F3-708B8306BA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6EQWBFRoFPq8MXRx7H1m5i6zk6LJu9VbkkQaS6wRfYtcSzrYrfMn/ja7NPCmJUDP5oDSVBZ2nRYcKbeVT2ShvQ==" saltValue="Ky6I5wY7ovjocj7+ojt6C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1" t="s">
        <v>1203</v>
      </c>
      <c r="B5" s="17"/>
      <c r="C5" s="14">
        <v>33</v>
      </c>
      <c r="D5" s="14">
        <v>3</v>
      </c>
      <c r="E5" s="22">
        <v>32</v>
      </c>
    </row>
    <row r="6" spans="1:5" x14ac:dyDescent="0.25">
      <c r="A6" s="21" t="s">
        <v>1204</v>
      </c>
      <c r="B6" s="17"/>
      <c r="C6" s="14">
        <v>30</v>
      </c>
      <c r="D6" s="14">
        <v>6</v>
      </c>
      <c r="E6" s="22">
        <v>21</v>
      </c>
    </row>
    <row r="7" spans="1:5" x14ac:dyDescent="0.25">
      <c r="A7" s="21" t="s">
        <v>1205</v>
      </c>
      <c r="B7" s="17"/>
      <c r="C7" s="14">
        <v>10</v>
      </c>
      <c r="D7" s="14">
        <v>0</v>
      </c>
      <c r="E7" s="22">
        <v>3</v>
      </c>
    </row>
    <row r="8" spans="1:5" x14ac:dyDescent="0.25">
      <c r="A8" s="21" t="s">
        <v>1206</v>
      </c>
      <c r="B8" s="17"/>
      <c r="C8" s="14">
        <v>50</v>
      </c>
      <c r="D8" s="14">
        <v>26</v>
      </c>
      <c r="E8" s="22">
        <v>31</v>
      </c>
    </row>
    <row r="9" spans="1:5" x14ac:dyDescent="0.25">
      <c r="A9" s="21" t="s">
        <v>635</v>
      </c>
      <c r="B9" s="17"/>
      <c r="C9" s="14">
        <v>11</v>
      </c>
      <c r="D9" s="14">
        <v>4</v>
      </c>
      <c r="E9" s="22">
        <v>1</v>
      </c>
    </row>
    <row r="10" spans="1:5" x14ac:dyDescent="0.25">
      <c r="A10" s="21" t="s">
        <v>1207</v>
      </c>
      <c r="B10" s="17"/>
      <c r="C10" s="14">
        <v>9</v>
      </c>
      <c r="D10" s="14">
        <v>2</v>
      </c>
      <c r="E10" s="22">
        <v>5</v>
      </c>
    </row>
    <row r="11" spans="1:5" x14ac:dyDescent="0.25">
      <c r="A11" s="195" t="s">
        <v>976</v>
      </c>
      <c r="B11" s="196"/>
      <c r="C11" s="30">
        <v>143</v>
      </c>
      <c r="D11" s="30">
        <v>41</v>
      </c>
      <c r="E11" s="30">
        <v>93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1209</v>
      </c>
      <c r="B14" s="17"/>
      <c r="C14" s="22">
        <v>45</v>
      </c>
    </row>
    <row r="15" spans="1:5" x14ac:dyDescent="0.25">
      <c r="A15" s="21" t="s">
        <v>1210</v>
      </c>
      <c r="B15" s="17"/>
      <c r="C15" s="22">
        <v>1</v>
      </c>
    </row>
    <row r="16" spans="1:5" x14ac:dyDescent="0.25">
      <c r="A16" s="21" t="s">
        <v>1211</v>
      </c>
      <c r="B16" s="17"/>
      <c r="C16" s="22">
        <v>0</v>
      </c>
    </row>
    <row r="17" spans="1:3" x14ac:dyDescent="0.25">
      <c r="A17" s="195" t="s">
        <v>976</v>
      </c>
      <c r="B17" s="196"/>
      <c r="C17" s="30">
        <v>46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1203</v>
      </c>
      <c r="B21" s="17"/>
      <c r="C21" s="22">
        <v>8</v>
      </c>
    </row>
    <row r="22" spans="1:3" x14ac:dyDescent="0.25">
      <c r="A22" s="21" t="s">
        <v>1204</v>
      </c>
      <c r="B22" s="17"/>
      <c r="C22" s="22">
        <v>5</v>
      </c>
    </row>
    <row r="23" spans="1:3" x14ac:dyDescent="0.25">
      <c r="A23" s="21" t="s">
        <v>1205</v>
      </c>
      <c r="B23" s="17"/>
      <c r="C23" s="22">
        <v>5</v>
      </c>
    </row>
    <row r="24" spans="1:3" x14ac:dyDescent="0.25">
      <c r="A24" s="21" t="s">
        <v>1206</v>
      </c>
      <c r="B24" s="17"/>
      <c r="C24" s="22">
        <v>53</v>
      </c>
    </row>
    <row r="25" spans="1:3" x14ac:dyDescent="0.25">
      <c r="A25" s="21" t="s">
        <v>635</v>
      </c>
      <c r="B25" s="17"/>
      <c r="C25" s="22">
        <v>18</v>
      </c>
    </row>
    <row r="26" spans="1:3" x14ac:dyDescent="0.25">
      <c r="A26" s="21" t="s">
        <v>1207</v>
      </c>
      <c r="B26" s="17"/>
      <c r="C26" s="22">
        <v>26</v>
      </c>
    </row>
    <row r="27" spans="1:3" x14ac:dyDescent="0.25">
      <c r="A27" s="195" t="s">
        <v>976</v>
      </c>
      <c r="B27" s="196"/>
      <c r="C27" s="30">
        <v>115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1106</v>
      </c>
      <c r="B31" s="17"/>
      <c r="C31" s="22">
        <v>6</v>
      </c>
    </row>
    <row r="32" spans="1:3" x14ac:dyDescent="0.25">
      <c r="A32" s="21" t="s">
        <v>1048</v>
      </c>
      <c r="B32" s="17"/>
      <c r="C32" s="22">
        <v>0</v>
      </c>
    </row>
    <row r="33" spans="1:3" x14ac:dyDescent="0.25">
      <c r="A33" s="21" t="s">
        <v>1213</v>
      </c>
      <c r="B33" s="17"/>
      <c r="C33" s="22">
        <v>96</v>
      </c>
    </row>
    <row r="34" spans="1:3" x14ac:dyDescent="0.25">
      <c r="A34" s="21" t="s">
        <v>1146</v>
      </c>
      <c r="B34" s="17"/>
      <c r="C34" s="22">
        <v>2</v>
      </c>
    </row>
    <row r="35" spans="1:3" x14ac:dyDescent="0.25">
      <c r="A35" s="21" t="s">
        <v>1214</v>
      </c>
      <c r="B35" s="17"/>
      <c r="C35" s="22">
        <v>49</v>
      </c>
    </row>
    <row r="36" spans="1:3" x14ac:dyDescent="0.25">
      <c r="A36" s="21" t="s">
        <v>1050</v>
      </c>
      <c r="B36" s="17"/>
      <c r="C36" s="22">
        <v>0</v>
      </c>
    </row>
    <row r="37" spans="1:3" x14ac:dyDescent="0.25">
      <c r="A37" s="21" t="s">
        <v>1051</v>
      </c>
      <c r="B37" s="17"/>
      <c r="C37" s="22">
        <v>0</v>
      </c>
    </row>
    <row r="38" spans="1:3" x14ac:dyDescent="0.25">
      <c r="A38" s="21" t="s">
        <v>1109</v>
      </c>
      <c r="B38" s="17"/>
      <c r="C38" s="22">
        <v>0</v>
      </c>
    </row>
    <row r="39" spans="1:3" x14ac:dyDescent="0.25">
      <c r="A39" s="21" t="s">
        <v>1110</v>
      </c>
      <c r="B39" s="17"/>
      <c r="C39" s="22">
        <v>0</v>
      </c>
    </row>
    <row r="40" spans="1:3" x14ac:dyDescent="0.25">
      <c r="A40" s="195" t="s">
        <v>976</v>
      </c>
      <c r="B40" s="196"/>
      <c r="C40" s="30">
        <v>153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1203</v>
      </c>
      <c r="B44" s="17"/>
      <c r="C44" s="22">
        <v>1</v>
      </c>
    </row>
    <row r="45" spans="1:3" x14ac:dyDescent="0.25">
      <c r="A45" s="21" t="s">
        <v>1204</v>
      </c>
      <c r="B45" s="17"/>
      <c r="C45" s="22">
        <v>10</v>
      </c>
    </row>
    <row r="46" spans="1:3" x14ac:dyDescent="0.25">
      <c r="A46" s="21" t="s">
        <v>1205</v>
      </c>
      <c r="B46" s="17"/>
      <c r="C46" s="22">
        <v>4</v>
      </c>
    </row>
    <row r="47" spans="1:3" x14ac:dyDescent="0.25">
      <c r="A47" s="21" t="s">
        <v>1206</v>
      </c>
      <c r="B47" s="17"/>
      <c r="C47" s="22">
        <v>34</v>
      </c>
    </row>
    <row r="48" spans="1:3" x14ac:dyDescent="0.25">
      <c r="A48" s="21" t="s">
        <v>635</v>
      </c>
      <c r="B48" s="17"/>
      <c r="C48" s="22">
        <v>1</v>
      </c>
    </row>
    <row r="49" spans="1:3" x14ac:dyDescent="0.25">
      <c r="A49" s="21" t="s">
        <v>1207</v>
      </c>
      <c r="B49" s="17"/>
      <c r="C49" s="22">
        <v>8</v>
      </c>
    </row>
    <row r="50" spans="1:3" x14ac:dyDescent="0.25">
      <c r="A50" s="195" t="s">
        <v>976</v>
      </c>
      <c r="B50" s="196"/>
      <c r="C50" s="30">
        <v>58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2">
        <v>1</v>
      </c>
    </row>
    <row r="54" spans="1:3" x14ac:dyDescent="0.25">
      <c r="A54" s="174"/>
      <c r="B54" s="13" t="s">
        <v>81</v>
      </c>
      <c r="C54" s="22">
        <v>0</v>
      </c>
    </row>
    <row r="55" spans="1:3" x14ac:dyDescent="0.25">
      <c r="A55" s="172" t="s">
        <v>1204</v>
      </c>
      <c r="B55" s="13" t="s">
        <v>80</v>
      </c>
      <c r="C55" s="22">
        <v>6</v>
      </c>
    </row>
    <row r="56" spans="1:3" x14ac:dyDescent="0.25">
      <c r="A56" s="174"/>
      <c r="B56" s="13" t="s">
        <v>81</v>
      </c>
      <c r="C56" s="22">
        <v>3</v>
      </c>
    </row>
    <row r="57" spans="1:3" x14ac:dyDescent="0.25">
      <c r="A57" s="172" t="s">
        <v>1205</v>
      </c>
      <c r="B57" s="13" t="s">
        <v>80</v>
      </c>
      <c r="C57" s="22">
        <v>1</v>
      </c>
    </row>
    <row r="58" spans="1:3" x14ac:dyDescent="0.25">
      <c r="A58" s="174"/>
      <c r="B58" s="13" t="s">
        <v>81</v>
      </c>
      <c r="C58" s="22">
        <v>0</v>
      </c>
    </row>
    <row r="59" spans="1:3" x14ac:dyDescent="0.25">
      <c r="A59" s="172" t="s">
        <v>1206</v>
      </c>
      <c r="B59" s="13" t="s">
        <v>80</v>
      </c>
      <c r="C59" s="22">
        <v>25</v>
      </c>
    </row>
    <row r="60" spans="1:3" x14ac:dyDescent="0.25">
      <c r="A60" s="174"/>
      <c r="B60" s="13" t="s">
        <v>81</v>
      </c>
      <c r="C60" s="22">
        <v>6</v>
      </c>
    </row>
    <row r="61" spans="1:3" x14ac:dyDescent="0.25">
      <c r="A61" s="172" t="s">
        <v>635</v>
      </c>
      <c r="B61" s="13" t="s">
        <v>80</v>
      </c>
      <c r="C61" s="22">
        <v>3</v>
      </c>
    </row>
    <row r="62" spans="1:3" x14ac:dyDescent="0.25">
      <c r="A62" s="174"/>
      <c r="B62" s="13" t="s">
        <v>81</v>
      </c>
      <c r="C62" s="22">
        <v>1</v>
      </c>
    </row>
    <row r="63" spans="1:3" x14ac:dyDescent="0.25">
      <c r="A63" s="172" t="s">
        <v>1207</v>
      </c>
      <c r="B63" s="13" t="s">
        <v>80</v>
      </c>
      <c r="C63" s="22">
        <v>7</v>
      </c>
    </row>
    <row r="64" spans="1:3" x14ac:dyDescent="0.25">
      <c r="A64" s="174"/>
      <c r="B64" s="13" t="s">
        <v>81</v>
      </c>
      <c r="C64" s="22">
        <v>2</v>
      </c>
    </row>
    <row r="65" spans="1:3" x14ac:dyDescent="0.25">
      <c r="A65" s="195" t="s">
        <v>976</v>
      </c>
      <c r="B65" s="196"/>
      <c r="C65" s="30">
        <v>55</v>
      </c>
    </row>
  </sheetData>
  <sheetProtection algorithmName="SHA-512" hashValue="A2alaLBFwYFY7TW2jHEC0mnAQJoUqpPo5N+0KJZV02pbJAi0B2Sv+y0sRzvUvyBmAcXlfWcD1bc2eQC6ED0j0Q==" saltValue="Jt513Qb5YcyiAdavt54QV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4" t="s">
        <v>1219</v>
      </c>
      <c r="D4" s="24" t="s">
        <v>64</v>
      </c>
      <c r="E4" s="24" t="s">
        <v>1056</v>
      </c>
      <c r="F4" s="24" t="s">
        <v>1220</v>
      </c>
    </row>
    <row r="5" spans="1:6" ht="22.5" x14ac:dyDescent="0.25">
      <c r="A5" s="175" t="s">
        <v>1221</v>
      </c>
      <c r="B5" s="46" t="s">
        <v>1222</v>
      </c>
      <c r="C5" s="14">
        <v>175</v>
      </c>
      <c r="D5" s="14">
        <v>122</v>
      </c>
      <c r="E5" s="14">
        <v>7</v>
      </c>
      <c r="F5" s="22">
        <v>2</v>
      </c>
    </row>
    <row r="6" spans="1:6" x14ac:dyDescent="0.25">
      <c r="A6" s="177"/>
      <c r="B6" s="46" t="s">
        <v>1223</v>
      </c>
      <c r="C6" s="14">
        <v>18</v>
      </c>
      <c r="D6" s="14">
        <v>15</v>
      </c>
      <c r="E6" s="14">
        <v>0</v>
      </c>
      <c r="F6" s="22">
        <v>1</v>
      </c>
    </row>
    <row r="7" spans="1:6" x14ac:dyDescent="0.25">
      <c r="A7" s="12" t="s">
        <v>1224</v>
      </c>
      <c r="B7" s="46" t="s">
        <v>1225</v>
      </c>
      <c r="C7" s="14">
        <v>1</v>
      </c>
      <c r="D7" s="14">
        <v>0</v>
      </c>
      <c r="E7" s="14">
        <v>0</v>
      </c>
      <c r="F7" s="22">
        <v>0</v>
      </c>
    </row>
    <row r="8" spans="1:6" ht="22.5" x14ac:dyDescent="0.25">
      <c r="A8" s="175" t="s">
        <v>1226</v>
      </c>
      <c r="B8" s="46" t="s">
        <v>1227</v>
      </c>
      <c r="C8" s="14">
        <v>66</v>
      </c>
      <c r="D8" s="14">
        <v>36</v>
      </c>
      <c r="E8" s="14">
        <v>15</v>
      </c>
      <c r="F8" s="22">
        <v>2</v>
      </c>
    </row>
    <row r="9" spans="1:6" x14ac:dyDescent="0.25">
      <c r="A9" s="176"/>
      <c r="B9" s="46" t="s">
        <v>1228</v>
      </c>
      <c r="C9" s="14">
        <v>39</v>
      </c>
      <c r="D9" s="14">
        <v>9</v>
      </c>
      <c r="E9" s="14">
        <v>2</v>
      </c>
      <c r="F9" s="22">
        <v>0</v>
      </c>
    </row>
    <row r="10" spans="1:6" ht="22.5" x14ac:dyDescent="0.25">
      <c r="A10" s="177"/>
      <c r="B10" s="46" t="s">
        <v>1229</v>
      </c>
      <c r="C10" s="14">
        <v>4</v>
      </c>
      <c r="D10" s="14">
        <v>6</v>
      </c>
      <c r="E10" s="14">
        <v>2</v>
      </c>
      <c r="F10" s="22">
        <v>0</v>
      </c>
    </row>
    <row r="11" spans="1:6" ht="22.5" x14ac:dyDescent="0.25">
      <c r="A11" s="175" t="s">
        <v>1230</v>
      </c>
      <c r="B11" s="46" t="s">
        <v>1231</v>
      </c>
      <c r="C11" s="14">
        <v>1</v>
      </c>
      <c r="D11" s="14">
        <v>0</v>
      </c>
      <c r="E11" s="14">
        <v>1</v>
      </c>
      <c r="F11" s="22">
        <v>0</v>
      </c>
    </row>
    <row r="12" spans="1:6" x14ac:dyDescent="0.25">
      <c r="A12" s="176"/>
      <c r="B12" s="46" t="s">
        <v>1232</v>
      </c>
      <c r="C12" s="14">
        <v>2</v>
      </c>
      <c r="D12" s="14">
        <v>3</v>
      </c>
      <c r="E12" s="14">
        <v>0</v>
      </c>
      <c r="F12" s="22">
        <v>0</v>
      </c>
    </row>
    <row r="13" spans="1:6" ht="22.5" x14ac:dyDescent="0.25">
      <c r="A13" s="177"/>
      <c r="B13" s="46" t="s">
        <v>1233</v>
      </c>
      <c r="C13" s="14">
        <v>54</v>
      </c>
      <c r="D13" s="14">
        <v>19</v>
      </c>
      <c r="E13" s="14">
        <v>3</v>
      </c>
      <c r="F13" s="22">
        <v>2</v>
      </c>
    </row>
    <row r="14" spans="1:6" ht="22.5" x14ac:dyDescent="0.25">
      <c r="A14" s="12" t="s">
        <v>1234</v>
      </c>
      <c r="B14" s="46" t="s">
        <v>1235</v>
      </c>
      <c r="C14" s="14">
        <v>1</v>
      </c>
      <c r="D14" s="14">
        <v>0</v>
      </c>
      <c r="E14" s="14">
        <v>0</v>
      </c>
      <c r="F14" s="22">
        <v>1</v>
      </c>
    </row>
    <row r="15" spans="1:6" x14ac:dyDescent="0.25">
      <c r="A15" s="175" t="s">
        <v>1236</v>
      </c>
      <c r="B15" s="46" t="s">
        <v>1237</v>
      </c>
      <c r="C15" s="14">
        <v>170</v>
      </c>
      <c r="D15" s="14">
        <v>13</v>
      </c>
      <c r="E15" s="14">
        <v>0</v>
      </c>
      <c r="F15" s="22">
        <v>7</v>
      </c>
    </row>
    <row r="16" spans="1:6" x14ac:dyDescent="0.25">
      <c r="A16" s="176"/>
      <c r="B16" s="46" t="s">
        <v>1238</v>
      </c>
      <c r="C16" s="14">
        <v>5</v>
      </c>
      <c r="D16" s="14">
        <v>2</v>
      </c>
      <c r="E16" s="14">
        <v>1</v>
      </c>
      <c r="F16" s="22">
        <v>0</v>
      </c>
    </row>
    <row r="17" spans="1:6" ht="22.5" x14ac:dyDescent="0.25">
      <c r="A17" s="176"/>
      <c r="B17" s="46" t="s">
        <v>1239</v>
      </c>
      <c r="C17" s="14">
        <v>1</v>
      </c>
      <c r="D17" s="14">
        <v>17</v>
      </c>
      <c r="E17" s="14">
        <v>10</v>
      </c>
      <c r="F17" s="22">
        <v>1</v>
      </c>
    </row>
    <row r="18" spans="1:6" x14ac:dyDescent="0.25">
      <c r="A18" s="176"/>
      <c r="B18" s="46" t="s">
        <v>1240</v>
      </c>
      <c r="C18" s="14">
        <v>31</v>
      </c>
      <c r="D18" s="14">
        <v>2</v>
      </c>
      <c r="E18" s="14">
        <v>3</v>
      </c>
      <c r="F18" s="22">
        <v>2</v>
      </c>
    </row>
    <row r="19" spans="1:6" ht="22.5" x14ac:dyDescent="0.25">
      <c r="A19" s="177"/>
      <c r="B19" s="46" t="s">
        <v>1241</v>
      </c>
      <c r="C19" s="14">
        <v>1</v>
      </c>
      <c r="D19" s="14">
        <v>22</v>
      </c>
      <c r="E19" s="14">
        <v>11</v>
      </c>
      <c r="F19" s="22">
        <v>0</v>
      </c>
    </row>
    <row r="20" spans="1:6" x14ac:dyDescent="0.25">
      <c r="A20" s="12" t="s">
        <v>1242</v>
      </c>
      <c r="B20" s="46" t="s">
        <v>1243</v>
      </c>
      <c r="C20" s="14">
        <v>2</v>
      </c>
      <c r="D20" s="14">
        <v>0</v>
      </c>
      <c r="E20" s="14">
        <v>0</v>
      </c>
      <c r="F20" s="22">
        <v>0</v>
      </c>
    </row>
    <row r="21" spans="1:6" ht="22.5" x14ac:dyDescent="0.25">
      <c r="A21" s="12" t="s">
        <v>1244</v>
      </c>
      <c r="B21" s="46" t="s">
        <v>1245</v>
      </c>
      <c r="C21" s="14">
        <v>9</v>
      </c>
      <c r="D21" s="14">
        <v>4</v>
      </c>
      <c r="E21" s="14">
        <v>1</v>
      </c>
      <c r="F21" s="22">
        <v>5</v>
      </c>
    </row>
    <row r="22" spans="1:6" x14ac:dyDescent="0.25">
      <c r="A22" s="195" t="s">
        <v>976</v>
      </c>
      <c r="B22" s="196"/>
      <c r="C22" s="30">
        <v>580</v>
      </c>
      <c r="D22" s="30">
        <v>270</v>
      </c>
      <c r="E22" s="30">
        <v>56</v>
      </c>
      <c r="F22" s="30">
        <v>23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24</v>
      </c>
    </row>
    <row r="26" spans="1:6" x14ac:dyDescent="0.25">
      <c r="A26" s="21" t="s">
        <v>113</v>
      </c>
      <c r="B26" s="17"/>
      <c r="C26" s="22">
        <v>16</v>
      </c>
    </row>
    <row r="27" spans="1:6" x14ac:dyDescent="0.25">
      <c r="A27" s="21" t="s">
        <v>1079</v>
      </c>
      <c r="B27" s="17"/>
      <c r="C27" s="22">
        <v>17</v>
      </c>
    </row>
    <row r="28" spans="1:6" x14ac:dyDescent="0.25">
      <c r="A28" s="195" t="s">
        <v>976</v>
      </c>
      <c r="B28" s="196"/>
      <c r="C28" s="30">
        <v>57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1247</v>
      </c>
      <c r="B32" s="17"/>
      <c r="C32" s="22">
        <v>9</v>
      </c>
    </row>
    <row r="33" spans="1:3" x14ac:dyDescent="0.25">
      <c r="A33" s="21" t="s">
        <v>1248</v>
      </c>
      <c r="B33" s="17"/>
      <c r="C33" s="22">
        <v>32</v>
      </c>
    </row>
    <row r="34" spans="1:3" x14ac:dyDescent="0.25">
      <c r="A34" s="21" t="s">
        <v>81</v>
      </c>
      <c r="B34" s="17"/>
      <c r="C34" s="22">
        <v>4</v>
      </c>
    </row>
    <row r="35" spans="1:3" x14ac:dyDescent="0.25">
      <c r="A35" s="195" t="s">
        <v>976</v>
      </c>
      <c r="B35" s="196"/>
      <c r="C35" s="30">
        <v>45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1250</v>
      </c>
      <c r="B39" s="17"/>
      <c r="C39" s="22">
        <v>261</v>
      </c>
    </row>
    <row r="40" spans="1:3" x14ac:dyDescent="0.25">
      <c r="A40" s="21" t="s">
        <v>1251</v>
      </c>
      <c r="B40" s="17"/>
      <c r="C40" s="22">
        <v>59</v>
      </c>
    </row>
    <row r="41" spans="1:3" x14ac:dyDescent="0.25">
      <c r="A41" s="195" t="s">
        <v>976</v>
      </c>
      <c r="B41" s="196"/>
      <c r="C41" s="30">
        <v>320</v>
      </c>
    </row>
    <row r="42" spans="1:3" ht="15.95" customHeight="1" x14ac:dyDescent="0.25"/>
  </sheetData>
  <sheetProtection algorithmName="SHA-512" hashValue="sbYm6XG0Drr9hEdd3CW5dZ0vRzV+tKgqP+p8dF1PiX9PhL6eEnk78snPbHFGAx+eE4Q9oRevhMje0Cc9FOb92w==" saltValue="r1g8+oDCGctwncFtOVfKT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7" t="s">
        <v>1253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1254</v>
      </c>
      <c r="B5" s="13" t="s">
        <v>1255</v>
      </c>
      <c r="C5" s="14">
        <v>9362</v>
      </c>
      <c r="D5" s="48"/>
      <c r="E5" s="15">
        <v>0</v>
      </c>
    </row>
    <row r="6" spans="1:5" x14ac:dyDescent="0.25">
      <c r="A6" s="176"/>
      <c r="B6" s="13" t="s">
        <v>1256</v>
      </c>
      <c r="C6" s="14">
        <v>2221</v>
      </c>
      <c r="D6" s="48"/>
      <c r="E6" s="15">
        <v>0</v>
      </c>
    </row>
    <row r="7" spans="1:5" x14ac:dyDescent="0.25">
      <c r="A7" s="177"/>
      <c r="B7" s="13" t="s">
        <v>1257</v>
      </c>
      <c r="C7" s="14">
        <v>3336</v>
      </c>
      <c r="D7" s="48"/>
      <c r="E7" s="15">
        <v>0</v>
      </c>
    </row>
    <row r="8" spans="1:5" x14ac:dyDescent="0.25">
      <c r="A8" s="16"/>
    </row>
    <row r="9" spans="1:5" x14ac:dyDescent="0.25">
      <c r="A9" s="47" t="s">
        <v>1258</v>
      </c>
    </row>
    <row r="10" spans="1:5" x14ac:dyDescent="0.25">
      <c r="A10" s="44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175" t="s">
        <v>1259</v>
      </c>
      <c r="B11" s="13" t="s">
        <v>1260</v>
      </c>
      <c r="C11" s="14">
        <v>926</v>
      </c>
      <c r="D11" s="48"/>
      <c r="E11" s="15">
        <v>0</v>
      </c>
    </row>
    <row r="12" spans="1:5" x14ac:dyDescent="0.25">
      <c r="A12" s="176"/>
      <c r="B12" s="13" t="s">
        <v>1261</v>
      </c>
      <c r="C12" s="14">
        <v>9</v>
      </c>
      <c r="D12" s="48"/>
      <c r="E12" s="15">
        <v>0</v>
      </c>
    </row>
    <row r="13" spans="1:5" x14ac:dyDescent="0.25">
      <c r="A13" s="176"/>
      <c r="B13" s="13" t="s">
        <v>1262</v>
      </c>
      <c r="C13" s="14">
        <v>3628</v>
      </c>
      <c r="D13" s="48"/>
      <c r="E13" s="15">
        <v>0</v>
      </c>
    </row>
    <row r="14" spans="1:5" x14ac:dyDescent="0.25">
      <c r="A14" s="176"/>
      <c r="B14" s="13" t="s">
        <v>1263</v>
      </c>
      <c r="C14" s="14">
        <v>799</v>
      </c>
      <c r="D14" s="48"/>
      <c r="E14" s="15">
        <v>0</v>
      </c>
    </row>
    <row r="15" spans="1:5" x14ac:dyDescent="0.25">
      <c r="A15" s="176"/>
      <c r="B15" s="13" t="s">
        <v>1264</v>
      </c>
      <c r="C15" s="14">
        <v>2</v>
      </c>
      <c r="D15" s="48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4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4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48"/>
      <c r="E18" s="15">
        <v>0</v>
      </c>
    </row>
    <row r="19" spans="1:5" x14ac:dyDescent="0.25">
      <c r="A19" s="177"/>
      <c r="B19" s="13" t="s">
        <v>1268</v>
      </c>
      <c r="C19" s="14">
        <v>24</v>
      </c>
      <c r="D19" s="48"/>
      <c r="E19" s="15">
        <v>0</v>
      </c>
    </row>
    <row r="20" spans="1:5" x14ac:dyDescent="0.25">
      <c r="A20" s="16"/>
    </row>
    <row r="21" spans="1:5" x14ac:dyDescent="0.25">
      <c r="A21" s="47" t="s">
        <v>1269</v>
      </c>
    </row>
    <row r="22" spans="1:5" x14ac:dyDescent="0.25">
      <c r="A22" s="44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48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48"/>
      <c r="E24" s="15">
        <v>0</v>
      </c>
    </row>
    <row r="25" spans="1:5" x14ac:dyDescent="0.25">
      <c r="A25" s="176"/>
      <c r="B25" s="13" t="s">
        <v>181</v>
      </c>
      <c r="C25" s="14">
        <v>1</v>
      </c>
      <c r="D25" s="48"/>
      <c r="E25" s="15">
        <v>0</v>
      </c>
    </row>
    <row r="26" spans="1:5" x14ac:dyDescent="0.25">
      <c r="A26" s="177"/>
      <c r="B26" s="13" t="s">
        <v>1273</v>
      </c>
      <c r="C26" s="14">
        <v>23</v>
      </c>
      <c r="D26" s="48"/>
      <c r="E26" s="15">
        <v>0</v>
      </c>
    </row>
    <row r="27" spans="1:5" x14ac:dyDescent="0.25">
      <c r="A27" s="16"/>
    </row>
    <row r="28" spans="1:5" x14ac:dyDescent="0.25">
      <c r="A28" s="47" t="s">
        <v>1274</v>
      </c>
    </row>
    <row r="29" spans="1:5" x14ac:dyDescent="0.25">
      <c r="A29" s="44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175" t="s">
        <v>1275</v>
      </c>
      <c r="B30" s="13" t="s">
        <v>1276</v>
      </c>
      <c r="C30" s="14">
        <v>556</v>
      </c>
      <c r="D30" s="48"/>
      <c r="E30" s="15">
        <v>0</v>
      </c>
    </row>
    <row r="31" spans="1:5" x14ac:dyDescent="0.25">
      <c r="A31" s="176"/>
      <c r="B31" s="13" t="s">
        <v>1277</v>
      </c>
      <c r="C31" s="14">
        <v>210</v>
      </c>
      <c r="D31" s="48"/>
      <c r="E31" s="15">
        <v>0</v>
      </c>
    </row>
    <row r="32" spans="1:5" x14ac:dyDescent="0.25">
      <c r="A32" s="177"/>
      <c r="B32" s="13" t="s">
        <v>1278</v>
      </c>
      <c r="C32" s="14">
        <v>91</v>
      </c>
      <c r="D32" s="48"/>
      <c r="E32" s="15">
        <v>0</v>
      </c>
    </row>
  </sheetData>
  <sheetProtection algorithmName="SHA-512" hashValue="6pnybZIxzUYNp28yiMVaj5DzoBIuX6KGwCrBSXziivqeeymB0kSXZ3N3oMvWo3LDhpwDS+bGEIVE0CuZbJk4OQ==" saltValue="5YDGvwgD8cy1RBkmX+SON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7" t="s">
        <v>1280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48"/>
      <c r="E5" s="15">
        <v>0</v>
      </c>
    </row>
    <row r="6" spans="1:5" x14ac:dyDescent="0.25">
      <c r="A6" s="176"/>
      <c r="B6" s="13" t="s">
        <v>1283</v>
      </c>
      <c r="C6" s="14">
        <v>0</v>
      </c>
      <c r="D6" s="48"/>
      <c r="E6" s="15">
        <v>0</v>
      </c>
    </row>
    <row r="7" spans="1:5" x14ac:dyDescent="0.25">
      <c r="A7" s="176"/>
      <c r="B7" s="13" t="s">
        <v>1284</v>
      </c>
      <c r="C7" s="14">
        <v>2</v>
      </c>
      <c r="D7" s="48"/>
      <c r="E7" s="15">
        <v>0</v>
      </c>
    </row>
    <row r="8" spans="1:5" x14ac:dyDescent="0.25">
      <c r="A8" s="176"/>
      <c r="B8" s="13" t="s">
        <v>1285</v>
      </c>
      <c r="C8" s="14">
        <v>2</v>
      </c>
      <c r="D8" s="48"/>
      <c r="E8" s="15">
        <v>0</v>
      </c>
    </row>
    <row r="9" spans="1:5" x14ac:dyDescent="0.25">
      <c r="A9" s="176"/>
      <c r="B9" s="13" t="s">
        <v>1286</v>
      </c>
      <c r="C9" s="14">
        <v>2</v>
      </c>
      <c r="D9" s="4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48"/>
      <c r="E10" s="15">
        <v>0</v>
      </c>
    </row>
    <row r="11" spans="1:5" x14ac:dyDescent="0.25">
      <c r="A11" s="176"/>
      <c r="B11" s="13" t="s">
        <v>1288</v>
      </c>
      <c r="C11" s="14">
        <v>4</v>
      </c>
      <c r="D11" s="48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48"/>
      <c r="E12" s="15">
        <v>0</v>
      </c>
    </row>
    <row r="13" spans="1:5" x14ac:dyDescent="0.25">
      <c r="A13" s="176"/>
      <c r="B13" s="13" t="s">
        <v>1290</v>
      </c>
      <c r="C13" s="14">
        <v>12</v>
      </c>
      <c r="D13" s="48"/>
      <c r="E13" s="15">
        <v>0</v>
      </c>
    </row>
    <row r="14" spans="1:5" x14ac:dyDescent="0.25">
      <c r="A14" s="176"/>
      <c r="B14" s="13" t="s">
        <v>1291</v>
      </c>
      <c r="C14" s="14">
        <v>9</v>
      </c>
      <c r="D14" s="4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48"/>
      <c r="E15" s="15">
        <v>0</v>
      </c>
    </row>
    <row r="16" spans="1:5" x14ac:dyDescent="0.25">
      <c r="A16" s="177"/>
      <c r="B16" s="13" t="s">
        <v>110</v>
      </c>
      <c r="C16" s="14">
        <v>82</v>
      </c>
      <c r="D16" s="48"/>
      <c r="E16" s="15">
        <v>0</v>
      </c>
    </row>
  </sheetData>
  <sheetProtection algorithmName="SHA-512" hashValue="7lZHg5SXIGSy4ho/lFFyuMZC2okMz3SEkiVAPtkeELTJMiKk4IOdGQCCiE9liZ21qfa9tovweqTOTPafPRzXbA==" saltValue="j2orE7dzQ9HSJpmXuee82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6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15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6" t="s">
        <v>1047</v>
      </c>
      <c r="C5" s="51">
        <v>95</v>
      </c>
      <c r="D5" s="51">
        <v>1</v>
      </c>
      <c r="E5" s="51">
        <v>142</v>
      </c>
      <c r="F5" s="51">
        <v>60</v>
      </c>
      <c r="G5" s="51">
        <v>0</v>
      </c>
      <c r="H5" s="51">
        <v>366</v>
      </c>
      <c r="I5" s="51">
        <v>8</v>
      </c>
      <c r="J5" s="51">
        <v>116</v>
      </c>
      <c r="K5" s="51">
        <v>0</v>
      </c>
      <c r="L5" s="52">
        <v>2</v>
      </c>
    </row>
    <row r="6" spans="1:12" x14ac:dyDescent="0.25">
      <c r="A6" s="176"/>
      <c r="B6" s="46" t="s">
        <v>1306</v>
      </c>
      <c r="C6" s="51">
        <v>0</v>
      </c>
      <c r="D6" s="51">
        <v>0</v>
      </c>
      <c r="E6" s="51">
        <v>8</v>
      </c>
      <c r="F6" s="51">
        <v>0</v>
      </c>
      <c r="G6" s="51">
        <v>0</v>
      </c>
      <c r="H6" s="51">
        <v>21</v>
      </c>
      <c r="I6" s="51">
        <v>0</v>
      </c>
      <c r="J6" s="51">
        <v>1</v>
      </c>
      <c r="K6" s="51">
        <v>0</v>
      </c>
      <c r="L6" s="52">
        <v>0</v>
      </c>
    </row>
    <row r="7" spans="1:12" x14ac:dyDescent="0.25">
      <c r="A7" s="177"/>
      <c r="B7" s="46" t="s">
        <v>1307</v>
      </c>
      <c r="C7" s="51">
        <v>0</v>
      </c>
      <c r="D7" s="51">
        <v>0</v>
      </c>
      <c r="E7" s="51">
        <v>1</v>
      </c>
      <c r="F7" s="51">
        <v>0</v>
      </c>
      <c r="G7" s="51">
        <v>0</v>
      </c>
      <c r="H7" s="51">
        <v>23</v>
      </c>
      <c r="I7" s="51">
        <v>0</v>
      </c>
      <c r="J7" s="51">
        <v>2</v>
      </c>
      <c r="K7" s="51">
        <v>0</v>
      </c>
      <c r="L7" s="52">
        <v>0</v>
      </c>
    </row>
    <row r="8" spans="1:12" x14ac:dyDescent="0.25">
      <c r="A8" s="175" t="s">
        <v>1308</v>
      </c>
      <c r="B8" s="46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6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6" t="s">
        <v>1311</v>
      </c>
      <c r="C10" s="51">
        <v>46</v>
      </c>
      <c r="D10" s="51">
        <v>0</v>
      </c>
      <c r="E10" s="51">
        <v>24</v>
      </c>
      <c r="F10" s="51">
        <v>8</v>
      </c>
      <c r="G10" s="51">
        <v>0</v>
      </c>
      <c r="H10" s="51">
        <v>105</v>
      </c>
      <c r="I10" s="51">
        <v>0</v>
      </c>
      <c r="J10" s="51">
        <v>16</v>
      </c>
      <c r="K10" s="51">
        <v>0</v>
      </c>
      <c r="L10" s="52">
        <v>1</v>
      </c>
    </row>
    <row r="11" spans="1:12" x14ac:dyDescent="0.25">
      <c r="A11" s="176"/>
      <c r="B11" s="46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6" t="s">
        <v>1313</v>
      </c>
      <c r="C12" s="51">
        <v>0</v>
      </c>
      <c r="D12" s="51">
        <v>0</v>
      </c>
      <c r="E12" s="51">
        <v>1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6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6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6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6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6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6" t="s">
        <v>1319</v>
      </c>
      <c r="C18" s="51">
        <v>0</v>
      </c>
      <c r="D18" s="51">
        <v>0</v>
      </c>
      <c r="E18" s="51">
        <v>1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6" t="s">
        <v>1320</v>
      </c>
      <c r="C19" s="51">
        <v>0</v>
      </c>
      <c r="D19" s="51">
        <v>0</v>
      </c>
      <c r="E19" s="51">
        <v>0</v>
      </c>
      <c r="F19" s="51">
        <v>1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6" t="s">
        <v>1321</v>
      </c>
      <c r="C20" s="51">
        <v>0</v>
      </c>
      <c r="D20" s="51">
        <v>0</v>
      </c>
      <c r="E20" s="51">
        <v>4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6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6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6" t="s">
        <v>1324</v>
      </c>
      <c r="C23" s="51">
        <v>0</v>
      </c>
      <c r="D23" s="51">
        <v>0</v>
      </c>
      <c r="E23" s="51">
        <v>1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6" t="s">
        <v>1325</v>
      </c>
      <c r="C24" s="51">
        <v>17</v>
      </c>
      <c r="D24" s="51">
        <v>0</v>
      </c>
      <c r="E24" s="51">
        <v>22</v>
      </c>
      <c r="F24" s="51">
        <v>2</v>
      </c>
      <c r="G24" s="51">
        <v>0</v>
      </c>
      <c r="H24" s="51">
        <v>10</v>
      </c>
      <c r="I24" s="51">
        <v>0</v>
      </c>
      <c r="J24" s="51">
        <v>3</v>
      </c>
      <c r="K24" s="51">
        <v>0</v>
      </c>
      <c r="L24" s="52">
        <v>0</v>
      </c>
    </row>
    <row r="25" spans="1:12" x14ac:dyDescent="0.25">
      <c r="A25" s="176"/>
      <c r="B25" s="46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6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6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6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6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6" t="s">
        <v>1331</v>
      </c>
      <c r="C30" s="51">
        <v>0</v>
      </c>
      <c r="D30" s="51">
        <v>0</v>
      </c>
      <c r="E30" s="51">
        <v>4</v>
      </c>
      <c r="F30" s="51">
        <v>0</v>
      </c>
      <c r="G30" s="51">
        <v>0</v>
      </c>
      <c r="H30" s="51">
        <v>9</v>
      </c>
      <c r="I30" s="51">
        <v>1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6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6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6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6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6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6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6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6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6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6" t="s">
        <v>1341</v>
      </c>
      <c r="C40" s="51">
        <v>0</v>
      </c>
      <c r="D40" s="51">
        <v>0</v>
      </c>
      <c r="E40" s="51">
        <v>1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6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6" t="s">
        <v>1343</v>
      </c>
      <c r="C42" s="51">
        <v>2</v>
      </c>
      <c r="D42" s="51">
        <v>0</v>
      </c>
      <c r="E42" s="51">
        <v>3</v>
      </c>
      <c r="F42" s="51">
        <v>1</v>
      </c>
      <c r="G42" s="51">
        <v>0</v>
      </c>
      <c r="H42" s="51">
        <v>11</v>
      </c>
      <c r="I42" s="51">
        <v>0</v>
      </c>
      <c r="J42" s="51">
        <v>1</v>
      </c>
      <c r="K42" s="51">
        <v>0</v>
      </c>
      <c r="L42" s="52">
        <v>0</v>
      </c>
    </row>
    <row r="43" spans="1:12" x14ac:dyDescent="0.25">
      <c r="A43" s="176"/>
      <c r="B43" s="46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6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6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6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6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6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6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6" t="s">
        <v>1351</v>
      </c>
      <c r="C50" s="51">
        <v>0</v>
      </c>
      <c r="D50" s="51">
        <v>0</v>
      </c>
      <c r="E50" s="51">
        <v>0</v>
      </c>
      <c r="F50" s="51">
        <v>1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6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6" t="s">
        <v>1353</v>
      </c>
      <c r="C52" s="51">
        <v>1</v>
      </c>
      <c r="D52" s="51">
        <v>0</v>
      </c>
      <c r="E52" s="51">
        <v>0</v>
      </c>
      <c r="F52" s="51">
        <v>0</v>
      </c>
      <c r="G52" s="51">
        <v>0</v>
      </c>
      <c r="H52" s="51">
        <v>2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6" t="s">
        <v>1354</v>
      </c>
      <c r="C53" s="51">
        <v>0</v>
      </c>
      <c r="D53" s="51">
        <v>0</v>
      </c>
      <c r="E53" s="51">
        <v>0</v>
      </c>
      <c r="F53" s="51">
        <v>1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6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6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6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6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6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1</v>
      </c>
      <c r="I58" s="51">
        <v>0</v>
      </c>
      <c r="J58" s="51">
        <v>7</v>
      </c>
      <c r="K58" s="51">
        <v>0</v>
      </c>
      <c r="L58" s="52">
        <v>0</v>
      </c>
    </row>
    <row r="59" spans="1:12" x14ac:dyDescent="0.25">
      <c r="A59" s="176"/>
      <c r="B59" s="46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6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6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6" t="s">
        <v>1363</v>
      </c>
      <c r="C62" s="51">
        <v>0</v>
      </c>
      <c r="D62" s="51">
        <v>0</v>
      </c>
      <c r="E62" s="51">
        <v>2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6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6" t="s">
        <v>1365</v>
      </c>
      <c r="C64" s="51">
        <v>0</v>
      </c>
      <c r="D64" s="51">
        <v>0</v>
      </c>
      <c r="E64" s="51">
        <v>1</v>
      </c>
      <c r="F64" s="51">
        <v>1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6" t="s">
        <v>1366</v>
      </c>
      <c r="C65" s="51">
        <v>0</v>
      </c>
      <c r="D65" s="51">
        <v>0</v>
      </c>
      <c r="E65" s="51">
        <v>2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6" t="s">
        <v>1367</v>
      </c>
      <c r="C66" s="51">
        <v>0</v>
      </c>
      <c r="D66" s="51">
        <v>0</v>
      </c>
      <c r="E66" s="51">
        <v>1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6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6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6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6" t="s">
        <v>1371</v>
      </c>
      <c r="C70" s="51">
        <v>2</v>
      </c>
      <c r="D70" s="51">
        <v>0</v>
      </c>
      <c r="E70" s="51">
        <v>0</v>
      </c>
      <c r="F70" s="51">
        <v>0</v>
      </c>
      <c r="G70" s="51">
        <v>0</v>
      </c>
      <c r="H70" s="51">
        <v>10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6" t="s">
        <v>1372</v>
      </c>
      <c r="C71" s="51">
        <v>1</v>
      </c>
      <c r="D71" s="51">
        <v>0</v>
      </c>
      <c r="E71" s="51">
        <v>2</v>
      </c>
      <c r="F71" s="51">
        <v>0</v>
      </c>
      <c r="G71" s="51">
        <v>0</v>
      </c>
      <c r="H71" s="51">
        <v>3</v>
      </c>
      <c r="I71" s="51">
        <v>0</v>
      </c>
      <c r="J71" s="51">
        <v>1</v>
      </c>
      <c r="K71" s="51">
        <v>0</v>
      </c>
      <c r="L71" s="52">
        <v>0</v>
      </c>
    </row>
    <row r="72" spans="1:12" x14ac:dyDescent="0.25">
      <c r="A72" s="176"/>
      <c r="B72" s="46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6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6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6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1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6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6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6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6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1</v>
      </c>
      <c r="I79" s="51">
        <v>0</v>
      </c>
      <c r="J79" s="51">
        <v>1</v>
      </c>
      <c r="K79" s="51">
        <v>0</v>
      </c>
      <c r="L79" s="52">
        <v>0</v>
      </c>
    </row>
    <row r="80" spans="1:12" x14ac:dyDescent="0.25">
      <c r="A80" s="176"/>
      <c r="B80" s="46" t="s">
        <v>1381</v>
      </c>
      <c r="C80" s="51">
        <v>0</v>
      </c>
      <c r="D80" s="51">
        <v>0</v>
      </c>
      <c r="E80" s="51">
        <v>12</v>
      </c>
      <c r="F80" s="51">
        <v>4</v>
      </c>
      <c r="G80" s="51">
        <v>0</v>
      </c>
      <c r="H80" s="51">
        <v>36</v>
      </c>
      <c r="I80" s="51">
        <v>3</v>
      </c>
      <c r="J80" s="51">
        <v>3</v>
      </c>
      <c r="K80" s="51">
        <v>0</v>
      </c>
      <c r="L80" s="52">
        <v>0</v>
      </c>
    </row>
    <row r="81" spans="1:12" x14ac:dyDescent="0.25">
      <c r="A81" s="176"/>
      <c r="B81" s="46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6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6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6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6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6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6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6" t="s">
        <v>1389</v>
      </c>
      <c r="C88" s="51">
        <v>0</v>
      </c>
      <c r="D88" s="51">
        <v>0</v>
      </c>
      <c r="E88" s="51">
        <v>2</v>
      </c>
      <c r="F88" s="51">
        <v>1</v>
      </c>
      <c r="G88" s="51">
        <v>0</v>
      </c>
      <c r="H88" s="51">
        <v>3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6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6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6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6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6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6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6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6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6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6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6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6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6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6" t="s">
        <v>1403</v>
      </c>
      <c r="C102" s="51">
        <v>1</v>
      </c>
      <c r="D102" s="51">
        <v>0</v>
      </c>
      <c r="E102" s="51">
        <v>2</v>
      </c>
      <c r="F102" s="51">
        <v>1</v>
      </c>
      <c r="G102" s="51">
        <v>0</v>
      </c>
      <c r="H102" s="51">
        <v>8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6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6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6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6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6" t="s">
        <v>1408</v>
      </c>
      <c r="C107" s="51">
        <v>0</v>
      </c>
      <c r="D107" s="51">
        <v>0</v>
      </c>
      <c r="E107" s="51">
        <v>4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6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6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6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6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6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6" t="s">
        <v>1414</v>
      </c>
      <c r="C113" s="51">
        <v>0</v>
      </c>
      <c r="D113" s="51">
        <v>0</v>
      </c>
      <c r="E113" s="51">
        <v>0</v>
      </c>
      <c r="F113" s="51">
        <v>1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6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6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6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6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6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6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6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6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6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6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6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6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6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6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6" t="s">
        <v>1429</v>
      </c>
      <c r="C128" s="51">
        <v>0</v>
      </c>
      <c r="D128" s="51">
        <v>0</v>
      </c>
      <c r="E128" s="51">
        <v>1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6" t="s">
        <v>1430</v>
      </c>
      <c r="C129" s="51">
        <v>0</v>
      </c>
      <c r="D129" s="51">
        <v>0</v>
      </c>
      <c r="E129" s="51">
        <v>3</v>
      </c>
      <c r="F129" s="51">
        <v>7</v>
      </c>
      <c r="G129" s="51">
        <v>0</v>
      </c>
      <c r="H129" s="51">
        <v>28</v>
      </c>
      <c r="I129" s="51">
        <v>1</v>
      </c>
      <c r="J129" s="51">
        <v>1</v>
      </c>
      <c r="K129" s="51">
        <v>0</v>
      </c>
      <c r="L129" s="52">
        <v>0</v>
      </c>
    </row>
    <row r="130" spans="1:12" x14ac:dyDescent="0.25">
      <c r="A130" s="176"/>
      <c r="B130" s="46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6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6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6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6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6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6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6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6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6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6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6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6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6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6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6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6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3</v>
      </c>
      <c r="I145" s="51">
        <v>0</v>
      </c>
      <c r="J145" s="51">
        <v>1</v>
      </c>
      <c r="K145" s="51">
        <v>0</v>
      </c>
      <c r="L145" s="52">
        <v>0</v>
      </c>
    </row>
    <row r="146" spans="1:12" x14ac:dyDescent="0.25">
      <c r="A146" s="176"/>
      <c r="B146" s="46" t="s">
        <v>1447</v>
      </c>
      <c r="C146" s="51">
        <v>0</v>
      </c>
      <c r="D146" s="51">
        <v>0</v>
      </c>
      <c r="E146" s="51">
        <v>0</v>
      </c>
      <c r="F146" s="51">
        <v>1</v>
      </c>
      <c r="G146" s="51">
        <v>0</v>
      </c>
      <c r="H146" s="51">
        <v>3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6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6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6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6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6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6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6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6" t="s">
        <v>1455</v>
      </c>
      <c r="C154" s="51">
        <v>0</v>
      </c>
      <c r="D154" s="51">
        <v>0</v>
      </c>
      <c r="E154" s="51">
        <v>0</v>
      </c>
      <c r="F154" s="51">
        <v>8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6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6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6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6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6" t="s">
        <v>1460</v>
      </c>
      <c r="C159" s="51">
        <v>0</v>
      </c>
      <c r="D159" s="51">
        <v>0</v>
      </c>
      <c r="E159" s="51">
        <v>2</v>
      </c>
      <c r="F159" s="51">
        <v>1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6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6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6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6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6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6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6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6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6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6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6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6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6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6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6" t="s">
        <v>1475</v>
      </c>
      <c r="C174" s="51">
        <v>0</v>
      </c>
      <c r="D174" s="51">
        <v>0</v>
      </c>
      <c r="E174" s="51">
        <v>2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6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6" t="s">
        <v>1477</v>
      </c>
      <c r="C176" s="51">
        <v>0</v>
      </c>
      <c r="D176" s="51">
        <v>0</v>
      </c>
      <c r="E176" s="51">
        <v>1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6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1</v>
      </c>
      <c r="K177" s="51">
        <v>0</v>
      </c>
      <c r="L177" s="52">
        <v>0</v>
      </c>
    </row>
    <row r="178" spans="1:12" x14ac:dyDescent="0.25">
      <c r="A178" s="176"/>
      <c r="B178" s="46" t="s">
        <v>1479</v>
      </c>
      <c r="C178" s="51">
        <v>1</v>
      </c>
      <c r="D178" s="51">
        <v>0</v>
      </c>
      <c r="E178" s="51">
        <v>3</v>
      </c>
      <c r="F178" s="51">
        <v>2</v>
      </c>
      <c r="G178" s="51">
        <v>0</v>
      </c>
      <c r="H178" s="51">
        <v>5</v>
      </c>
      <c r="I178" s="51">
        <v>1</v>
      </c>
      <c r="J178" s="51">
        <v>78</v>
      </c>
      <c r="K178" s="51">
        <v>0</v>
      </c>
      <c r="L178" s="52">
        <v>0</v>
      </c>
    </row>
    <row r="179" spans="1:12" x14ac:dyDescent="0.25">
      <c r="A179" s="176"/>
      <c r="B179" s="46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6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6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6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6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6" t="s">
        <v>1485</v>
      </c>
      <c r="C184" s="51">
        <v>0</v>
      </c>
      <c r="D184" s="51">
        <v>0</v>
      </c>
      <c r="E184" s="51">
        <v>1</v>
      </c>
      <c r="F184" s="51">
        <v>1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6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6" t="s">
        <v>1487</v>
      </c>
      <c r="C186" s="51">
        <v>8</v>
      </c>
      <c r="D186" s="51">
        <v>1</v>
      </c>
      <c r="E186" s="51">
        <v>0</v>
      </c>
      <c r="F186" s="51">
        <v>1</v>
      </c>
      <c r="G186" s="51">
        <v>0</v>
      </c>
      <c r="H186" s="51">
        <v>50</v>
      </c>
      <c r="I186" s="51">
        <v>0</v>
      </c>
      <c r="J186" s="51">
        <v>2</v>
      </c>
      <c r="K186" s="51">
        <v>0</v>
      </c>
      <c r="L186" s="52">
        <v>0</v>
      </c>
    </row>
    <row r="187" spans="1:12" x14ac:dyDescent="0.25">
      <c r="A187" s="176"/>
      <c r="B187" s="46" t="s">
        <v>1488</v>
      </c>
      <c r="C187" s="51">
        <v>14</v>
      </c>
      <c r="D187" s="51">
        <v>0</v>
      </c>
      <c r="E187" s="51">
        <v>17</v>
      </c>
      <c r="F187" s="51">
        <v>3</v>
      </c>
      <c r="G187" s="51">
        <v>0</v>
      </c>
      <c r="H187" s="51">
        <v>28</v>
      </c>
      <c r="I187" s="51">
        <v>0</v>
      </c>
      <c r="J187" s="51">
        <v>1</v>
      </c>
      <c r="K187" s="51">
        <v>0</v>
      </c>
      <c r="L187" s="52">
        <v>0</v>
      </c>
    </row>
    <row r="188" spans="1:12" x14ac:dyDescent="0.25">
      <c r="A188" s="176"/>
      <c r="B188" s="46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6" t="s">
        <v>1490</v>
      </c>
      <c r="C189" s="51">
        <v>0</v>
      </c>
      <c r="D189" s="51">
        <v>0</v>
      </c>
      <c r="E189" s="51">
        <v>1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6" t="s">
        <v>1491</v>
      </c>
      <c r="C190" s="51">
        <v>0</v>
      </c>
      <c r="D190" s="51">
        <v>0</v>
      </c>
      <c r="E190" s="51">
        <v>2</v>
      </c>
      <c r="F190" s="51">
        <v>1</v>
      </c>
      <c r="G190" s="51">
        <v>0</v>
      </c>
      <c r="H190" s="51">
        <v>1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6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6" t="s">
        <v>1493</v>
      </c>
      <c r="C192" s="51">
        <v>2</v>
      </c>
      <c r="D192" s="51">
        <v>0</v>
      </c>
      <c r="E192" s="51">
        <v>2</v>
      </c>
      <c r="F192" s="51">
        <v>0</v>
      </c>
      <c r="G192" s="51">
        <v>0</v>
      </c>
      <c r="H192" s="51">
        <v>15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6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6" t="s">
        <v>1495</v>
      </c>
      <c r="C194" s="51">
        <v>0</v>
      </c>
      <c r="D194" s="51">
        <v>0</v>
      </c>
      <c r="E194" s="51">
        <v>0</v>
      </c>
      <c r="F194" s="51">
        <v>1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6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6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6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6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6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6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6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6" t="s">
        <v>1503</v>
      </c>
      <c r="C202" s="51">
        <v>0</v>
      </c>
      <c r="D202" s="51">
        <v>0</v>
      </c>
      <c r="E202" s="51">
        <v>2</v>
      </c>
      <c r="F202" s="51">
        <v>6</v>
      </c>
      <c r="G202" s="51">
        <v>0</v>
      </c>
      <c r="H202" s="51">
        <v>12</v>
      </c>
      <c r="I202" s="51">
        <v>2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6" t="s">
        <v>1504</v>
      </c>
      <c r="C203" s="51">
        <v>0</v>
      </c>
      <c r="D203" s="51">
        <v>0</v>
      </c>
      <c r="E203" s="51">
        <v>4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6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6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6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6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6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6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6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6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6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6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6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6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6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6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6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6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6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6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6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6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6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6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6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6" t="s">
        <v>1528</v>
      </c>
      <c r="C227" s="51">
        <v>0</v>
      </c>
      <c r="D227" s="51">
        <v>0</v>
      </c>
      <c r="E227" s="51">
        <v>1</v>
      </c>
      <c r="F227" s="51">
        <v>1</v>
      </c>
      <c r="G227" s="51">
        <v>0</v>
      </c>
      <c r="H227" s="51">
        <v>15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6" t="s">
        <v>1529</v>
      </c>
      <c r="C228" s="51">
        <v>0</v>
      </c>
      <c r="D228" s="51">
        <v>0</v>
      </c>
      <c r="E228" s="51">
        <v>10</v>
      </c>
      <c r="F228" s="51">
        <v>4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1</v>
      </c>
    </row>
    <row r="229" spans="1:12" x14ac:dyDescent="0.25">
      <c r="A229" s="176"/>
      <c r="B229" s="46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6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6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6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6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6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6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6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6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6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6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6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6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6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6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6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6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6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6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6" t="s">
        <v>1549</v>
      </c>
      <c r="C248" s="51">
        <v>0</v>
      </c>
      <c r="D248" s="51">
        <v>0</v>
      </c>
      <c r="E248" s="51">
        <v>1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6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6" t="s">
        <v>1551</v>
      </c>
      <c r="C250" s="51">
        <v>0</v>
      </c>
      <c r="D250" s="51">
        <v>0</v>
      </c>
      <c r="E250" s="51">
        <v>0</v>
      </c>
      <c r="F250" s="51">
        <v>1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6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6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6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6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6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6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6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6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6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6" t="s">
        <v>1562</v>
      </c>
      <c r="C260" s="51">
        <v>0</v>
      </c>
      <c r="D260" s="51">
        <v>0</v>
      </c>
      <c r="E260" s="51">
        <v>2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6" t="s">
        <v>1563</v>
      </c>
      <c r="C261" s="51">
        <v>1</v>
      </c>
      <c r="D261" s="51">
        <v>0</v>
      </c>
      <c r="E261" s="51">
        <v>1</v>
      </c>
      <c r="F261" s="51">
        <v>1</v>
      </c>
      <c r="G261" s="51">
        <v>0</v>
      </c>
      <c r="H261" s="51">
        <v>8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6" t="s">
        <v>1564</v>
      </c>
      <c r="C262" s="51">
        <v>95</v>
      </c>
      <c r="D262" s="51">
        <v>0</v>
      </c>
      <c r="E262" s="51">
        <v>65</v>
      </c>
      <c r="F262" s="51">
        <v>37</v>
      </c>
      <c r="G262" s="51">
        <v>0</v>
      </c>
      <c r="H262" s="51">
        <v>264</v>
      </c>
      <c r="I262" s="51">
        <v>5</v>
      </c>
      <c r="J262" s="51">
        <v>8</v>
      </c>
      <c r="K262" s="51">
        <v>0</v>
      </c>
      <c r="L262" s="52">
        <v>2</v>
      </c>
    </row>
    <row r="263" spans="1:12" x14ac:dyDescent="0.25">
      <c r="A263" s="176"/>
      <c r="B263" s="46" t="s">
        <v>1565</v>
      </c>
      <c r="C263" s="51">
        <v>0</v>
      </c>
      <c r="D263" s="51">
        <v>0</v>
      </c>
      <c r="E263" s="51">
        <v>0</v>
      </c>
      <c r="F263" s="51">
        <v>2</v>
      </c>
      <c r="G263" s="51">
        <v>0</v>
      </c>
      <c r="H263" s="51">
        <v>1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6" t="s">
        <v>1566</v>
      </c>
      <c r="C264" s="51">
        <v>0</v>
      </c>
      <c r="D264" s="51">
        <v>0</v>
      </c>
      <c r="E264" s="51">
        <v>2</v>
      </c>
      <c r="F264" s="51">
        <v>0</v>
      </c>
      <c r="G264" s="51">
        <v>0</v>
      </c>
      <c r="H264" s="51">
        <v>4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6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6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2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6" t="s">
        <v>1569</v>
      </c>
      <c r="C267" s="51">
        <v>0</v>
      </c>
      <c r="D267" s="51">
        <v>0</v>
      </c>
      <c r="E267" s="51">
        <v>6</v>
      </c>
      <c r="F267" s="51">
        <v>0</v>
      </c>
      <c r="G267" s="51">
        <v>0</v>
      </c>
      <c r="H267" s="51">
        <v>16</v>
      </c>
      <c r="I267" s="51">
        <v>0</v>
      </c>
      <c r="J267" s="51">
        <v>1</v>
      </c>
      <c r="K267" s="51">
        <v>0</v>
      </c>
      <c r="L267" s="52">
        <v>0</v>
      </c>
    </row>
    <row r="268" spans="1:12" x14ac:dyDescent="0.25">
      <c r="A268" s="176"/>
      <c r="B268" s="46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1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6" t="s">
        <v>1571</v>
      </c>
      <c r="C269" s="51">
        <v>0</v>
      </c>
      <c r="D269" s="51">
        <v>0</v>
      </c>
      <c r="E269" s="51">
        <v>1</v>
      </c>
      <c r="F269" s="51">
        <v>1</v>
      </c>
      <c r="G269" s="51">
        <v>0</v>
      </c>
      <c r="H269" s="51">
        <v>5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6" t="s">
        <v>1572</v>
      </c>
      <c r="C270" s="51">
        <v>0</v>
      </c>
      <c r="D270" s="51">
        <v>0</v>
      </c>
      <c r="E270" s="51">
        <v>7</v>
      </c>
      <c r="F270" s="51">
        <v>2</v>
      </c>
      <c r="G270" s="51">
        <v>0</v>
      </c>
      <c r="H270" s="51">
        <v>8</v>
      </c>
      <c r="I270" s="51">
        <v>1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6" t="s">
        <v>986</v>
      </c>
      <c r="C271" s="51">
        <v>1</v>
      </c>
      <c r="D271" s="51">
        <v>0</v>
      </c>
      <c r="E271" s="51">
        <v>13</v>
      </c>
      <c r="F271" s="51">
        <v>11</v>
      </c>
      <c r="G271" s="51">
        <v>0</v>
      </c>
      <c r="H271" s="51">
        <v>55</v>
      </c>
      <c r="I271" s="51">
        <v>1</v>
      </c>
      <c r="J271" s="51">
        <v>4</v>
      </c>
      <c r="K271" s="51">
        <v>0</v>
      </c>
      <c r="L271" s="52">
        <v>0</v>
      </c>
    </row>
    <row r="272" spans="1:12" x14ac:dyDescent="0.25">
      <c r="A272" s="176"/>
      <c r="B272" s="46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6" t="s">
        <v>1574</v>
      </c>
      <c r="C273" s="51">
        <v>0</v>
      </c>
      <c r="D273" s="51">
        <v>0</v>
      </c>
      <c r="E273" s="51">
        <v>4</v>
      </c>
      <c r="F273" s="51">
        <v>2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6" t="s">
        <v>1575</v>
      </c>
      <c r="C274" s="51">
        <v>0</v>
      </c>
      <c r="D274" s="51">
        <v>0</v>
      </c>
      <c r="E274" s="51">
        <v>2</v>
      </c>
      <c r="F274" s="51">
        <v>0</v>
      </c>
      <c r="G274" s="51">
        <v>0</v>
      </c>
      <c r="H274" s="51">
        <v>4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6" t="s">
        <v>1576</v>
      </c>
      <c r="C275" s="51">
        <v>0</v>
      </c>
      <c r="D275" s="51">
        <v>0</v>
      </c>
      <c r="E275" s="51">
        <v>1</v>
      </c>
      <c r="F275" s="51">
        <v>0</v>
      </c>
      <c r="G275" s="51">
        <v>0</v>
      </c>
      <c r="H275" s="51">
        <v>0</v>
      </c>
      <c r="I275" s="51">
        <v>0</v>
      </c>
      <c r="J275" s="51">
        <v>4</v>
      </c>
      <c r="K275" s="51">
        <v>0</v>
      </c>
      <c r="L275" s="52">
        <v>0</v>
      </c>
    </row>
    <row r="276" spans="1:12" x14ac:dyDescent="0.25">
      <c r="A276" s="176"/>
      <c r="B276" s="46" t="s">
        <v>1577</v>
      </c>
      <c r="C276" s="51">
        <v>0</v>
      </c>
      <c r="D276" s="51">
        <v>0</v>
      </c>
      <c r="E276" s="51">
        <v>1</v>
      </c>
      <c r="F276" s="51">
        <v>0</v>
      </c>
      <c r="G276" s="51">
        <v>0</v>
      </c>
      <c r="H276" s="51">
        <v>1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6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6" t="s">
        <v>1579</v>
      </c>
      <c r="C278" s="51">
        <v>0</v>
      </c>
      <c r="D278" s="51">
        <v>0</v>
      </c>
      <c r="E278" s="51">
        <v>4</v>
      </c>
      <c r="F278" s="51">
        <v>3</v>
      </c>
      <c r="G278" s="51">
        <v>0</v>
      </c>
      <c r="H278" s="51">
        <v>14</v>
      </c>
      <c r="I278" s="51">
        <v>0</v>
      </c>
      <c r="J278" s="51">
        <v>1</v>
      </c>
      <c r="K278" s="51">
        <v>0</v>
      </c>
      <c r="L278" s="52">
        <v>0</v>
      </c>
    </row>
    <row r="279" spans="1:12" x14ac:dyDescent="0.25">
      <c r="A279" s="176"/>
      <c r="B279" s="46" t="s">
        <v>1580</v>
      </c>
      <c r="C279" s="51">
        <v>0</v>
      </c>
      <c r="D279" s="51">
        <v>0</v>
      </c>
      <c r="E279" s="51">
        <v>6</v>
      </c>
      <c r="F279" s="51">
        <v>4</v>
      </c>
      <c r="G279" s="51">
        <v>0</v>
      </c>
      <c r="H279" s="51">
        <v>8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6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6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6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6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6" t="s">
        <v>1585</v>
      </c>
      <c r="C284" s="51">
        <v>0</v>
      </c>
      <c r="D284" s="51">
        <v>0</v>
      </c>
      <c r="E284" s="51">
        <v>4</v>
      </c>
      <c r="F284" s="51">
        <v>1</v>
      </c>
      <c r="G284" s="51">
        <v>0</v>
      </c>
      <c r="H284" s="51">
        <v>14</v>
      </c>
      <c r="I284" s="51">
        <v>1</v>
      </c>
      <c r="J284" s="51">
        <v>1</v>
      </c>
      <c r="K284" s="51">
        <v>0</v>
      </c>
      <c r="L284" s="52">
        <v>0</v>
      </c>
    </row>
    <row r="285" spans="1:12" x14ac:dyDescent="0.25">
      <c r="A285" s="176"/>
      <c r="B285" s="46" t="s">
        <v>946</v>
      </c>
      <c r="C285" s="51">
        <v>1</v>
      </c>
      <c r="D285" s="51">
        <v>0</v>
      </c>
      <c r="E285" s="51">
        <v>3</v>
      </c>
      <c r="F285" s="51">
        <v>2</v>
      </c>
      <c r="G285" s="51">
        <v>0</v>
      </c>
      <c r="H285" s="51">
        <v>3</v>
      </c>
      <c r="I285" s="51">
        <v>0</v>
      </c>
      <c r="J285" s="51">
        <v>1</v>
      </c>
      <c r="K285" s="51">
        <v>0</v>
      </c>
      <c r="L285" s="52">
        <v>0</v>
      </c>
    </row>
    <row r="286" spans="1:12" x14ac:dyDescent="0.25">
      <c r="A286" s="176"/>
      <c r="B286" s="46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6" t="s">
        <v>1586</v>
      </c>
      <c r="C287" s="51">
        <v>0</v>
      </c>
      <c r="D287" s="51">
        <v>0</v>
      </c>
      <c r="E287" s="51">
        <v>22</v>
      </c>
      <c r="F287" s="51">
        <v>1</v>
      </c>
      <c r="G287" s="51">
        <v>0</v>
      </c>
      <c r="H287" s="51">
        <v>1</v>
      </c>
      <c r="I287" s="51">
        <v>0</v>
      </c>
      <c r="J287" s="51">
        <v>98</v>
      </c>
      <c r="K287" s="51">
        <v>0</v>
      </c>
      <c r="L287" s="52">
        <v>0</v>
      </c>
    </row>
    <row r="288" spans="1:12" x14ac:dyDescent="0.25">
      <c r="A288" s="176"/>
      <c r="B288" s="46" t="s">
        <v>1587</v>
      </c>
      <c r="C288" s="51">
        <v>0</v>
      </c>
      <c r="D288" s="51">
        <v>0</v>
      </c>
      <c r="E288" s="51">
        <v>2</v>
      </c>
      <c r="F288" s="51">
        <v>0</v>
      </c>
      <c r="G288" s="51">
        <v>0</v>
      </c>
      <c r="H288" s="51">
        <v>1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6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6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6" t="s">
        <v>1590</v>
      </c>
      <c r="C291" s="51">
        <v>0</v>
      </c>
      <c r="D291" s="51">
        <v>0</v>
      </c>
      <c r="E291" s="51">
        <v>1</v>
      </c>
      <c r="F291" s="51">
        <v>1</v>
      </c>
      <c r="G291" s="51">
        <v>0</v>
      </c>
      <c r="H291" s="51">
        <v>1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6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6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6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179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6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20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6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20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6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157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6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42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6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17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6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3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6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10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6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7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6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51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6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13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6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48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6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6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OjBg/PhP/u5JLIFNB/GMyC2p22aJy/X9A9gf50kDkOqBKCc2ehUg/KIsjzV8EwpTtaeztgXkcVjXzGKVUPdxHg==" saltValue="uT1r6vOgJQQWpGMy99v+r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F49F-9FFF-4C7E-BB2C-87DEC13B21BC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136185</v>
      </c>
      <c r="D7" s="119">
        <f>SUM(DatosGenerales!C15:C19)</f>
        <v>25278</v>
      </c>
      <c r="E7" s="118">
        <f>SUM(DatosGenerales!C12:C14)</f>
        <v>120881</v>
      </c>
      <c r="I7" s="120">
        <f>DatosGenerales!C31</f>
        <v>25024</v>
      </c>
      <c r="J7" s="119">
        <f>DatosGenerales!C32</f>
        <v>3443</v>
      </c>
      <c r="K7" s="118">
        <f>SUM(DatosGenerales!C33:C34)</f>
        <v>3083</v>
      </c>
      <c r="L7" s="119">
        <f>DatosGenerales!C36</f>
        <v>17134</v>
      </c>
      <c r="M7" s="118">
        <f>DatosGenerales!C95</f>
        <v>9745</v>
      </c>
      <c r="N7" s="121">
        <f>L7-M7</f>
        <v>7389</v>
      </c>
      <c r="O7" s="121"/>
      <c r="Q7" s="120">
        <f>DatosGenerales!C36</f>
        <v>17134</v>
      </c>
      <c r="R7" s="119">
        <f>DatosGenerales!C49</f>
        <v>16471</v>
      </c>
      <c r="S7" s="119">
        <f>DatosGenerales!C50</f>
        <v>1210</v>
      </c>
      <c r="T7" s="119">
        <f>DatosGenerales!C62</f>
        <v>354</v>
      </c>
      <c r="U7" s="119">
        <f>DatosGenerales!C78</f>
        <v>123</v>
      </c>
      <c r="V7" s="122">
        <f>SUM(Q7:U7)</f>
        <v>35292</v>
      </c>
      <c r="Z7" s="120">
        <f>SUM(DatosGenerales!C106,DatosGenerales!C107,DatosGenerales!C109)</f>
        <v>16628</v>
      </c>
      <c r="AA7" s="119">
        <f>SUM(DatosGenerales!C108,DatosGenerales!C110)</f>
        <v>3344</v>
      </c>
      <c r="AB7" s="119">
        <f>DatosGenerales!C106</f>
        <v>10565</v>
      </c>
      <c r="AC7" s="122">
        <f>DatosGenerales!C107</f>
        <v>4339</v>
      </c>
      <c r="AH7" s="120">
        <f>SUM(DatosGenerales!C115,DatosGenerales!C116,DatosGenerales!C118)</f>
        <v>1094</v>
      </c>
      <c r="AI7" s="119">
        <f>SUM(DatosGenerales!C117,DatosGenerales!C119)</f>
        <v>350</v>
      </c>
      <c r="AJ7" s="119">
        <f>DatosGenerales!C115</f>
        <v>755</v>
      </c>
      <c r="AK7" s="122">
        <f>DatosGenerales!C116</f>
        <v>275</v>
      </c>
      <c r="AP7" s="120">
        <f>SUM(DatosGenerales!C135:C136)</f>
        <v>2039</v>
      </c>
      <c r="AQ7" s="119">
        <f>SUM(DatosGenerales!C137:C138)</f>
        <v>4</v>
      </c>
      <c r="AR7" s="122">
        <f>SUM(DatosGenerales!C139:C140)</f>
        <v>137</v>
      </c>
      <c r="AV7" s="120">
        <f>DatosGenerales!C145</f>
        <v>72</v>
      </c>
      <c r="AW7" s="119">
        <f>DatosGenerales!C146</f>
        <v>474</v>
      </c>
      <c r="AX7" s="119">
        <f>DatosGenerales!C147</f>
        <v>26</v>
      </c>
      <c r="AY7" s="119">
        <f>DatosGenerales!C148</f>
        <v>43</v>
      </c>
      <c r="AZ7" s="119">
        <f>DatosGenerales!C149</f>
        <v>273</v>
      </c>
      <c r="BA7" s="122">
        <f>DatosGenerales!C150</f>
        <v>62</v>
      </c>
      <c r="BE7" s="120">
        <f>DatosGenerales!C151</f>
        <v>204</v>
      </c>
      <c r="BF7" s="119">
        <f>DatosGenerales!C152</f>
        <v>786</v>
      </c>
      <c r="BG7" s="122">
        <f>DatosGenerales!C154</f>
        <v>84</v>
      </c>
      <c r="BK7" s="120">
        <f>SUM(DatosGenerales!C307:C321)</f>
        <v>7451</v>
      </c>
      <c r="BL7" s="119">
        <f>SUM(DatosGenerales!C304:C306)</f>
        <v>118</v>
      </c>
      <c r="BM7" s="119">
        <f>SUM(DatosGenerales!C322:C354)</f>
        <v>1710</v>
      </c>
      <c r="BN7" s="119">
        <f>SUM(DatosGenerales!C299)</f>
        <v>170</v>
      </c>
      <c r="BO7" s="119">
        <f>SUM(DatosGenerales!C366:C374)</f>
        <v>0</v>
      </c>
      <c r="BP7" s="119">
        <f>SUM(DatosGenerales!C296:C298)</f>
        <v>10</v>
      </c>
      <c r="BQ7" s="119">
        <f>SUM(DatosGenerales!C355:C365)</f>
        <v>6</v>
      </c>
      <c r="BR7" s="119">
        <f>SUM(DatosGenerales!C300:C302)</f>
        <v>372</v>
      </c>
      <c r="BS7" s="122">
        <f>SUM(DatosGenerales!C293:C295)</f>
        <v>5238</v>
      </c>
      <c r="BT7" s="122">
        <f>SUM(DatosGenerales!C303)</f>
        <v>24</v>
      </c>
      <c r="BU7" s="122">
        <f>SUM(DatosGenerales!C375:C387)</f>
        <v>0</v>
      </c>
      <c r="BV7" s="122">
        <f>SUM(DatosGenerales!C388:C409)</f>
        <v>13695</v>
      </c>
      <c r="BY7" s="120">
        <f>DatosGenerales!C246</f>
        <v>2183</v>
      </c>
      <c r="BZ7" s="119">
        <f>DatosGenerales!C247</f>
        <v>1999</v>
      </c>
      <c r="CA7" s="122">
        <f>DatosGenerales!C248</f>
        <v>731</v>
      </c>
      <c r="CF7" s="120">
        <f>DatosGenerales!C255</f>
        <v>614</v>
      </c>
      <c r="CG7" s="122">
        <f>DatosGenerales!C258</f>
        <v>148</v>
      </c>
      <c r="CM7" s="120">
        <f>DatosGenerales!C40</f>
        <v>42177</v>
      </c>
      <c r="CN7" s="122">
        <f>DatosGenerales!C41</f>
        <v>24450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1155</v>
      </c>
      <c r="BL53" s="130">
        <f>SUM(DatosGenerales!C321,DatosGenerales!C310,DatosGenerales!C319)</f>
        <v>2345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98</v>
      </c>
      <c r="BL66" s="130">
        <f>SUM(DatosGenerales!C309:C310)</f>
        <v>3048</v>
      </c>
      <c r="BM66" s="130">
        <f>SUM(DatosGenerales!C318:C319)</f>
        <v>354</v>
      </c>
      <c r="BN66" s="130"/>
      <c r="BO66" s="117"/>
      <c r="BP66" s="117"/>
      <c r="BQ66" s="117"/>
      <c r="BR66" s="117"/>
      <c r="BS66" s="117"/>
    </row>
  </sheetData>
  <sheetProtection algorithmName="SHA-512" hashValue="OAwD4sjzTkLz1OBTfHsWXc3/x5DoOjMxW2F9WUc6YWQH7JLWcdIRJmcj6d8p/8LUkpE6orKRHEVwLJYEQgB14Q==" saltValue="Gnl67PxeOel/qvSReI1lY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CE9D-670D-4C17-9D4B-12D575D26EAA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4Xo1ULR3uQ2mo5hxLkVw5RN50xeI6kCnTibN3idJdG35GkFNtSvA56kcmngu2wASIa8nLbIxb3I2WOjycwpXRg==" saltValue="gdbsSO9kUW9M6UlJW7ybs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7651-3D6C-42A7-967C-30853D7090BD}">
  <dimension ref="A1:AX17"/>
  <sheetViews>
    <sheetView showGridLines="0" zoomScale="120" zoomScaleNormal="120" workbookViewId="0">
      <selection activeCell="A2" sqref="A2"/>
    </sheetView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806</v>
      </c>
    </row>
    <row r="8" spans="1:50" s="117" customFormat="1" ht="14.85" customHeight="1" x14ac:dyDescent="0.25">
      <c r="C8" s="204"/>
      <c r="D8" s="119">
        <f>DatosMenores!C56</f>
        <v>7101</v>
      </c>
      <c r="E8" s="119">
        <f>DatosMenores!C57</f>
        <v>850</v>
      </c>
      <c r="F8" s="119">
        <f>DatosMenores!C58</f>
        <v>1719</v>
      </c>
      <c r="G8" s="119">
        <f>DatosMenores!C59</f>
        <v>2037</v>
      </c>
      <c r="H8" s="118">
        <f>DatosMenores!C60</f>
        <v>312</v>
      </c>
      <c r="I8" s="101"/>
      <c r="L8" s="118">
        <f>DatosMenores!C48</f>
        <v>233</v>
      </c>
      <c r="M8" s="119">
        <f>DatosMenores!C49</f>
        <v>136</v>
      </c>
      <c r="N8" s="119">
        <f>DatosMenores!C50</f>
        <v>1518</v>
      </c>
      <c r="O8" s="119">
        <f>DatosMenores!C51</f>
        <v>6</v>
      </c>
      <c r="P8" s="118">
        <f>DatosMenores!C52</f>
        <v>0</v>
      </c>
      <c r="S8" s="118">
        <f>DatosMenores!C28</f>
        <v>969</v>
      </c>
      <c r="T8" s="119">
        <f>SUM(DatosMenores!C29:C32)</f>
        <v>530</v>
      </c>
      <c r="U8" s="119">
        <f>DatosMenores!C33</f>
        <v>8</v>
      </c>
      <c r="V8" s="119">
        <f>DatosMenores!C34</f>
        <v>1468</v>
      </c>
      <c r="W8" s="119">
        <f>DatosMenores!C35</f>
        <v>36</v>
      </c>
      <c r="X8" s="119">
        <f>DatosMenores!C36</f>
        <v>0</v>
      </c>
      <c r="Y8" s="119">
        <f>DatosMenores!C38</f>
        <v>5</v>
      </c>
      <c r="Z8" s="119">
        <f>DatosMenores!C37</f>
        <v>135</v>
      </c>
      <c r="AA8" s="118">
        <f>DatosMenores!C39</f>
        <v>405</v>
      </c>
      <c r="AC8" s="103"/>
      <c r="AE8" s="120">
        <f>DatosMenores!C5</f>
        <v>9</v>
      </c>
      <c r="AF8" s="119">
        <f>DatosMenores!C6</f>
        <v>432</v>
      </c>
      <c r="AG8" s="119">
        <f>DatosMenores!C7</f>
        <v>40</v>
      </c>
      <c r="AH8" s="119">
        <f>DatosMenores!C8</f>
        <v>65</v>
      </c>
      <c r="AI8" s="119">
        <f>DatosMenores!C9</f>
        <v>221</v>
      </c>
      <c r="AJ8" s="118">
        <f>DatosMenores!C10</f>
        <v>560</v>
      </c>
      <c r="AK8" s="119">
        <f>DatosMenores!C11</f>
        <v>270</v>
      </c>
      <c r="AL8" s="119">
        <f>DatosMenores!C12</f>
        <v>144</v>
      </c>
      <c r="AM8" s="118">
        <f>DatosMenores!C13</f>
        <v>46</v>
      </c>
      <c r="AN8" s="103"/>
      <c r="AP8" s="120">
        <f>DatosMenores!C69</f>
        <v>806</v>
      </c>
      <c r="AQ8" s="120">
        <f>DatosMenores!C70</f>
        <v>9</v>
      </c>
      <c r="AR8" s="119">
        <f>DatosMenores!C71</f>
        <v>3664</v>
      </c>
      <c r="AS8" s="119">
        <f>DatosMenores!C74</f>
        <v>0</v>
      </c>
      <c r="AT8" s="119">
        <f>DatosMenores!C75</f>
        <v>48</v>
      </c>
      <c r="AU8" s="118">
        <f>DatosMenores!C76</f>
        <v>0</v>
      </c>
      <c r="AW8" s="141" t="s">
        <v>1657</v>
      </c>
      <c r="AX8" s="142">
        <f>DatosMenores!C70</f>
        <v>9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3664</v>
      </c>
    </row>
    <row r="10" spans="1:50" ht="29.85" customHeight="1" x14ac:dyDescent="0.25">
      <c r="C10" s="204"/>
      <c r="D10" s="118">
        <f>DatosMenores!C61</f>
        <v>2757</v>
      </c>
      <c r="E10" s="119">
        <f>DatosMenores!C62</f>
        <v>583</v>
      </c>
      <c r="F10" s="122">
        <f>DatosMenores!C63</f>
        <v>103</v>
      </c>
      <c r="G10" s="122">
        <f>DatosMenores!C64</f>
        <v>1814</v>
      </c>
      <c r="H10" s="122">
        <f>DatosMenores!C65</f>
        <v>1016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5</v>
      </c>
      <c r="AF11" s="119">
        <f>DatosMenores!C15</f>
        <v>20</v>
      </c>
      <c r="AG11" s="119">
        <f>DatosMenores!C16</f>
        <v>92</v>
      </c>
      <c r="AH11" s="119">
        <f>DatosMenores!C17</f>
        <v>148</v>
      </c>
      <c r="AI11" s="119">
        <f>DatosMenores!C18</f>
        <v>24</v>
      </c>
      <c r="AJ11" s="119">
        <f>DatosMenores!C20</f>
        <v>223</v>
      </c>
      <c r="AK11" s="119">
        <f>DatosMenores!C21</f>
        <v>52</v>
      </c>
      <c r="AL11" s="118">
        <f>DatosMenores!C19</f>
        <v>570</v>
      </c>
      <c r="AP11" s="120">
        <f>DatosMenores!C78</f>
        <v>0</v>
      </c>
      <c r="AQ11" s="119">
        <f>DatosMenores!C77</f>
        <v>0</v>
      </c>
      <c r="AR11" s="119">
        <f>DatosMenores!C79</f>
        <v>2</v>
      </c>
      <c r="AS11" s="120">
        <f>DatosMenores!C72</f>
        <v>0</v>
      </c>
      <c r="AT11" s="118">
        <f>DatosMenores!C73</f>
        <v>266</v>
      </c>
      <c r="AW11" s="141" t="s">
        <v>1799</v>
      </c>
      <c r="AX11" s="142">
        <f>DatosMenores!C73</f>
        <v>266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48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0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2</v>
      </c>
    </row>
  </sheetData>
  <sheetProtection algorithmName="SHA-512" hashValue="2VE2JO8F6RQTJAy2D0TkHtHYfLYk+qeqGTOTN4/9J1gEcafCznnMmOguCeul6ZozOQNSvevHDpK43zyVplpOTw==" saltValue="rJC0Nfi/To5eTnr7E9GR3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BEEA-4927-4CB5-B969-B6D4DCE1E9E3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1808</v>
      </c>
      <c r="F4" s="155" t="s">
        <v>1807</v>
      </c>
      <c r="G4" s="157">
        <f>DatosViolenciaDoméstica!E67</f>
        <v>503</v>
      </c>
      <c r="H4" s="158"/>
    </row>
    <row r="5" spans="1:30" x14ac:dyDescent="0.2">
      <c r="C5" s="155" t="s">
        <v>12</v>
      </c>
      <c r="D5" s="156">
        <f>DatosViolenciaDoméstica!C6</f>
        <v>1555</v>
      </c>
      <c r="F5" s="155" t="s">
        <v>1808</v>
      </c>
      <c r="G5" s="159">
        <f>DatosViolenciaDoméstica!F67</f>
        <v>701</v>
      </c>
      <c r="H5" s="158"/>
    </row>
    <row r="6" spans="1:30" x14ac:dyDescent="0.2">
      <c r="C6" s="155" t="s">
        <v>1809</v>
      </c>
      <c r="D6" s="156">
        <f>DatosViolenciaDoméstica!C7</f>
        <v>230</v>
      </c>
    </row>
    <row r="7" spans="1:30" x14ac:dyDescent="0.2">
      <c r="C7" s="155" t="s">
        <v>59</v>
      </c>
      <c r="D7" s="156">
        <f>DatosViolenciaDoméstica!C8</f>
        <v>3</v>
      </c>
    </row>
    <row r="8" spans="1:30" x14ac:dyDescent="0.2">
      <c r="C8" s="155" t="s">
        <v>1810</v>
      </c>
      <c r="D8" s="156">
        <f>DatosViolenciaDoméstica!C9</f>
        <v>2</v>
      </c>
    </row>
    <row r="9" spans="1:30" x14ac:dyDescent="0.2">
      <c r="C9" s="155" t="s">
        <v>1811</v>
      </c>
      <c r="D9" s="156">
        <f>SUM(DatosViolenciaDoméstica!C10:C11)</f>
        <v>3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rZgcVf4t/GTQqynS+pjLkbC3laF+kZcbNCC5/rrFwuWFfGSuPfVxgVtEyVb69tBUYR6uDb+zvLjgzHIj3bub5A==" saltValue="C5jjB6KJN/6jBYMFk6UF9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C03B3-6CB5-4EBA-9676-85E2D95D0D15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12939</v>
      </c>
      <c r="F4" s="155" t="s">
        <v>1807</v>
      </c>
      <c r="G4" s="157">
        <f>DatosViolenciaGénero!E82</f>
        <v>9961</v>
      </c>
      <c r="H4" s="158"/>
    </row>
    <row r="5" spans="1:30" x14ac:dyDescent="0.2">
      <c r="C5" s="155" t="s">
        <v>39</v>
      </c>
      <c r="D5" s="156">
        <f>DatosViolenciaGénero!C5</f>
        <v>9299</v>
      </c>
      <c r="F5" s="155" t="s">
        <v>1808</v>
      </c>
      <c r="G5" s="157">
        <f>DatosViolenciaGénero!F82</f>
        <v>9360</v>
      </c>
      <c r="H5" s="158"/>
    </row>
    <row r="6" spans="1:30" x14ac:dyDescent="0.2">
      <c r="C6" s="155" t="s">
        <v>1809</v>
      </c>
      <c r="D6" s="165">
        <f>DatosViolenciaGénero!C8</f>
        <v>3100</v>
      </c>
    </row>
    <row r="7" spans="1:30" x14ac:dyDescent="0.2">
      <c r="C7" s="155" t="s">
        <v>59</v>
      </c>
      <c r="D7" s="165">
        <f>DatosViolenciaGénero!C9</f>
        <v>128</v>
      </c>
    </row>
    <row r="8" spans="1:30" x14ac:dyDescent="0.2">
      <c r="C8" s="155" t="s">
        <v>1813</v>
      </c>
      <c r="D8" s="156">
        <f>DatosViolenciaGénero!C11</f>
        <v>39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225</v>
      </c>
    </row>
    <row r="11" spans="1:30" x14ac:dyDescent="0.2">
      <c r="C11" s="155" t="s">
        <v>1810</v>
      </c>
      <c r="D11" s="165">
        <f>DatosViolenciaGénero!C10</f>
        <v>0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PfecOwQF1SLKwfCWPcws831hS66ML2anMwMQQ47LTZE8/OBGfWNFrBdf9t8KL1CW4JUErrG51D3G6pQeNA+omg==" saltValue="WJkpm8UEEaR1Z8iy60e2C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24870</v>
      </c>
      <c r="D7" s="14">
        <v>24707</v>
      </c>
      <c r="E7" s="15">
        <v>6.5973205974015504E-3</v>
      </c>
    </row>
    <row r="8" spans="1:5" x14ac:dyDescent="0.25">
      <c r="A8" s="176"/>
      <c r="B8" s="13" t="s">
        <v>19</v>
      </c>
      <c r="C8" s="14">
        <v>136185</v>
      </c>
      <c r="D8" s="14">
        <v>185070</v>
      </c>
      <c r="E8" s="15">
        <v>-0.26414329713081502</v>
      </c>
    </row>
    <row r="9" spans="1:5" x14ac:dyDescent="0.25">
      <c r="A9" s="176"/>
      <c r="B9" s="13" t="s">
        <v>20</v>
      </c>
      <c r="C9" s="14">
        <v>116443</v>
      </c>
      <c r="D9" s="14">
        <v>155863</v>
      </c>
      <c r="E9" s="15">
        <v>-0.25291441843157098</v>
      </c>
    </row>
    <row r="10" spans="1:5" x14ac:dyDescent="0.25">
      <c r="A10" s="176"/>
      <c r="B10" s="13" t="s">
        <v>21</v>
      </c>
      <c r="C10" s="14">
        <v>3190</v>
      </c>
      <c r="D10" s="14">
        <v>4255</v>
      </c>
      <c r="E10" s="15">
        <v>-0.25029377203290198</v>
      </c>
    </row>
    <row r="11" spans="1:5" x14ac:dyDescent="0.25">
      <c r="A11" s="177"/>
      <c r="B11" s="13" t="s">
        <v>22</v>
      </c>
      <c r="C11" s="14">
        <v>27642</v>
      </c>
      <c r="D11" s="14">
        <v>30402</v>
      </c>
      <c r="E11" s="15">
        <v>-9.0783501085454896E-2</v>
      </c>
    </row>
    <row r="12" spans="1:5" x14ac:dyDescent="0.25">
      <c r="A12" s="175" t="s">
        <v>23</v>
      </c>
      <c r="B12" s="13" t="s">
        <v>24</v>
      </c>
      <c r="C12" s="14">
        <v>19308</v>
      </c>
      <c r="D12" s="14">
        <v>27741</v>
      </c>
      <c r="E12" s="15">
        <v>-0.30399048340002199</v>
      </c>
    </row>
    <row r="13" spans="1:5" x14ac:dyDescent="0.25">
      <c r="A13" s="176"/>
      <c r="B13" s="13" t="s">
        <v>25</v>
      </c>
      <c r="C13" s="14">
        <v>13502</v>
      </c>
      <c r="D13" s="14">
        <v>20439</v>
      </c>
      <c r="E13" s="15">
        <v>-0.339400166348647</v>
      </c>
    </row>
    <row r="14" spans="1:5" x14ac:dyDescent="0.25">
      <c r="A14" s="177"/>
      <c r="B14" s="13" t="s">
        <v>26</v>
      </c>
      <c r="C14" s="14">
        <v>88071</v>
      </c>
      <c r="D14" s="14">
        <v>108228</v>
      </c>
      <c r="E14" s="15">
        <v>-0.18624570351480199</v>
      </c>
    </row>
    <row r="15" spans="1:5" x14ac:dyDescent="0.25">
      <c r="A15" s="175" t="s">
        <v>27</v>
      </c>
      <c r="B15" s="13" t="s">
        <v>28</v>
      </c>
      <c r="C15" s="14">
        <v>2334</v>
      </c>
      <c r="D15" s="14">
        <v>2868</v>
      </c>
      <c r="E15" s="15">
        <v>-0.18619246861924699</v>
      </c>
    </row>
    <row r="16" spans="1:5" x14ac:dyDescent="0.25">
      <c r="A16" s="176"/>
      <c r="B16" s="13" t="s">
        <v>29</v>
      </c>
      <c r="C16" s="14">
        <v>21309</v>
      </c>
      <c r="D16" s="14">
        <v>22354</v>
      </c>
      <c r="E16" s="15">
        <v>-4.6747785631206899E-2</v>
      </c>
    </row>
    <row r="17" spans="1:5" x14ac:dyDescent="0.25">
      <c r="A17" s="176"/>
      <c r="B17" s="13" t="s">
        <v>30</v>
      </c>
      <c r="C17" s="14">
        <v>284</v>
      </c>
      <c r="D17" s="14">
        <v>266</v>
      </c>
      <c r="E17" s="15">
        <v>6.7669172932330796E-2</v>
      </c>
    </row>
    <row r="18" spans="1:5" x14ac:dyDescent="0.25">
      <c r="A18" s="176"/>
      <c r="B18" s="13" t="s">
        <v>31</v>
      </c>
      <c r="C18" s="14">
        <v>20</v>
      </c>
      <c r="D18" s="14">
        <v>50</v>
      </c>
      <c r="E18" s="15">
        <v>-0.6</v>
      </c>
    </row>
    <row r="19" spans="1:5" x14ac:dyDescent="0.25">
      <c r="A19" s="177"/>
      <c r="B19" s="13" t="s">
        <v>32</v>
      </c>
      <c r="C19" s="14">
        <v>1331</v>
      </c>
      <c r="D19" s="14">
        <v>1632</v>
      </c>
      <c r="E19" s="15">
        <v>-0.18443627450980399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146</v>
      </c>
      <c r="D23" s="14">
        <v>2020</v>
      </c>
      <c r="E23" s="15">
        <v>-0.92772277227722799</v>
      </c>
    </row>
    <row r="24" spans="1:5" x14ac:dyDescent="0.25">
      <c r="A24" s="12" t="s">
        <v>35</v>
      </c>
      <c r="B24" s="17"/>
      <c r="C24" s="14">
        <v>364</v>
      </c>
      <c r="D24" s="14">
        <v>835</v>
      </c>
      <c r="E24" s="15">
        <v>-0.56407185628742496</v>
      </c>
    </row>
    <row r="25" spans="1:5" x14ac:dyDescent="0.25">
      <c r="A25" s="12" t="s">
        <v>36</v>
      </c>
      <c r="B25" s="17"/>
      <c r="C25" s="14">
        <v>224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25024</v>
      </c>
      <c r="D31" s="14">
        <v>26523</v>
      </c>
      <c r="E31" s="15">
        <v>-5.6516985258077898E-2</v>
      </c>
    </row>
    <row r="32" spans="1:5" x14ac:dyDescent="0.25">
      <c r="A32" s="175" t="s">
        <v>41</v>
      </c>
      <c r="B32" s="13" t="s">
        <v>42</v>
      </c>
      <c r="C32" s="14">
        <v>3443</v>
      </c>
      <c r="D32" s="14">
        <v>3473</v>
      </c>
      <c r="E32" s="15">
        <v>-8.6380650734235506E-3</v>
      </c>
    </row>
    <row r="33" spans="1:5" x14ac:dyDescent="0.25">
      <c r="A33" s="176"/>
      <c r="B33" s="13" t="s">
        <v>43</v>
      </c>
      <c r="C33" s="14">
        <v>2677</v>
      </c>
      <c r="D33" s="14">
        <v>3281</v>
      </c>
      <c r="E33" s="15">
        <v>-0.18409021639744</v>
      </c>
    </row>
    <row r="34" spans="1:5" x14ac:dyDescent="0.25">
      <c r="A34" s="176"/>
      <c r="B34" s="13" t="s">
        <v>44</v>
      </c>
      <c r="C34" s="14">
        <v>406</v>
      </c>
      <c r="D34" s="14">
        <v>528</v>
      </c>
      <c r="E34" s="15">
        <v>-0.23106060606060599</v>
      </c>
    </row>
    <row r="35" spans="1:5" x14ac:dyDescent="0.25">
      <c r="A35" s="176"/>
      <c r="B35" s="13" t="s">
        <v>45</v>
      </c>
      <c r="C35" s="14">
        <v>1275</v>
      </c>
      <c r="D35" s="14">
        <v>1541</v>
      </c>
      <c r="E35" s="15">
        <v>-0.17261518494484099</v>
      </c>
    </row>
    <row r="36" spans="1:5" x14ac:dyDescent="0.25">
      <c r="A36" s="177"/>
      <c r="B36" s="13" t="s">
        <v>46</v>
      </c>
      <c r="C36" s="14">
        <v>17134</v>
      </c>
      <c r="D36" s="14">
        <v>17649</v>
      </c>
      <c r="E36" s="15">
        <v>-2.91801235197462E-2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42177</v>
      </c>
      <c r="D40" s="14">
        <v>49643</v>
      </c>
      <c r="E40" s="15">
        <v>-0.15039381181636899</v>
      </c>
    </row>
    <row r="41" spans="1:5" x14ac:dyDescent="0.25">
      <c r="A41" s="12" t="s">
        <v>49</v>
      </c>
      <c r="B41" s="17"/>
      <c r="C41" s="14">
        <v>24450</v>
      </c>
      <c r="D41" s="14">
        <v>24748</v>
      </c>
      <c r="E41" s="15">
        <v>-1.20413770809762E-2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4733</v>
      </c>
      <c r="D45" s="14">
        <v>6111</v>
      </c>
      <c r="E45" s="15">
        <v>-0.225495009000164</v>
      </c>
    </row>
    <row r="46" spans="1:5" x14ac:dyDescent="0.25">
      <c r="A46" s="176"/>
      <c r="B46" s="13" t="s">
        <v>52</v>
      </c>
      <c r="C46" s="14">
        <v>48</v>
      </c>
      <c r="D46" s="14">
        <v>68</v>
      </c>
      <c r="E46" s="15">
        <v>-0.29411764705882298</v>
      </c>
    </row>
    <row r="47" spans="1:5" x14ac:dyDescent="0.25">
      <c r="A47" s="176"/>
      <c r="B47" s="13" t="s">
        <v>53</v>
      </c>
      <c r="C47" s="14">
        <v>20724</v>
      </c>
      <c r="D47" s="14">
        <v>21978</v>
      </c>
      <c r="E47" s="15">
        <v>-5.7057057057057103E-2</v>
      </c>
    </row>
    <row r="48" spans="1:5" x14ac:dyDescent="0.25">
      <c r="A48" s="177"/>
      <c r="B48" s="13" t="s">
        <v>22</v>
      </c>
      <c r="C48" s="14">
        <v>8111</v>
      </c>
      <c r="D48" s="14">
        <v>6752</v>
      </c>
      <c r="E48" s="15">
        <v>0.201273696682464</v>
      </c>
    </row>
    <row r="49" spans="1:5" x14ac:dyDescent="0.25">
      <c r="A49" s="175" t="s">
        <v>54</v>
      </c>
      <c r="B49" s="13" t="s">
        <v>55</v>
      </c>
      <c r="C49" s="14">
        <v>16471</v>
      </c>
      <c r="D49" s="14">
        <v>18694</v>
      </c>
      <c r="E49" s="15">
        <v>-0.11891515994436699</v>
      </c>
    </row>
    <row r="50" spans="1:5" x14ac:dyDescent="0.25">
      <c r="A50" s="176"/>
      <c r="B50" s="13" t="s">
        <v>56</v>
      </c>
      <c r="C50" s="14">
        <v>1210</v>
      </c>
      <c r="D50" s="14">
        <v>1359</v>
      </c>
      <c r="E50" s="15">
        <v>-0.10963944076526901</v>
      </c>
    </row>
    <row r="51" spans="1:5" x14ac:dyDescent="0.25">
      <c r="A51" s="176"/>
      <c r="B51" s="13" t="s">
        <v>57</v>
      </c>
      <c r="C51" s="14">
        <v>1878</v>
      </c>
      <c r="D51" s="14">
        <v>2134</v>
      </c>
      <c r="E51" s="15">
        <v>-0.119962511715089</v>
      </c>
    </row>
    <row r="52" spans="1:5" x14ac:dyDescent="0.25">
      <c r="A52" s="177"/>
      <c r="B52" s="13" t="s">
        <v>58</v>
      </c>
      <c r="C52" s="14">
        <v>283</v>
      </c>
      <c r="D52" s="14">
        <v>378</v>
      </c>
      <c r="E52" s="15">
        <v>-0.251322751322751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385</v>
      </c>
      <c r="D56" s="14">
        <v>313</v>
      </c>
      <c r="E56" s="15">
        <v>0.23003194888178899</v>
      </c>
    </row>
    <row r="57" spans="1:5" x14ac:dyDescent="0.25">
      <c r="A57" s="176"/>
      <c r="B57" s="13" t="s">
        <v>52</v>
      </c>
      <c r="C57" s="14">
        <v>5</v>
      </c>
      <c r="D57" s="14">
        <v>3</v>
      </c>
      <c r="E57" s="15">
        <v>0.66666666666666696</v>
      </c>
    </row>
    <row r="58" spans="1:5" x14ac:dyDescent="0.25">
      <c r="A58" s="176"/>
      <c r="B58" s="13" t="s">
        <v>18</v>
      </c>
      <c r="C58" s="14">
        <v>203</v>
      </c>
      <c r="D58" s="14">
        <v>281</v>
      </c>
      <c r="E58" s="15">
        <v>-0.277580071174377</v>
      </c>
    </row>
    <row r="59" spans="1:5" x14ac:dyDescent="0.25">
      <c r="A59" s="176"/>
      <c r="B59" s="13" t="s">
        <v>22</v>
      </c>
      <c r="C59" s="14">
        <v>184</v>
      </c>
      <c r="D59" s="14">
        <v>241</v>
      </c>
      <c r="E59" s="15">
        <v>-0.23651452282157701</v>
      </c>
    </row>
    <row r="60" spans="1:5" x14ac:dyDescent="0.25">
      <c r="A60" s="176"/>
      <c r="B60" s="13" t="s">
        <v>61</v>
      </c>
      <c r="C60" s="14">
        <v>467</v>
      </c>
      <c r="D60" s="14">
        <v>356</v>
      </c>
      <c r="E60" s="15">
        <v>0.31179775280898903</v>
      </c>
    </row>
    <row r="61" spans="1:5" x14ac:dyDescent="0.25">
      <c r="A61" s="177"/>
      <c r="B61" s="13" t="s">
        <v>62</v>
      </c>
      <c r="C61" s="14">
        <v>0</v>
      </c>
      <c r="D61" s="14">
        <v>1</v>
      </c>
      <c r="E61" s="15">
        <v>-1</v>
      </c>
    </row>
    <row r="62" spans="1:5" x14ac:dyDescent="0.25">
      <c r="A62" s="175" t="s">
        <v>63</v>
      </c>
      <c r="B62" s="13" t="s">
        <v>64</v>
      </c>
      <c r="C62" s="14">
        <v>354</v>
      </c>
      <c r="D62" s="14">
        <v>246</v>
      </c>
      <c r="E62" s="15">
        <v>0.439024390243902</v>
      </c>
    </row>
    <row r="63" spans="1:5" x14ac:dyDescent="0.25">
      <c r="A63" s="176"/>
      <c r="B63" s="13" t="s">
        <v>57</v>
      </c>
      <c r="C63" s="14">
        <v>63</v>
      </c>
      <c r="D63" s="14">
        <v>43</v>
      </c>
      <c r="E63" s="15">
        <v>0.46511627906976699</v>
      </c>
    </row>
    <row r="64" spans="1:5" x14ac:dyDescent="0.25">
      <c r="A64" s="177"/>
      <c r="B64" s="13" t="s">
        <v>65</v>
      </c>
      <c r="C64" s="14">
        <v>9</v>
      </c>
      <c r="D64" s="14">
        <v>5</v>
      </c>
      <c r="E64" s="15">
        <v>0.8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1</v>
      </c>
      <c r="D68" s="14">
        <v>23</v>
      </c>
      <c r="E68" s="15">
        <v>-0.95652173913043503</v>
      </c>
    </row>
    <row r="69" spans="1:5" x14ac:dyDescent="0.25">
      <c r="A69" s="12" t="s">
        <v>35</v>
      </c>
      <c r="B69" s="17"/>
      <c r="C69" s="14">
        <v>2</v>
      </c>
      <c r="D69" s="14">
        <v>2</v>
      </c>
      <c r="E69" s="15">
        <v>0</v>
      </c>
    </row>
    <row r="70" spans="1:5" x14ac:dyDescent="0.25">
      <c r="A70" s="12" t="s">
        <v>36</v>
      </c>
      <c r="B70" s="17"/>
      <c r="C70" s="14">
        <v>6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1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127</v>
      </c>
      <c r="D76" s="14">
        <v>178</v>
      </c>
      <c r="E76" s="15">
        <v>-0.28651685393258403</v>
      </c>
    </row>
    <row r="77" spans="1:5" x14ac:dyDescent="0.25">
      <c r="A77" s="179"/>
      <c r="B77" s="13" t="s">
        <v>57</v>
      </c>
      <c r="C77" s="14">
        <v>26</v>
      </c>
      <c r="D77" s="14">
        <v>10</v>
      </c>
      <c r="E77" s="15">
        <v>1.6</v>
      </c>
    </row>
    <row r="78" spans="1:5" x14ac:dyDescent="0.25">
      <c r="A78" s="179"/>
      <c r="B78" s="13" t="s">
        <v>64</v>
      </c>
      <c r="C78" s="14">
        <v>123</v>
      </c>
      <c r="D78" s="14">
        <v>78</v>
      </c>
      <c r="E78" s="15">
        <v>0.57692307692307698</v>
      </c>
    </row>
    <row r="79" spans="1:5" x14ac:dyDescent="0.25">
      <c r="A79" s="179"/>
      <c r="B79" s="13" t="s">
        <v>68</v>
      </c>
      <c r="C79" s="14">
        <v>51</v>
      </c>
      <c r="D79" s="14">
        <v>36</v>
      </c>
      <c r="E79" s="15">
        <v>0.41666666666666702</v>
      </c>
    </row>
    <row r="80" spans="1:5" x14ac:dyDescent="0.25">
      <c r="A80" s="180"/>
      <c r="B80" s="13" t="s">
        <v>69</v>
      </c>
      <c r="C80" s="14">
        <v>38</v>
      </c>
      <c r="D80" s="14">
        <v>14</v>
      </c>
      <c r="E80" s="15">
        <v>1.71428571428571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26704</v>
      </c>
      <c r="D84" s="14">
        <v>28373</v>
      </c>
      <c r="E84" s="15">
        <v>-5.8823529411764698E-2</v>
      </c>
    </row>
    <row r="85" spans="1:5" x14ac:dyDescent="0.25">
      <c r="A85" s="177"/>
      <c r="B85" s="13" t="s">
        <v>73</v>
      </c>
      <c r="C85" s="14">
        <v>2339</v>
      </c>
      <c r="D85" s="14">
        <v>2060</v>
      </c>
      <c r="E85" s="15">
        <v>0.135436893203883</v>
      </c>
    </row>
    <row r="86" spans="1:5" x14ac:dyDescent="0.25">
      <c r="A86" s="175" t="s">
        <v>74</v>
      </c>
      <c r="B86" s="13" t="s">
        <v>72</v>
      </c>
      <c r="C86" s="14">
        <v>18982</v>
      </c>
      <c r="D86" s="14">
        <v>19085</v>
      </c>
      <c r="E86" s="15">
        <v>-5.3969085669373796E-3</v>
      </c>
    </row>
    <row r="87" spans="1:5" x14ac:dyDescent="0.25">
      <c r="A87" s="177"/>
      <c r="B87" s="13" t="s">
        <v>73</v>
      </c>
      <c r="C87" s="14">
        <v>12641</v>
      </c>
      <c r="D87" s="14">
        <v>19271</v>
      </c>
      <c r="E87" s="15">
        <v>-0.34404026775984597</v>
      </c>
    </row>
    <row r="88" spans="1:5" x14ac:dyDescent="0.25">
      <c r="A88" s="175" t="s">
        <v>75</v>
      </c>
      <c r="B88" s="13" t="s">
        <v>72</v>
      </c>
      <c r="C88" s="14">
        <v>1470</v>
      </c>
      <c r="D88" s="14">
        <v>998</v>
      </c>
      <c r="E88" s="15">
        <v>0.472945891783567</v>
      </c>
    </row>
    <row r="89" spans="1:5" x14ac:dyDescent="0.25">
      <c r="A89" s="177"/>
      <c r="B89" s="13" t="s">
        <v>73</v>
      </c>
      <c r="C89" s="14">
        <v>659</v>
      </c>
      <c r="D89" s="14">
        <v>694</v>
      </c>
      <c r="E89" s="15">
        <v>-5.0432276657060501E-2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9745</v>
      </c>
      <c r="D95" s="14">
        <v>9884</v>
      </c>
      <c r="E95" s="15">
        <v>-1.4063132335087001E-2</v>
      </c>
    </row>
    <row r="96" spans="1:5" x14ac:dyDescent="0.25">
      <c r="A96" s="12" t="s">
        <v>78</v>
      </c>
      <c r="B96" s="17"/>
      <c r="C96" s="14">
        <v>0</v>
      </c>
      <c r="D96" s="14">
        <v>15</v>
      </c>
      <c r="E96" s="15">
        <v>-1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20418</v>
      </c>
      <c r="D100" s="14">
        <v>24032</v>
      </c>
      <c r="E100" s="15">
        <v>-0.150382822902796</v>
      </c>
    </row>
    <row r="101" spans="1:5" x14ac:dyDescent="0.25">
      <c r="A101" s="12" t="s">
        <v>81</v>
      </c>
      <c r="B101" s="17"/>
      <c r="C101" s="14">
        <v>6542</v>
      </c>
      <c r="D101" s="14">
        <v>5555</v>
      </c>
      <c r="E101" s="15">
        <v>0.17767776777677799</v>
      </c>
    </row>
    <row r="102" spans="1:5" x14ac:dyDescent="0.25">
      <c r="A102" s="12" t="s">
        <v>78</v>
      </c>
      <c r="B102" s="17"/>
      <c r="C102" s="14">
        <v>10</v>
      </c>
      <c r="D102" s="14">
        <v>13</v>
      </c>
      <c r="E102" s="15">
        <v>-0.230769230769231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10565</v>
      </c>
      <c r="D106" s="14">
        <v>10506</v>
      </c>
      <c r="E106" s="15">
        <v>5.6158385684370801E-3</v>
      </c>
    </row>
    <row r="107" spans="1:5" x14ac:dyDescent="0.25">
      <c r="A107" s="176"/>
      <c r="B107" s="13" t="s">
        <v>84</v>
      </c>
      <c r="C107" s="14">
        <v>4339</v>
      </c>
      <c r="D107" s="14">
        <v>4202</v>
      </c>
      <c r="E107" s="15">
        <v>3.2603522132317903E-2</v>
      </c>
    </row>
    <row r="108" spans="1:5" x14ac:dyDescent="0.25">
      <c r="A108" s="177"/>
      <c r="B108" s="13" t="s">
        <v>85</v>
      </c>
      <c r="C108" s="14">
        <v>580</v>
      </c>
      <c r="D108" s="14">
        <v>589</v>
      </c>
      <c r="E108" s="15">
        <v>-1.52801358234295E-2</v>
      </c>
    </row>
    <row r="109" spans="1:5" x14ac:dyDescent="0.25">
      <c r="A109" s="175" t="s">
        <v>81</v>
      </c>
      <c r="B109" s="13" t="s">
        <v>86</v>
      </c>
      <c r="C109" s="14">
        <v>1724</v>
      </c>
      <c r="D109" s="14">
        <v>1697</v>
      </c>
      <c r="E109" s="15">
        <v>1.5910430170889799E-2</v>
      </c>
    </row>
    <row r="110" spans="1:5" x14ac:dyDescent="0.25">
      <c r="A110" s="177"/>
      <c r="B110" s="13" t="s">
        <v>85</v>
      </c>
      <c r="C110" s="14">
        <v>2764</v>
      </c>
      <c r="D110" s="14">
        <v>2826</v>
      </c>
      <c r="E110" s="15">
        <v>-2.19391365888181E-2</v>
      </c>
    </row>
    <row r="111" spans="1:5" x14ac:dyDescent="0.25">
      <c r="A111" s="12" t="s">
        <v>78</v>
      </c>
      <c r="B111" s="17"/>
      <c r="C111" s="14">
        <v>135</v>
      </c>
      <c r="D111" s="14">
        <v>149</v>
      </c>
      <c r="E111" s="15">
        <v>-9.3959731543624206E-2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755</v>
      </c>
      <c r="D115" s="14">
        <v>540</v>
      </c>
      <c r="E115" s="15">
        <v>0.39814814814814797</v>
      </c>
    </row>
    <row r="116" spans="1:5" x14ac:dyDescent="0.25">
      <c r="A116" s="176"/>
      <c r="B116" s="13" t="s">
        <v>84</v>
      </c>
      <c r="C116" s="14">
        <v>275</v>
      </c>
      <c r="D116" s="14">
        <v>184</v>
      </c>
      <c r="E116" s="15">
        <v>0.49456521739130399</v>
      </c>
    </row>
    <row r="117" spans="1:5" x14ac:dyDescent="0.25">
      <c r="A117" s="177"/>
      <c r="B117" s="13" t="s">
        <v>85</v>
      </c>
      <c r="C117" s="14">
        <v>150</v>
      </c>
      <c r="D117" s="14">
        <v>124</v>
      </c>
      <c r="E117" s="15">
        <v>0.209677419354839</v>
      </c>
    </row>
    <row r="118" spans="1:5" x14ac:dyDescent="0.25">
      <c r="A118" s="175" t="s">
        <v>81</v>
      </c>
      <c r="B118" s="13" t="s">
        <v>86</v>
      </c>
      <c r="C118" s="14">
        <v>64</v>
      </c>
      <c r="D118" s="14">
        <v>46</v>
      </c>
      <c r="E118" s="15">
        <v>0.39130434782608697</v>
      </c>
    </row>
    <row r="119" spans="1:5" x14ac:dyDescent="0.25">
      <c r="A119" s="177"/>
      <c r="B119" s="13" t="s">
        <v>85</v>
      </c>
      <c r="C119" s="14">
        <v>200</v>
      </c>
      <c r="D119" s="14">
        <v>100</v>
      </c>
      <c r="E119" s="15">
        <v>1</v>
      </c>
    </row>
    <row r="120" spans="1:5" x14ac:dyDescent="0.25">
      <c r="A120" s="12" t="s">
        <v>78</v>
      </c>
      <c r="B120" s="17"/>
      <c r="C120" s="14">
        <v>25</v>
      </c>
      <c r="D120" s="14">
        <v>33</v>
      </c>
      <c r="E120" s="15">
        <v>-0.24242424242424199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2562</v>
      </c>
      <c r="D126" s="14">
        <v>2017</v>
      </c>
      <c r="E126" s="15">
        <v>0.27020327218641499</v>
      </c>
    </row>
    <row r="127" spans="1:5" x14ac:dyDescent="0.25">
      <c r="A127" s="177"/>
      <c r="B127" s="13" t="s">
        <v>91</v>
      </c>
      <c r="C127" s="14">
        <v>4710</v>
      </c>
      <c r="D127" s="14">
        <v>3523</v>
      </c>
      <c r="E127" s="15">
        <v>0.33692875390292398</v>
      </c>
    </row>
    <row r="128" spans="1:5" x14ac:dyDescent="0.25">
      <c r="A128" s="175" t="s">
        <v>93</v>
      </c>
      <c r="B128" s="13" t="s">
        <v>90</v>
      </c>
      <c r="C128" s="14">
        <v>43022</v>
      </c>
      <c r="D128" s="14">
        <v>52345</v>
      </c>
      <c r="E128" s="15">
        <v>-0.17810679147960601</v>
      </c>
    </row>
    <row r="129" spans="1:5" x14ac:dyDescent="0.25">
      <c r="A129" s="177"/>
      <c r="B129" s="13" t="s">
        <v>91</v>
      </c>
      <c r="C129" s="14">
        <v>69365</v>
      </c>
      <c r="D129" s="14">
        <v>79166</v>
      </c>
      <c r="E129" s="15">
        <v>-0.12380314781598201</v>
      </c>
    </row>
    <row r="130" spans="1:5" x14ac:dyDescent="0.25">
      <c r="A130" s="175" t="s">
        <v>94</v>
      </c>
      <c r="B130" s="13" t="s">
        <v>90</v>
      </c>
      <c r="C130" s="14">
        <v>46</v>
      </c>
      <c r="D130" s="14">
        <v>25</v>
      </c>
      <c r="E130" s="15">
        <v>0.84</v>
      </c>
    </row>
    <row r="131" spans="1:5" x14ac:dyDescent="0.25">
      <c r="A131" s="177"/>
      <c r="B131" s="13" t="s">
        <v>91</v>
      </c>
      <c r="C131" s="14">
        <v>67</v>
      </c>
      <c r="D131" s="14">
        <v>33</v>
      </c>
      <c r="E131" s="15">
        <v>1.0303030303030301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1287</v>
      </c>
      <c r="D135" s="14">
        <v>1771</v>
      </c>
      <c r="E135" s="15">
        <v>-0.27329192546583803</v>
      </c>
    </row>
    <row r="136" spans="1:5" x14ac:dyDescent="0.25">
      <c r="A136" s="177"/>
      <c r="B136" s="13" t="s">
        <v>98</v>
      </c>
      <c r="C136" s="14">
        <v>752</v>
      </c>
      <c r="D136" s="14">
        <v>1163</v>
      </c>
      <c r="E136" s="15">
        <v>-0.35339638865004303</v>
      </c>
    </row>
    <row r="137" spans="1:5" x14ac:dyDescent="0.25">
      <c r="A137" s="175" t="s">
        <v>99</v>
      </c>
      <c r="B137" s="13" t="s">
        <v>97</v>
      </c>
      <c r="C137" s="14">
        <v>1</v>
      </c>
      <c r="D137" s="14">
        <v>10</v>
      </c>
      <c r="E137" s="15">
        <v>-0.9</v>
      </c>
    </row>
    <row r="138" spans="1:5" x14ac:dyDescent="0.25">
      <c r="A138" s="177"/>
      <c r="B138" s="13" t="s">
        <v>98</v>
      </c>
      <c r="C138" s="14">
        <v>3</v>
      </c>
      <c r="D138" s="14">
        <v>1</v>
      </c>
      <c r="E138" s="15">
        <v>2</v>
      </c>
    </row>
    <row r="139" spans="1:5" x14ac:dyDescent="0.25">
      <c r="A139" s="175" t="s">
        <v>100</v>
      </c>
      <c r="B139" s="13" t="s">
        <v>97</v>
      </c>
      <c r="C139" s="14">
        <v>123</v>
      </c>
      <c r="D139" s="14">
        <v>152</v>
      </c>
      <c r="E139" s="15">
        <v>-0.19078947368421001</v>
      </c>
    </row>
    <row r="140" spans="1:5" x14ac:dyDescent="0.25">
      <c r="A140" s="177"/>
      <c r="B140" s="13" t="s">
        <v>101</v>
      </c>
      <c r="C140" s="14">
        <v>14</v>
      </c>
      <c r="D140" s="14">
        <v>18</v>
      </c>
      <c r="E140" s="15">
        <v>-0.22222222222222199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950</v>
      </c>
      <c r="D144" s="14">
        <v>1136</v>
      </c>
      <c r="E144" s="15">
        <v>-0.16373239436619699</v>
      </c>
    </row>
    <row r="145" spans="1:5" x14ac:dyDescent="0.25">
      <c r="A145" s="175" t="s">
        <v>104</v>
      </c>
      <c r="B145" s="13" t="s">
        <v>105</v>
      </c>
      <c r="C145" s="14">
        <v>72</v>
      </c>
      <c r="D145" s="14">
        <v>54</v>
      </c>
      <c r="E145" s="15">
        <v>0.33333333333333298</v>
      </c>
    </row>
    <row r="146" spans="1:5" x14ac:dyDescent="0.25">
      <c r="A146" s="176"/>
      <c r="B146" s="13" t="s">
        <v>106</v>
      </c>
      <c r="C146" s="14">
        <v>474</v>
      </c>
      <c r="D146" s="14">
        <v>709</v>
      </c>
      <c r="E146" s="15">
        <v>-0.33145275035260902</v>
      </c>
    </row>
    <row r="147" spans="1:5" x14ac:dyDescent="0.25">
      <c r="A147" s="176"/>
      <c r="B147" s="13" t="s">
        <v>107</v>
      </c>
      <c r="C147" s="14">
        <v>26</v>
      </c>
      <c r="D147" s="14">
        <v>20</v>
      </c>
      <c r="E147" s="15">
        <v>0.3</v>
      </c>
    </row>
    <row r="148" spans="1:5" x14ac:dyDescent="0.25">
      <c r="A148" s="176"/>
      <c r="B148" s="13" t="s">
        <v>108</v>
      </c>
      <c r="C148" s="14">
        <v>43</v>
      </c>
      <c r="D148" s="14">
        <v>25</v>
      </c>
      <c r="E148" s="15">
        <v>0.72</v>
      </c>
    </row>
    <row r="149" spans="1:5" x14ac:dyDescent="0.25">
      <c r="A149" s="176"/>
      <c r="B149" s="13" t="s">
        <v>109</v>
      </c>
      <c r="C149" s="14">
        <v>273</v>
      </c>
      <c r="D149" s="14">
        <v>261</v>
      </c>
      <c r="E149" s="15">
        <v>4.5977011494252901E-2</v>
      </c>
    </row>
    <row r="150" spans="1:5" x14ac:dyDescent="0.25">
      <c r="A150" s="177"/>
      <c r="B150" s="13" t="s">
        <v>110</v>
      </c>
      <c r="C150" s="14">
        <v>62</v>
      </c>
      <c r="D150" s="14">
        <v>67</v>
      </c>
      <c r="E150" s="15">
        <v>-7.4626865671641798E-2</v>
      </c>
    </row>
    <row r="151" spans="1:5" x14ac:dyDescent="0.25">
      <c r="A151" s="175" t="s">
        <v>111</v>
      </c>
      <c r="B151" s="13" t="s">
        <v>112</v>
      </c>
      <c r="C151" s="14">
        <v>204</v>
      </c>
      <c r="D151" s="14">
        <v>343</v>
      </c>
      <c r="E151" s="15">
        <v>-0.40524781341107902</v>
      </c>
    </row>
    <row r="152" spans="1:5" x14ac:dyDescent="0.25">
      <c r="A152" s="177"/>
      <c r="B152" s="13" t="s">
        <v>113</v>
      </c>
      <c r="C152" s="14">
        <v>786</v>
      </c>
      <c r="D152" s="14">
        <v>1055</v>
      </c>
      <c r="E152" s="15">
        <v>-0.25497630331753601</v>
      </c>
    </row>
    <row r="153" spans="1:5" x14ac:dyDescent="0.25">
      <c r="A153" s="175" t="s">
        <v>114</v>
      </c>
      <c r="B153" s="13" t="s">
        <v>18</v>
      </c>
      <c r="C153" s="14">
        <v>154</v>
      </c>
      <c r="D153" s="14">
        <v>129</v>
      </c>
      <c r="E153" s="15">
        <v>0.193798449612403</v>
      </c>
    </row>
    <row r="154" spans="1:5" x14ac:dyDescent="0.25">
      <c r="A154" s="177"/>
      <c r="B154" s="13" t="s">
        <v>22</v>
      </c>
      <c r="C154" s="14">
        <v>84</v>
      </c>
      <c r="D154" s="14">
        <v>469</v>
      </c>
      <c r="E154" s="15">
        <v>-0.82089552238805996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4716</v>
      </c>
      <c r="D159" s="14">
        <v>7500</v>
      </c>
      <c r="E159" s="15">
        <v>-0.37119999999999997</v>
      </c>
    </row>
    <row r="160" spans="1:5" x14ac:dyDescent="0.25">
      <c r="A160" s="176"/>
      <c r="B160" s="13" t="s">
        <v>119</v>
      </c>
      <c r="C160" s="14">
        <v>984</v>
      </c>
      <c r="D160" s="14">
        <v>1636</v>
      </c>
      <c r="E160" s="15">
        <v>-0.398533007334963</v>
      </c>
    </row>
    <row r="161" spans="1:5" x14ac:dyDescent="0.25">
      <c r="A161" s="176"/>
      <c r="B161" s="13" t="s">
        <v>120</v>
      </c>
      <c r="C161" s="14">
        <v>992</v>
      </c>
      <c r="D161" s="14">
        <v>1339</v>
      </c>
      <c r="E161" s="15">
        <v>-0.25914861837191899</v>
      </c>
    </row>
    <row r="162" spans="1:5" x14ac:dyDescent="0.25">
      <c r="A162" s="176"/>
      <c r="B162" s="13" t="s">
        <v>121</v>
      </c>
      <c r="C162" s="14">
        <v>3</v>
      </c>
      <c r="D162" s="14">
        <v>1248</v>
      </c>
      <c r="E162" s="15">
        <v>-0.99759615384615397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169</v>
      </c>
      <c r="D164" s="14">
        <v>589</v>
      </c>
      <c r="E164" s="15">
        <v>-0.71307300509337901</v>
      </c>
    </row>
    <row r="165" spans="1:5" x14ac:dyDescent="0.25">
      <c r="A165" s="176"/>
      <c r="B165" s="13" t="s">
        <v>124</v>
      </c>
      <c r="C165" s="14">
        <v>2982</v>
      </c>
      <c r="D165" s="14">
        <v>5055</v>
      </c>
      <c r="E165" s="15">
        <v>-0.41008902077151299</v>
      </c>
    </row>
    <row r="166" spans="1:5" x14ac:dyDescent="0.25">
      <c r="A166" s="176"/>
      <c r="B166" s="13" t="s">
        <v>125</v>
      </c>
      <c r="C166" s="14">
        <v>1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763</v>
      </c>
      <c r="D167" s="14">
        <v>897</v>
      </c>
      <c r="E167" s="15">
        <v>-0.149386845039019</v>
      </c>
    </row>
    <row r="168" spans="1:5" x14ac:dyDescent="0.25">
      <c r="A168" s="176"/>
      <c r="B168" s="13" t="s">
        <v>127</v>
      </c>
      <c r="C168" s="14">
        <v>3542</v>
      </c>
      <c r="D168" s="14">
        <v>712</v>
      </c>
      <c r="E168" s="15">
        <v>3.9747191011236001</v>
      </c>
    </row>
    <row r="169" spans="1:5" x14ac:dyDescent="0.25">
      <c r="A169" s="176"/>
      <c r="B169" s="13" t="s">
        <v>128</v>
      </c>
      <c r="C169" s="14">
        <v>181</v>
      </c>
      <c r="D169" s="14">
        <v>411</v>
      </c>
      <c r="E169" s="15">
        <v>-0.55961070559610704</v>
      </c>
    </row>
    <row r="170" spans="1:5" x14ac:dyDescent="0.25">
      <c r="A170" s="176"/>
      <c r="B170" s="13" t="s">
        <v>129</v>
      </c>
      <c r="C170" s="14">
        <v>3205</v>
      </c>
      <c r="D170" s="14">
        <v>1597</v>
      </c>
      <c r="E170" s="15">
        <v>1.00688791484033</v>
      </c>
    </row>
    <row r="171" spans="1:5" x14ac:dyDescent="0.25">
      <c r="A171" s="176"/>
      <c r="B171" s="13" t="s">
        <v>130</v>
      </c>
      <c r="C171" s="14">
        <v>10</v>
      </c>
      <c r="D171" s="14">
        <v>10</v>
      </c>
      <c r="E171" s="15">
        <v>0</v>
      </c>
    </row>
    <row r="172" spans="1:5" x14ac:dyDescent="0.25">
      <c r="A172" s="176"/>
      <c r="B172" s="13" t="s">
        <v>131</v>
      </c>
      <c r="C172" s="14">
        <v>91</v>
      </c>
      <c r="D172" s="14">
        <v>1</v>
      </c>
      <c r="E172" s="15">
        <v>90</v>
      </c>
    </row>
    <row r="173" spans="1:5" x14ac:dyDescent="0.25">
      <c r="A173" s="176"/>
      <c r="B173" s="13" t="s">
        <v>132</v>
      </c>
      <c r="C173" s="14">
        <v>69</v>
      </c>
      <c r="D173" s="14">
        <v>72</v>
      </c>
      <c r="E173" s="15">
        <v>-4.1666666666666699E-2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60</v>
      </c>
      <c r="D175" s="14">
        <v>32</v>
      </c>
      <c r="E175" s="15">
        <v>0.875</v>
      </c>
    </row>
    <row r="176" spans="1:5" x14ac:dyDescent="0.25">
      <c r="A176" s="176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654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8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8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94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43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272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867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59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12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74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1947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8072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2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44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436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2575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5303</v>
      </c>
      <c r="D201" s="14">
        <v>6087</v>
      </c>
      <c r="E201" s="15">
        <v>-0.128799080006571</v>
      </c>
    </row>
    <row r="202" spans="1:5" x14ac:dyDescent="0.25">
      <c r="A202" s="176"/>
      <c r="B202" s="13" t="s">
        <v>119</v>
      </c>
      <c r="C202" s="14">
        <v>1321</v>
      </c>
      <c r="D202" s="14">
        <v>1777</v>
      </c>
      <c r="E202" s="15">
        <v>-0.25661226786719199</v>
      </c>
    </row>
    <row r="203" spans="1:5" x14ac:dyDescent="0.25">
      <c r="A203" s="176"/>
      <c r="B203" s="13" t="s">
        <v>162</v>
      </c>
      <c r="C203" s="14">
        <v>896</v>
      </c>
      <c r="D203" s="14">
        <v>1276</v>
      </c>
      <c r="E203" s="15">
        <v>-0.29780564263322901</v>
      </c>
    </row>
    <row r="204" spans="1:5" x14ac:dyDescent="0.25">
      <c r="A204" s="176"/>
      <c r="B204" s="13" t="s">
        <v>121</v>
      </c>
      <c r="C204" s="14">
        <v>0</v>
      </c>
      <c r="D204" s="14">
        <v>985</v>
      </c>
      <c r="E204" s="15">
        <v>-1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0</v>
      </c>
      <c r="D206" s="14">
        <v>253</v>
      </c>
      <c r="E206" s="15">
        <v>-1</v>
      </c>
    </row>
    <row r="207" spans="1:5" x14ac:dyDescent="0.25">
      <c r="A207" s="176"/>
      <c r="B207" s="13" t="s">
        <v>124</v>
      </c>
      <c r="C207" s="14">
        <v>7801</v>
      </c>
      <c r="D207" s="14">
        <v>1734</v>
      </c>
      <c r="E207" s="15">
        <v>3.49884659746251</v>
      </c>
    </row>
    <row r="208" spans="1:5" x14ac:dyDescent="0.25">
      <c r="A208" s="176"/>
      <c r="B208" s="13" t="s">
        <v>163</v>
      </c>
      <c r="C208" s="14">
        <v>1</v>
      </c>
      <c r="D208" s="14">
        <v>0</v>
      </c>
      <c r="E208" s="15">
        <v>0</v>
      </c>
    </row>
    <row r="209" spans="1:5" x14ac:dyDescent="0.25">
      <c r="A209" s="176"/>
      <c r="B209" s="13" t="s">
        <v>126</v>
      </c>
      <c r="C209" s="14">
        <v>951</v>
      </c>
      <c r="D209" s="14">
        <v>855</v>
      </c>
      <c r="E209" s="15">
        <v>0.11228070175438599</v>
      </c>
    </row>
    <row r="210" spans="1:5" x14ac:dyDescent="0.25">
      <c r="A210" s="176"/>
      <c r="B210" s="13" t="s">
        <v>164</v>
      </c>
      <c r="C210" s="14">
        <v>784</v>
      </c>
      <c r="D210" s="14">
        <v>2382</v>
      </c>
      <c r="E210" s="15">
        <v>-0.670864819479429</v>
      </c>
    </row>
    <row r="211" spans="1:5" x14ac:dyDescent="0.25">
      <c r="A211" s="176"/>
      <c r="B211" s="13" t="s">
        <v>128</v>
      </c>
      <c r="C211" s="14">
        <v>181</v>
      </c>
      <c r="D211" s="14">
        <v>3302</v>
      </c>
      <c r="E211" s="15">
        <v>-0.94518473652331902</v>
      </c>
    </row>
    <row r="212" spans="1:5" x14ac:dyDescent="0.25">
      <c r="A212" s="176"/>
      <c r="B212" s="13" t="s">
        <v>129</v>
      </c>
      <c r="C212" s="14">
        <v>1146</v>
      </c>
      <c r="D212" s="14">
        <v>3671</v>
      </c>
      <c r="E212" s="15">
        <v>-0.68782348134023397</v>
      </c>
    </row>
    <row r="213" spans="1:5" x14ac:dyDescent="0.25">
      <c r="A213" s="176"/>
      <c r="B213" s="13" t="s">
        <v>130</v>
      </c>
      <c r="C213" s="14">
        <v>10</v>
      </c>
      <c r="D213" s="14">
        <v>4</v>
      </c>
      <c r="E213" s="15">
        <v>1.5</v>
      </c>
    </row>
    <row r="214" spans="1:5" x14ac:dyDescent="0.25">
      <c r="A214" s="176"/>
      <c r="B214" s="13" t="s">
        <v>131</v>
      </c>
      <c r="C214" s="14">
        <v>94</v>
      </c>
      <c r="D214" s="14">
        <v>36</v>
      </c>
      <c r="E214" s="15">
        <v>1.6111111111111101</v>
      </c>
    </row>
    <row r="215" spans="1:5" x14ac:dyDescent="0.25">
      <c r="A215" s="176"/>
      <c r="B215" s="13" t="s">
        <v>132</v>
      </c>
      <c r="C215" s="14">
        <v>121</v>
      </c>
      <c r="D215" s="14">
        <v>47</v>
      </c>
      <c r="E215" s="15">
        <v>1.5744680851063799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34</v>
      </c>
      <c r="D217" s="14">
        <v>66</v>
      </c>
      <c r="E217" s="15">
        <v>-0.48484848484848497</v>
      </c>
    </row>
    <row r="218" spans="1:5" x14ac:dyDescent="0.25">
      <c r="A218" s="176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1919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907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8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8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94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333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1315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47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12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81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192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2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180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436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2191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2183</v>
      </c>
      <c r="D246" s="14">
        <v>4573</v>
      </c>
      <c r="E246" s="15">
        <v>-0.52263284495954498</v>
      </c>
    </row>
    <row r="247" spans="1:5" x14ac:dyDescent="0.25">
      <c r="A247" s="12" t="s">
        <v>169</v>
      </c>
      <c r="B247" s="17"/>
      <c r="C247" s="14">
        <v>1999</v>
      </c>
      <c r="D247" s="14">
        <v>3326</v>
      </c>
      <c r="E247" s="15">
        <v>-0.39897775105231498</v>
      </c>
    </row>
    <row r="248" spans="1:5" x14ac:dyDescent="0.25">
      <c r="A248" s="12" t="s">
        <v>170</v>
      </c>
      <c r="B248" s="17"/>
      <c r="C248" s="14">
        <v>731</v>
      </c>
      <c r="D248" s="14">
        <v>1972</v>
      </c>
      <c r="E248" s="15">
        <v>-0.62931034482758597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531</v>
      </c>
      <c r="D252" s="14">
        <v>1453</v>
      </c>
      <c r="E252" s="15">
        <v>-0.63454920853406704</v>
      </c>
    </row>
    <row r="253" spans="1:5" x14ac:dyDescent="0.25">
      <c r="A253" s="176"/>
      <c r="B253" s="13" t="s">
        <v>18</v>
      </c>
      <c r="C253" s="14">
        <v>82</v>
      </c>
      <c r="D253" s="14">
        <v>532</v>
      </c>
      <c r="E253" s="15">
        <v>-0.84586466165413499</v>
      </c>
    </row>
    <row r="254" spans="1:5" x14ac:dyDescent="0.25">
      <c r="A254" s="177"/>
      <c r="B254" s="13" t="s">
        <v>22</v>
      </c>
      <c r="C254" s="14">
        <v>160</v>
      </c>
      <c r="D254" s="14">
        <v>361</v>
      </c>
      <c r="E254" s="15">
        <v>-0.55678670360110805</v>
      </c>
    </row>
    <row r="255" spans="1:5" x14ac:dyDescent="0.25">
      <c r="A255" s="175" t="s">
        <v>174</v>
      </c>
      <c r="B255" s="13" t="s">
        <v>175</v>
      </c>
      <c r="C255" s="14">
        <v>614</v>
      </c>
      <c r="D255" s="14">
        <v>789</v>
      </c>
      <c r="E255" s="15">
        <v>-0.22179974651457501</v>
      </c>
    </row>
    <row r="256" spans="1:5" x14ac:dyDescent="0.25">
      <c r="A256" s="176"/>
      <c r="B256" s="13" t="s">
        <v>176</v>
      </c>
      <c r="C256" s="14">
        <v>212</v>
      </c>
      <c r="D256" s="14">
        <v>921</v>
      </c>
      <c r="E256" s="15">
        <v>-0.76981541802388698</v>
      </c>
    </row>
    <row r="257" spans="1:5" x14ac:dyDescent="0.25">
      <c r="A257" s="177"/>
      <c r="B257" s="13" t="s">
        <v>177</v>
      </c>
      <c r="C257" s="14">
        <v>17</v>
      </c>
      <c r="D257" s="14">
        <v>20</v>
      </c>
      <c r="E257" s="15">
        <v>-0.15</v>
      </c>
    </row>
    <row r="258" spans="1:5" x14ac:dyDescent="0.25">
      <c r="A258" s="12" t="s">
        <v>178</v>
      </c>
      <c r="B258" s="17"/>
      <c r="C258" s="14">
        <v>148</v>
      </c>
      <c r="D258" s="14">
        <v>354</v>
      </c>
      <c r="E258" s="15">
        <v>-0.581920903954802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276</v>
      </c>
      <c r="D262" s="14">
        <v>320</v>
      </c>
      <c r="E262" s="15">
        <v>-0.13750000000000001</v>
      </c>
    </row>
    <row r="263" spans="1:5" x14ac:dyDescent="0.25">
      <c r="A263" s="175" t="s">
        <v>181</v>
      </c>
      <c r="B263" s="13" t="s">
        <v>182</v>
      </c>
      <c r="C263" s="14">
        <v>57</v>
      </c>
      <c r="D263" s="14">
        <v>43</v>
      </c>
      <c r="E263" s="15">
        <v>0.32558139534883701</v>
      </c>
    </row>
    <row r="264" spans="1:5" x14ac:dyDescent="0.25">
      <c r="A264" s="176"/>
      <c r="B264" s="13" t="s">
        <v>183</v>
      </c>
      <c r="C264" s="14">
        <v>1</v>
      </c>
      <c r="D264" s="14">
        <v>1</v>
      </c>
      <c r="E264" s="15">
        <v>0</v>
      </c>
    </row>
    <row r="265" spans="1:5" x14ac:dyDescent="0.25">
      <c r="A265" s="177"/>
      <c r="B265" s="13" t="s">
        <v>184</v>
      </c>
      <c r="C265" s="14">
        <v>10</v>
      </c>
      <c r="D265" s="14">
        <v>33</v>
      </c>
      <c r="E265" s="15">
        <v>-0.69696969696969702</v>
      </c>
    </row>
    <row r="266" spans="1:5" x14ac:dyDescent="0.25">
      <c r="A266" s="12" t="s">
        <v>185</v>
      </c>
      <c r="B266" s="17"/>
      <c r="C266" s="14">
        <v>3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99</v>
      </c>
      <c r="D267" s="14">
        <v>117</v>
      </c>
      <c r="E267" s="15">
        <v>-0.15384615384615399</v>
      </c>
    </row>
    <row r="268" spans="1:5" x14ac:dyDescent="0.25">
      <c r="A268" s="12" t="s">
        <v>110</v>
      </c>
      <c r="B268" s="17"/>
      <c r="C268" s="14">
        <v>3</v>
      </c>
      <c r="D268" s="14">
        <v>225</v>
      </c>
      <c r="E268" s="15">
        <v>-0.98666666666666702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36</v>
      </c>
      <c r="D272" s="14">
        <v>558</v>
      </c>
      <c r="E272" s="15">
        <v>-0.93548387096774199</v>
      </c>
    </row>
    <row r="273" spans="1:5" x14ac:dyDescent="0.25">
      <c r="A273" s="175" t="s">
        <v>68</v>
      </c>
      <c r="B273" s="13" t="s">
        <v>189</v>
      </c>
      <c r="C273" s="14">
        <v>216</v>
      </c>
      <c r="D273" s="14">
        <v>205</v>
      </c>
      <c r="E273" s="15">
        <v>5.3658536585365901E-2</v>
      </c>
    </row>
    <row r="274" spans="1:5" x14ac:dyDescent="0.25">
      <c r="A274" s="177"/>
      <c r="B274" s="13" t="s">
        <v>110</v>
      </c>
      <c r="C274" s="14">
        <v>4623</v>
      </c>
      <c r="D274" s="14">
        <v>4884</v>
      </c>
      <c r="E274" s="15">
        <v>-5.3439803439803403E-2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0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9</v>
      </c>
      <c r="D281" s="14">
        <v>1</v>
      </c>
      <c r="E281" s="15">
        <v>8</v>
      </c>
    </row>
    <row r="282" spans="1:5" x14ac:dyDescent="0.25">
      <c r="A282" s="177"/>
      <c r="B282" s="13" t="s">
        <v>196</v>
      </c>
      <c r="C282" s="14">
        <v>165</v>
      </c>
      <c r="D282" s="14">
        <v>129</v>
      </c>
      <c r="E282" s="15">
        <v>0.27906976744186002</v>
      </c>
    </row>
    <row r="283" spans="1:5" x14ac:dyDescent="0.25">
      <c r="A283" s="12" t="s">
        <v>197</v>
      </c>
      <c r="B283" s="17"/>
      <c r="C283" s="14">
        <v>11</v>
      </c>
      <c r="D283" s="14">
        <v>29</v>
      </c>
      <c r="E283" s="15">
        <v>-0.62068965517241403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19" t="s">
        <v>117</v>
      </c>
      <c r="D292" s="19" t="s">
        <v>160</v>
      </c>
      <c r="E292" s="20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2">
        <v>0</v>
      </c>
    </row>
    <row r="294" spans="1:5" x14ac:dyDescent="0.25">
      <c r="A294" s="173"/>
      <c r="B294" s="13" t="s">
        <v>207</v>
      </c>
      <c r="C294" s="14">
        <v>5238</v>
      </c>
      <c r="D294" s="14">
        <v>1140</v>
      </c>
      <c r="E294" s="22">
        <v>0</v>
      </c>
    </row>
    <row r="295" spans="1:5" x14ac:dyDescent="0.25">
      <c r="A295" s="174"/>
      <c r="B295" s="13" t="s">
        <v>208</v>
      </c>
      <c r="C295" s="14">
        <v>0</v>
      </c>
      <c r="D295" s="14">
        <v>0</v>
      </c>
      <c r="E295" s="22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2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2">
        <v>0</v>
      </c>
    </row>
    <row r="298" spans="1:5" x14ac:dyDescent="0.25">
      <c r="A298" s="174"/>
      <c r="B298" s="13" t="s">
        <v>212</v>
      </c>
      <c r="C298" s="14">
        <v>10</v>
      </c>
      <c r="D298" s="14">
        <v>28</v>
      </c>
      <c r="E298" s="22">
        <v>2</v>
      </c>
    </row>
    <row r="299" spans="1:5" x14ac:dyDescent="0.25">
      <c r="A299" s="21" t="s">
        <v>213</v>
      </c>
      <c r="B299" s="13" t="s">
        <v>214</v>
      </c>
      <c r="C299" s="14">
        <v>170</v>
      </c>
      <c r="D299" s="14">
        <v>55</v>
      </c>
      <c r="E299" s="22">
        <v>41</v>
      </c>
    </row>
    <row r="300" spans="1:5" x14ac:dyDescent="0.25">
      <c r="A300" s="172" t="s">
        <v>215</v>
      </c>
      <c r="B300" s="13" t="s">
        <v>216</v>
      </c>
      <c r="C300" s="14">
        <v>340</v>
      </c>
      <c r="D300" s="14">
        <v>292</v>
      </c>
      <c r="E300" s="22">
        <v>13</v>
      </c>
    </row>
    <row r="301" spans="1:5" x14ac:dyDescent="0.25">
      <c r="A301" s="173"/>
      <c r="B301" s="13" t="s">
        <v>217</v>
      </c>
      <c r="C301" s="14">
        <v>25</v>
      </c>
      <c r="D301" s="14">
        <v>36</v>
      </c>
      <c r="E301" s="22">
        <v>0</v>
      </c>
    </row>
    <row r="302" spans="1:5" x14ac:dyDescent="0.25">
      <c r="A302" s="174"/>
      <c r="B302" s="13" t="s">
        <v>218</v>
      </c>
      <c r="C302" s="14">
        <v>7</v>
      </c>
      <c r="D302" s="14">
        <v>0</v>
      </c>
      <c r="E302" s="22">
        <v>0</v>
      </c>
    </row>
    <row r="303" spans="1:5" x14ac:dyDescent="0.25">
      <c r="A303" s="21" t="s">
        <v>219</v>
      </c>
      <c r="B303" s="13" t="s">
        <v>220</v>
      </c>
      <c r="C303" s="14">
        <v>24</v>
      </c>
      <c r="D303" s="14">
        <v>0</v>
      </c>
      <c r="E303" s="22">
        <v>0</v>
      </c>
    </row>
    <row r="304" spans="1:5" x14ac:dyDescent="0.25">
      <c r="A304" s="172" t="s">
        <v>221</v>
      </c>
      <c r="B304" s="13" t="s">
        <v>212</v>
      </c>
      <c r="C304" s="14">
        <v>16</v>
      </c>
      <c r="D304" s="14">
        <v>0</v>
      </c>
      <c r="E304" s="22">
        <v>0</v>
      </c>
    </row>
    <row r="305" spans="1:5" x14ac:dyDescent="0.25">
      <c r="A305" s="173"/>
      <c r="B305" s="13" t="s">
        <v>222</v>
      </c>
      <c r="C305" s="14">
        <v>95</v>
      </c>
      <c r="D305" s="14">
        <v>39</v>
      </c>
      <c r="E305" s="22">
        <v>27</v>
      </c>
    </row>
    <row r="306" spans="1:5" x14ac:dyDescent="0.25">
      <c r="A306" s="174"/>
      <c r="B306" s="13" t="s">
        <v>223</v>
      </c>
      <c r="C306" s="14">
        <v>7</v>
      </c>
      <c r="D306" s="14">
        <v>0</v>
      </c>
      <c r="E306" s="22">
        <v>0</v>
      </c>
    </row>
    <row r="307" spans="1:5" x14ac:dyDescent="0.25">
      <c r="A307" s="172" t="s">
        <v>224</v>
      </c>
      <c r="B307" s="13" t="s">
        <v>225</v>
      </c>
      <c r="C307" s="14">
        <v>67</v>
      </c>
      <c r="D307" s="14">
        <v>67</v>
      </c>
      <c r="E307" s="22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2">
        <v>0</v>
      </c>
    </row>
    <row r="309" spans="1:5" x14ac:dyDescent="0.25">
      <c r="A309" s="173"/>
      <c r="B309" s="13" t="s">
        <v>227</v>
      </c>
      <c r="C309" s="14">
        <v>970</v>
      </c>
      <c r="D309" s="14">
        <v>673</v>
      </c>
      <c r="E309" s="22">
        <v>652</v>
      </c>
    </row>
    <row r="310" spans="1:5" x14ac:dyDescent="0.25">
      <c r="A310" s="173"/>
      <c r="B310" s="13" t="s">
        <v>228</v>
      </c>
      <c r="C310" s="14">
        <v>2078</v>
      </c>
      <c r="D310" s="14">
        <v>1546</v>
      </c>
      <c r="E310" s="22">
        <v>1</v>
      </c>
    </row>
    <row r="311" spans="1:5" x14ac:dyDescent="0.25">
      <c r="A311" s="173"/>
      <c r="B311" s="13" t="s">
        <v>229</v>
      </c>
      <c r="C311" s="14">
        <v>485</v>
      </c>
      <c r="D311" s="14">
        <v>270</v>
      </c>
      <c r="E311" s="22">
        <v>72</v>
      </c>
    </row>
    <row r="312" spans="1:5" x14ac:dyDescent="0.25">
      <c r="A312" s="173"/>
      <c r="B312" s="13" t="s">
        <v>230</v>
      </c>
      <c r="C312" s="14">
        <v>1221</v>
      </c>
      <c r="D312" s="14">
        <v>631</v>
      </c>
      <c r="E312" s="22">
        <v>683</v>
      </c>
    </row>
    <row r="313" spans="1:5" x14ac:dyDescent="0.25">
      <c r="A313" s="173"/>
      <c r="B313" s="13" t="s">
        <v>231</v>
      </c>
      <c r="C313" s="14">
        <v>651</v>
      </c>
      <c r="D313" s="14">
        <v>404</v>
      </c>
      <c r="E313" s="22">
        <v>0</v>
      </c>
    </row>
    <row r="314" spans="1:5" x14ac:dyDescent="0.25">
      <c r="A314" s="173"/>
      <c r="B314" s="13" t="s">
        <v>232</v>
      </c>
      <c r="C314" s="14">
        <v>0</v>
      </c>
      <c r="D314" s="14">
        <v>0</v>
      </c>
      <c r="E314" s="22">
        <v>0</v>
      </c>
    </row>
    <row r="315" spans="1:5" x14ac:dyDescent="0.25">
      <c r="A315" s="173"/>
      <c r="B315" s="13" t="s">
        <v>233</v>
      </c>
      <c r="C315" s="14">
        <v>1522</v>
      </c>
      <c r="D315" s="14">
        <v>683</v>
      </c>
      <c r="E315" s="22">
        <v>1095</v>
      </c>
    </row>
    <row r="316" spans="1:5" x14ac:dyDescent="0.25">
      <c r="A316" s="173"/>
      <c r="B316" s="13" t="s">
        <v>234</v>
      </c>
      <c r="C316" s="14">
        <v>3</v>
      </c>
      <c r="D316" s="14">
        <v>2</v>
      </c>
      <c r="E316" s="22">
        <v>2</v>
      </c>
    </row>
    <row r="317" spans="1:5" x14ac:dyDescent="0.25">
      <c r="A317" s="173"/>
      <c r="B317" s="13" t="s">
        <v>235</v>
      </c>
      <c r="C317" s="14">
        <v>2</v>
      </c>
      <c r="D317" s="14">
        <v>0</v>
      </c>
      <c r="E317" s="22">
        <v>0</v>
      </c>
    </row>
    <row r="318" spans="1:5" x14ac:dyDescent="0.25">
      <c r="A318" s="173"/>
      <c r="B318" s="13" t="s">
        <v>236</v>
      </c>
      <c r="C318" s="14">
        <v>165</v>
      </c>
      <c r="D318" s="14">
        <v>159</v>
      </c>
      <c r="E318" s="22">
        <v>161</v>
      </c>
    </row>
    <row r="319" spans="1:5" x14ac:dyDescent="0.25">
      <c r="A319" s="173"/>
      <c r="B319" s="13" t="s">
        <v>237</v>
      </c>
      <c r="C319" s="14">
        <v>189</v>
      </c>
      <c r="D319" s="14">
        <v>189</v>
      </c>
      <c r="E319" s="22">
        <v>0</v>
      </c>
    </row>
    <row r="320" spans="1:5" x14ac:dyDescent="0.25">
      <c r="A320" s="173"/>
      <c r="B320" s="13" t="s">
        <v>238</v>
      </c>
      <c r="C320" s="14">
        <v>20</v>
      </c>
      <c r="D320" s="14">
        <v>22</v>
      </c>
      <c r="E320" s="22">
        <v>13</v>
      </c>
    </row>
    <row r="321" spans="1:5" x14ac:dyDescent="0.25">
      <c r="A321" s="174"/>
      <c r="B321" s="13" t="s">
        <v>239</v>
      </c>
      <c r="C321" s="14">
        <v>78</v>
      </c>
      <c r="D321" s="14">
        <v>68</v>
      </c>
      <c r="E321" s="22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2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2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2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2">
        <v>0</v>
      </c>
    </row>
    <row r="326" spans="1:5" x14ac:dyDescent="0.25">
      <c r="A326" s="173"/>
      <c r="B326" s="13" t="s">
        <v>245</v>
      </c>
      <c r="C326" s="14">
        <v>58</v>
      </c>
      <c r="D326" s="14">
        <v>70</v>
      </c>
      <c r="E326" s="22">
        <v>6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2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2">
        <v>0</v>
      </c>
    </row>
    <row r="329" spans="1:5" x14ac:dyDescent="0.25">
      <c r="A329" s="173"/>
      <c r="B329" s="13" t="s">
        <v>248</v>
      </c>
      <c r="C329" s="14">
        <v>55</v>
      </c>
      <c r="D329" s="14">
        <v>38</v>
      </c>
      <c r="E329" s="22">
        <v>2</v>
      </c>
    </row>
    <row r="330" spans="1:5" x14ac:dyDescent="0.25">
      <c r="A330" s="173"/>
      <c r="B330" s="13" t="s">
        <v>249</v>
      </c>
      <c r="C330" s="14">
        <v>0</v>
      </c>
      <c r="D330" s="14">
        <v>0</v>
      </c>
      <c r="E330" s="22">
        <v>0</v>
      </c>
    </row>
    <row r="331" spans="1:5" x14ac:dyDescent="0.25">
      <c r="A331" s="173"/>
      <c r="B331" s="13" t="s">
        <v>250</v>
      </c>
      <c r="C331" s="14">
        <v>3</v>
      </c>
      <c r="D331" s="14">
        <v>8</v>
      </c>
      <c r="E331" s="22">
        <v>0</v>
      </c>
    </row>
    <row r="332" spans="1:5" x14ac:dyDescent="0.25">
      <c r="A332" s="173"/>
      <c r="B332" s="13" t="s">
        <v>251</v>
      </c>
      <c r="C332" s="14">
        <v>32</v>
      </c>
      <c r="D332" s="14">
        <v>39</v>
      </c>
      <c r="E332" s="22">
        <v>26</v>
      </c>
    </row>
    <row r="333" spans="1:5" x14ac:dyDescent="0.25">
      <c r="A333" s="173"/>
      <c r="B333" s="13" t="s">
        <v>252</v>
      </c>
      <c r="C333" s="14">
        <v>0</v>
      </c>
      <c r="D333" s="14">
        <v>0</v>
      </c>
      <c r="E333" s="22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2">
        <v>0</v>
      </c>
    </row>
    <row r="335" spans="1:5" x14ac:dyDescent="0.25">
      <c r="A335" s="173"/>
      <c r="B335" s="13" t="s">
        <v>254</v>
      </c>
      <c r="C335" s="14">
        <v>0</v>
      </c>
      <c r="D335" s="14">
        <v>0</v>
      </c>
      <c r="E335" s="22">
        <v>0</v>
      </c>
    </row>
    <row r="336" spans="1:5" x14ac:dyDescent="0.25">
      <c r="A336" s="173"/>
      <c r="B336" s="13" t="s">
        <v>255</v>
      </c>
      <c r="C336" s="14">
        <v>14</v>
      </c>
      <c r="D336" s="14">
        <v>4</v>
      </c>
      <c r="E336" s="22">
        <v>3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2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2">
        <v>0</v>
      </c>
    </row>
    <row r="339" spans="1:5" x14ac:dyDescent="0.25">
      <c r="A339" s="173"/>
      <c r="B339" s="13" t="s">
        <v>258</v>
      </c>
      <c r="C339" s="14">
        <v>1365</v>
      </c>
      <c r="D339" s="14">
        <v>1090</v>
      </c>
      <c r="E339" s="22">
        <v>549</v>
      </c>
    </row>
    <row r="340" spans="1:5" x14ac:dyDescent="0.25">
      <c r="A340" s="173"/>
      <c r="B340" s="13" t="s">
        <v>259</v>
      </c>
      <c r="C340" s="14">
        <v>0</v>
      </c>
      <c r="D340" s="14">
        <v>0</v>
      </c>
      <c r="E340" s="22">
        <v>0</v>
      </c>
    </row>
    <row r="341" spans="1:5" x14ac:dyDescent="0.25">
      <c r="A341" s="173"/>
      <c r="B341" s="13" t="s">
        <v>260</v>
      </c>
      <c r="C341" s="14">
        <v>0</v>
      </c>
      <c r="D341" s="14">
        <v>0</v>
      </c>
      <c r="E341" s="22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2">
        <v>0</v>
      </c>
    </row>
    <row r="343" spans="1:5" x14ac:dyDescent="0.25">
      <c r="A343" s="173"/>
      <c r="B343" s="13" t="s">
        <v>262</v>
      </c>
      <c r="C343" s="14">
        <v>0</v>
      </c>
      <c r="D343" s="14">
        <v>0</v>
      </c>
      <c r="E343" s="22">
        <v>0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2">
        <v>0</v>
      </c>
    </row>
    <row r="345" spans="1:5" x14ac:dyDescent="0.25">
      <c r="A345" s="173"/>
      <c r="B345" s="13" t="s">
        <v>264</v>
      </c>
      <c r="C345" s="14">
        <v>0</v>
      </c>
      <c r="D345" s="14">
        <v>0</v>
      </c>
      <c r="E345" s="22">
        <v>0</v>
      </c>
    </row>
    <row r="346" spans="1:5" x14ac:dyDescent="0.25">
      <c r="A346" s="173"/>
      <c r="B346" s="13" t="s">
        <v>265</v>
      </c>
      <c r="C346" s="14">
        <v>158</v>
      </c>
      <c r="D346" s="14">
        <v>73</v>
      </c>
      <c r="E346" s="22">
        <v>115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2">
        <v>0</v>
      </c>
    </row>
    <row r="348" spans="1:5" x14ac:dyDescent="0.25">
      <c r="A348" s="173"/>
      <c r="B348" s="13" t="s">
        <v>267</v>
      </c>
      <c r="C348" s="14">
        <v>0</v>
      </c>
      <c r="D348" s="14">
        <v>0</v>
      </c>
      <c r="E348" s="22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2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2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2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2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2">
        <v>0</v>
      </c>
    </row>
    <row r="354" spans="1:5" x14ac:dyDescent="0.25">
      <c r="A354" s="174"/>
      <c r="B354" s="13" t="s">
        <v>273</v>
      </c>
      <c r="C354" s="14">
        <v>25</v>
      </c>
      <c r="D354" s="14">
        <v>27</v>
      </c>
      <c r="E354" s="22">
        <v>3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2">
        <v>0</v>
      </c>
    </row>
    <row r="356" spans="1:5" x14ac:dyDescent="0.25">
      <c r="A356" s="173"/>
      <c r="B356" s="13" t="s">
        <v>276</v>
      </c>
      <c r="C356" s="14">
        <v>3</v>
      </c>
      <c r="D356" s="14">
        <v>0</v>
      </c>
      <c r="E356" s="22">
        <v>0</v>
      </c>
    </row>
    <row r="357" spans="1:5" x14ac:dyDescent="0.25">
      <c r="A357" s="173"/>
      <c r="B357" s="13" t="s">
        <v>277</v>
      </c>
      <c r="C357" s="14">
        <v>1</v>
      </c>
      <c r="D357" s="14">
        <v>0</v>
      </c>
      <c r="E357" s="22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2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2">
        <v>0</v>
      </c>
    </row>
    <row r="360" spans="1:5" x14ac:dyDescent="0.25">
      <c r="A360" s="173"/>
      <c r="B360" s="13" t="s">
        <v>280</v>
      </c>
      <c r="C360" s="14">
        <v>1</v>
      </c>
      <c r="D360" s="14">
        <v>1</v>
      </c>
      <c r="E360" s="22">
        <v>1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2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2">
        <v>0</v>
      </c>
    </row>
    <row r="363" spans="1:5" x14ac:dyDescent="0.25">
      <c r="A363" s="173"/>
      <c r="B363" s="13" t="s">
        <v>283</v>
      </c>
      <c r="C363" s="14">
        <v>1</v>
      </c>
      <c r="D363" s="14">
        <v>0</v>
      </c>
      <c r="E363" s="22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2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2" t="s">
        <v>286</v>
      </c>
      <c r="B366" s="13" t="s">
        <v>287</v>
      </c>
      <c r="C366" s="14">
        <v>0</v>
      </c>
      <c r="D366" s="14">
        <v>0</v>
      </c>
      <c r="E366" s="22">
        <v>0</v>
      </c>
    </row>
    <row r="367" spans="1:5" x14ac:dyDescent="0.25">
      <c r="A367" s="173"/>
      <c r="B367" s="13" t="s">
        <v>288</v>
      </c>
      <c r="C367" s="14">
        <v>0</v>
      </c>
      <c r="D367" s="14">
        <v>0</v>
      </c>
      <c r="E367" s="22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2">
        <v>0</v>
      </c>
    </row>
    <row r="369" spans="1:5" x14ac:dyDescent="0.25">
      <c r="A369" s="173"/>
      <c r="B369" s="13" t="s">
        <v>290</v>
      </c>
      <c r="C369" s="14">
        <v>0</v>
      </c>
      <c r="D369" s="14">
        <v>0</v>
      </c>
      <c r="E369" s="22">
        <v>0</v>
      </c>
    </row>
    <row r="370" spans="1:5" x14ac:dyDescent="0.25">
      <c r="A370" s="173"/>
      <c r="B370" s="13" t="s">
        <v>291</v>
      </c>
      <c r="C370" s="14">
        <v>0</v>
      </c>
      <c r="D370" s="14">
        <v>0</v>
      </c>
      <c r="E370" s="22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2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2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2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2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2">
        <v>0</v>
      </c>
    </row>
    <row r="376" spans="1:5" x14ac:dyDescent="0.25">
      <c r="A376" s="173"/>
      <c r="B376" s="13" t="s">
        <v>298</v>
      </c>
      <c r="C376" s="14">
        <v>0</v>
      </c>
      <c r="D376" s="14">
        <v>0</v>
      </c>
      <c r="E376" s="22">
        <v>0</v>
      </c>
    </row>
    <row r="377" spans="1:5" x14ac:dyDescent="0.25">
      <c r="A377" s="173"/>
      <c r="B377" s="13" t="s">
        <v>299</v>
      </c>
      <c r="C377" s="14">
        <v>0</v>
      </c>
      <c r="D377" s="14">
        <v>0</v>
      </c>
      <c r="E377" s="22">
        <v>0</v>
      </c>
    </row>
    <row r="378" spans="1:5" x14ac:dyDescent="0.25">
      <c r="A378" s="173"/>
      <c r="B378" s="13" t="s">
        <v>300</v>
      </c>
      <c r="C378" s="14">
        <v>0</v>
      </c>
      <c r="D378" s="14">
        <v>0</v>
      </c>
      <c r="E378" s="22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2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2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2">
        <v>0</v>
      </c>
    </row>
    <row r="382" spans="1:5" x14ac:dyDescent="0.25">
      <c r="A382" s="173"/>
      <c r="B382" s="13" t="s">
        <v>303</v>
      </c>
      <c r="C382" s="14">
        <v>0</v>
      </c>
      <c r="D382" s="14">
        <v>0</v>
      </c>
      <c r="E382" s="22">
        <v>0</v>
      </c>
    </row>
    <row r="383" spans="1:5" x14ac:dyDescent="0.25">
      <c r="A383" s="173"/>
      <c r="B383" s="13" t="s">
        <v>304</v>
      </c>
      <c r="C383" s="14">
        <v>0</v>
      </c>
      <c r="D383" s="14">
        <v>0</v>
      </c>
      <c r="E383" s="22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2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2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2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2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2">
        <v>0</v>
      </c>
    </row>
    <row r="389" spans="1:5" x14ac:dyDescent="0.25">
      <c r="A389" s="173"/>
      <c r="B389" s="13" t="s">
        <v>311</v>
      </c>
      <c r="C389" s="14">
        <v>0</v>
      </c>
      <c r="D389" s="14">
        <v>0</v>
      </c>
      <c r="E389" s="22">
        <v>0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2">
        <v>0</v>
      </c>
    </row>
    <row r="391" spans="1:5" x14ac:dyDescent="0.25">
      <c r="A391" s="173"/>
      <c r="B391" s="13" t="s">
        <v>248</v>
      </c>
      <c r="C391" s="14">
        <v>105</v>
      </c>
      <c r="D391" s="14">
        <v>79</v>
      </c>
      <c r="E391" s="22">
        <v>0</v>
      </c>
    </row>
    <row r="392" spans="1:5" x14ac:dyDescent="0.25">
      <c r="A392" s="173"/>
      <c r="B392" s="13" t="s">
        <v>249</v>
      </c>
      <c r="C392" s="14">
        <v>0</v>
      </c>
      <c r="D392" s="14">
        <v>0</v>
      </c>
      <c r="E392" s="22">
        <v>0</v>
      </c>
    </row>
    <row r="393" spans="1:5" x14ac:dyDescent="0.25">
      <c r="A393" s="173"/>
      <c r="B393" s="13" t="s">
        <v>250</v>
      </c>
      <c r="C393" s="14">
        <v>0</v>
      </c>
      <c r="D393" s="14">
        <v>0</v>
      </c>
      <c r="E393" s="22">
        <v>0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2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2">
        <v>0</v>
      </c>
    </row>
    <row r="396" spans="1:5" x14ac:dyDescent="0.25">
      <c r="A396" s="173"/>
      <c r="B396" s="13" t="s">
        <v>314</v>
      </c>
      <c r="C396" s="14">
        <v>0</v>
      </c>
      <c r="D396" s="14">
        <v>0</v>
      </c>
      <c r="E396" s="22">
        <v>0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2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2">
        <v>0</v>
      </c>
    </row>
    <row r="399" spans="1:5" x14ac:dyDescent="0.25">
      <c r="A399" s="173"/>
      <c r="B399" s="13" t="s">
        <v>260</v>
      </c>
      <c r="C399" s="14">
        <v>334</v>
      </c>
      <c r="D399" s="14">
        <v>142</v>
      </c>
      <c r="E399" s="22">
        <v>3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2">
        <v>0</v>
      </c>
    </row>
    <row r="401" spans="1:5" x14ac:dyDescent="0.25">
      <c r="A401" s="173"/>
      <c r="B401" s="13" t="s">
        <v>316</v>
      </c>
      <c r="C401" s="14">
        <v>3254</v>
      </c>
      <c r="D401" s="14">
        <v>1699</v>
      </c>
      <c r="E401" s="22">
        <v>0</v>
      </c>
    </row>
    <row r="402" spans="1:5" x14ac:dyDescent="0.25">
      <c r="A402" s="173"/>
      <c r="B402" s="13" t="s">
        <v>317</v>
      </c>
      <c r="C402" s="14">
        <v>127</v>
      </c>
      <c r="D402" s="14">
        <v>80</v>
      </c>
      <c r="E402" s="22">
        <v>49</v>
      </c>
    </row>
    <row r="403" spans="1:5" x14ac:dyDescent="0.25">
      <c r="A403" s="173"/>
      <c r="B403" s="13" t="s">
        <v>318</v>
      </c>
      <c r="C403" s="14">
        <v>839</v>
      </c>
      <c r="D403" s="14">
        <v>1022</v>
      </c>
      <c r="E403" s="22">
        <v>1003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2">
        <v>0</v>
      </c>
    </row>
    <row r="405" spans="1:5" x14ac:dyDescent="0.25">
      <c r="A405" s="173"/>
      <c r="B405" s="13" t="s">
        <v>319</v>
      </c>
      <c r="C405" s="14">
        <v>59</v>
      </c>
      <c r="D405" s="14">
        <v>4</v>
      </c>
      <c r="E405" s="22">
        <v>0</v>
      </c>
    </row>
    <row r="406" spans="1:5" x14ac:dyDescent="0.25">
      <c r="A406" s="173"/>
      <c r="B406" s="13" t="s">
        <v>320</v>
      </c>
      <c r="C406" s="14">
        <v>5</v>
      </c>
      <c r="D406" s="14">
        <v>6</v>
      </c>
      <c r="E406" s="22">
        <v>7</v>
      </c>
    </row>
    <row r="407" spans="1:5" x14ac:dyDescent="0.25">
      <c r="A407" s="173"/>
      <c r="B407" s="13" t="s">
        <v>321</v>
      </c>
      <c r="C407" s="14">
        <v>28</v>
      </c>
      <c r="D407" s="14">
        <v>26</v>
      </c>
      <c r="E407" s="22">
        <v>26</v>
      </c>
    </row>
    <row r="408" spans="1:5" x14ac:dyDescent="0.25">
      <c r="A408" s="173"/>
      <c r="B408" s="13" t="s">
        <v>270</v>
      </c>
      <c r="C408" s="14">
        <v>7961</v>
      </c>
      <c r="D408" s="14">
        <v>1402</v>
      </c>
      <c r="E408" s="22">
        <v>0</v>
      </c>
    </row>
    <row r="409" spans="1:5" x14ac:dyDescent="0.25">
      <c r="A409" s="174"/>
      <c r="B409" s="13" t="s">
        <v>322</v>
      </c>
      <c r="C409" s="14">
        <v>983</v>
      </c>
      <c r="D409" s="14">
        <v>1397</v>
      </c>
      <c r="E409" s="22">
        <v>71</v>
      </c>
    </row>
  </sheetData>
  <sheetProtection algorithmName="SHA-512" hashValue="HkupHF8iKPhH+bCJiFvK6wG8VTC6reP5/YlVage4lVYmYfysRP46vEYLmK0mAX0bh5kxzPbtjIn1L8kYXjZq5A==" saltValue="fa3D27Ed+g+SYV0I7bdMjw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B74B-6CB3-4D12-8A54-D7036E4EC83F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hUaibuKjG8f8ao8/Mq91fIUKW0QpPgVT0YCKs0Z5c2/v8V9K9qzj6F2gME8PS6RgQebnYcC4tO7FoT3tkFFX5A==" saltValue="PoG62Kc/6hCyeahEPDTUs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7E35-F62C-44E7-9E69-73BCB4564458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tjeWHVebONVhUwl42JXd2KjbAvInSNKc/BbUukA+2w/Bhu4DfTcOQl1A1LWIiv7WtXhELzgmeGRBGgLA6OOU9Q==" saltValue="A9Ucu6Ry42H5n4nlGEGuD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7AD66-5A2F-46D8-8039-D5FC1E31C692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1</v>
      </c>
      <c r="N6" s="170">
        <f>DatosMedioAmbiente!C55</f>
        <v>6</v>
      </c>
      <c r="O6" s="170">
        <f>DatosMedioAmbiente!C57</f>
        <v>1</v>
      </c>
      <c r="P6" s="170">
        <f>DatosMedioAmbiente!C59</f>
        <v>25</v>
      </c>
      <c r="Q6" s="170">
        <f>DatosMedioAmbiente!C61</f>
        <v>3</v>
      </c>
      <c r="R6" s="170">
        <f>DatosMedioAmbiente!C63</f>
        <v>7</v>
      </c>
      <c r="S6" s="168"/>
      <c r="U6" s="171">
        <f>DatosMedioAmbiente!C54</f>
        <v>0</v>
      </c>
      <c r="V6" s="171">
        <f>DatosMedioAmbiente!C56</f>
        <v>3</v>
      </c>
      <c r="W6" s="171">
        <f>DatosMedioAmbiente!C58</f>
        <v>0</v>
      </c>
      <c r="X6" s="171">
        <f>DatosMedioAmbiente!C60</f>
        <v>6</v>
      </c>
      <c r="Y6" s="171">
        <f>DatosMedioAmbiente!C62</f>
        <v>1</v>
      </c>
      <c r="Z6" s="171">
        <f>DatosMedioAmbiente!C64</f>
        <v>2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/z9AXiAuvKaNPVZe3Oc0RPRPnJdnPU+uwn4xNgQ5BiogOaFQxsfyVeqXr9PvhNBRqoWdEvLBcGykESc/+GS1sw==" saltValue="fjNG5uTW4rrCoXa841F8m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2E8-E7CC-4E8E-B79C-8D430779313A}">
  <dimension ref="A1:BI21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1618</v>
      </c>
      <c r="G2" s="85" t="s">
        <v>1647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C2" s="85" t="s">
        <v>1157</v>
      </c>
      <c r="AD2" s="85" t="s">
        <v>667</v>
      </c>
      <c r="AE2" s="85" t="s">
        <v>1203</v>
      </c>
      <c r="AF2" s="85" t="s">
        <v>1106</v>
      </c>
      <c r="AI2" s="85" t="s">
        <v>225</v>
      </c>
      <c r="AL2" s="85" t="s">
        <v>667</v>
      </c>
      <c r="AM2" s="85" t="s">
        <v>667</v>
      </c>
      <c r="AN2" s="85" t="s">
        <v>667</v>
      </c>
      <c r="AO2" s="85" t="s">
        <v>667</v>
      </c>
      <c r="AP2" s="85" t="s">
        <v>669</v>
      </c>
      <c r="AS2" s="85" t="s">
        <v>669</v>
      </c>
      <c r="AT2" s="85" t="s">
        <v>669</v>
      </c>
      <c r="AU2" s="85" t="s">
        <v>669</v>
      </c>
      <c r="AV2" s="85" t="s">
        <v>667</v>
      </c>
      <c r="AW2" s="85" t="s">
        <v>1203</v>
      </c>
      <c r="AX2" s="85" t="s">
        <v>1204</v>
      </c>
      <c r="AY2" s="85" t="s">
        <v>19</v>
      </c>
      <c r="AZ2" s="85" t="s">
        <v>1028</v>
      </c>
      <c r="BA2" s="85" t="s">
        <v>81</v>
      </c>
      <c r="BB2" s="85" t="s">
        <v>1020</v>
      </c>
      <c r="BC2" s="85" t="s">
        <v>999</v>
      </c>
      <c r="BD2" s="85" t="s">
        <v>980</v>
      </c>
      <c r="BE2" s="85" t="s">
        <v>1656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1652</v>
      </c>
      <c r="G3" s="85" t="s">
        <v>1619</v>
      </c>
      <c r="H3" s="85" t="s">
        <v>1619</v>
      </c>
      <c r="I3" s="85" t="s">
        <v>1619</v>
      </c>
      <c r="J3" s="85" t="s">
        <v>1619</v>
      </c>
      <c r="K3" s="85" t="s">
        <v>1619</v>
      </c>
      <c r="L3" s="85" t="s">
        <v>1619</v>
      </c>
      <c r="M3" s="85" t="s">
        <v>1619</v>
      </c>
      <c r="N3" s="85" t="s">
        <v>1619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C3" s="85" t="s">
        <v>1158</v>
      </c>
      <c r="AD3" s="85" t="s">
        <v>669</v>
      </c>
      <c r="AE3" s="85" t="s">
        <v>1204</v>
      </c>
      <c r="AF3" s="85" t="s">
        <v>1213</v>
      </c>
      <c r="AI3" s="85" t="s">
        <v>227</v>
      </c>
      <c r="AL3" s="85" t="s">
        <v>669</v>
      </c>
      <c r="AM3" s="85" t="s">
        <v>669</v>
      </c>
      <c r="AN3" s="85" t="s">
        <v>669</v>
      </c>
      <c r="AO3" s="85" t="s">
        <v>669</v>
      </c>
      <c r="AP3" s="85" t="s">
        <v>677</v>
      </c>
      <c r="AS3" s="85" t="s">
        <v>673</v>
      </c>
      <c r="AT3" s="85" t="s">
        <v>677</v>
      </c>
      <c r="AU3" s="85" t="s">
        <v>671</v>
      </c>
      <c r="AV3" s="85" t="s">
        <v>669</v>
      </c>
      <c r="AW3" s="85" t="s">
        <v>1204</v>
      </c>
      <c r="AX3" s="85" t="s">
        <v>1206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354</v>
      </c>
      <c r="BE3" s="85" t="s">
        <v>1657</v>
      </c>
      <c r="BF3" s="85" t="s">
        <v>113</v>
      </c>
      <c r="BG3" s="85" t="s">
        <v>113</v>
      </c>
      <c r="BH3" s="85" t="s">
        <v>1163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1620</v>
      </c>
      <c r="G4" s="85" t="s">
        <v>1620</v>
      </c>
      <c r="H4" s="85" t="s">
        <v>1620</v>
      </c>
      <c r="I4" s="85" t="s">
        <v>1620</v>
      </c>
      <c r="J4" s="85" t="s">
        <v>1620</v>
      </c>
      <c r="K4" s="85" t="s">
        <v>1620</v>
      </c>
      <c r="L4" s="85" t="s">
        <v>1620</v>
      </c>
      <c r="M4" s="85" t="s">
        <v>1620</v>
      </c>
      <c r="N4" s="85" t="s">
        <v>1620</v>
      </c>
      <c r="O4" s="85" t="s">
        <v>1620</v>
      </c>
      <c r="P4" s="85" t="s">
        <v>1666</v>
      </c>
      <c r="Q4" s="85" t="s">
        <v>1666</v>
      </c>
      <c r="R4" s="85" t="s">
        <v>1061</v>
      </c>
      <c r="S4" s="85" t="s">
        <v>1666</v>
      </c>
      <c r="T4" s="85" t="s">
        <v>1666</v>
      </c>
      <c r="V4" s="85" t="s">
        <v>30</v>
      </c>
      <c r="W4" s="85" t="s">
        <v>1762</v>
      </c>
      <c r="AA4" s="85" t="s">
        <v>1152</v>
      </c>
      <c r="AD4" s="85" t="s">
        <v>671</v>
      </c>
      <c r="AE4" s="85" t="s">
        <v>1205</v>
      </c>
      <c r="AF4" s="85" t="s">
        <v>1146</v>
      </c>
      <c r="AI4" s="85" t="s">
        <v>228</v>
      </c>
      <c r="AL4" s="85" t="s">
        <v>671</v>
      </c>
      <c r="AM4" s="85" t="s">
        <v>671</v>
      </c>
      <c r="AN4" s="85" t="s">
        <v>671</v>
      </c>
      <c r="AO4" s="85" t="s">
        <v>671</v>
      </c>
      <c r="AU4" s="85" t="s">
        <v>677</v>
      </c>
      <c r="AV4" s="85" t="s">
        <v>671</v>
      </c>
      <c r="AW4" s="85" t="s">
        <v>1205</v>
      </c>
      <c r="AX4" s="85" t="s">
        <v>635</v>
      </c>
      <c r="AY4" s="85" t="s">
        <v>1024</v>
      </c>
      <c r="AZ4" s="85" t="s">
        <v>1030</v>
      </c>
      <c r="BA4" s="85" t="s">
        <v>1794</v>
      </c>
      <c r="BC4" s="85" t="s">
        <v>1795</v>
      </c>
      <c r="BD4" s="85" t="s">
        <v>981</v>
      </c>
      <c r="BE4" s="85" t="s">
        <v>1658</v>
      </c>
      <c r="BF4" s="85" t="s">
        <v>1079</v>
      </c>
      <c r="BG4" s="85" t="s">
        <v>1079</v>
      </c>
      <c r="BH4" s="85" t="s">
        <v>1164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1621</v>
      </c>
      <c r="F5" s="85" t="s">
        <v>1622</v>
      </c>
      <c r="G5" s="85" t="s">
        <v>1622</v>
      </c>
      <c r="H5" s="85" t="s">
        <v>1622</v>
      </c>
      <c r="I5" s="85" t="s">
        <v>1622</v>
      </c>
      <c r="J5" s="85" t="s">
        <v>1622</v>
      </c>
      <c r="K5" s="85" t="s">
        <v>1621</v>
      </c>
      <c r="L5" s="85" t="s">
        <v>1621</v>
      </c>
      <c r="M5" s="85" t="s">
        <v>1623</v>
      </c>
      <c r="N5" s="85" t="s">
        <v>1623</v>
      </c>
      <c r="O5" s="85" t="s">
        <v>1622</v>
      </c>
      <c r="P5" s="85" t="s">
        <v>1667</v>
      </c>
      <c r="Q5" s="85" t="s">
        <v>1667</v>
      </c>
      <c r="R5" s="85" t="s">
        <v>1062</v>
      </c>
      <c r="S5" s="85" t="s">
        <v>1667</v>
      </c>
      <c r="T5" s="85" t="s">
        <v>1667</v>
      </c>
      <c r="V5" s="85" t="s">
        <v>31</v>
      </c>
      <c r="AA5" s="85" t="s">
        <v>1154</v>
      </c>
      <c r="AD5" s="85" t="s">
        <v>673</v>
      </c>
      <c r="AE5" s="85" t="s">
        <v>1206</v>
      </c>
      <c r="AF5" s="85" t="s">
        <v>1214</v>
      </c>
      <c r="AI5" s="85" t="s">
        <v>229</v>
      </c>
      <c r="AL5" s="85" t="s">
        <v>673</v>
      </c>
      <c r="AM5" s="85" t="s">
        <v>673</v>
      </c>
      <c r="AN5" s="85" t="s">
        <v>673</v>
      </c>
      <c r="AO5" s="85" t="s">
        <v>673</v>
      </c>
      <c r="AV5" s="85" t="s">
        <v>673</v>
      </c>
      <c r="AW5" s="85" t="s">
        <v>1206</v>
      </c>
      <c r="AX5" s="85" t="s">
        <v>1207</v>
      </c>
      <c r="AY5" s="85" t="s">
        <v>1025</v>
      </c>
      <c r="AZ5" s="85" t="s">
        <v>1031</v>
      </c>
      <c r="BC5" s="85" t="s">
        <v>1005</v>
      </c>
      <c r="BD5" s="85" t="s">
        <v>982</v>
      </c>
      <c r="BE5" s="85" t="s">
        <v>1799</v>
      </c>
    </row>
    <row r="6" spans="1:61" x14ac:dyDescent="0.2">
      <c r="A6" s="85" t="s">
        <v>1756</v>
      </c>
      <c r="B6" s="85" t="s">
        <v>109</v>
      </c>
      <c r="C6" s="85" t="s">
        <v>1739</v>
      </c>
      <c r="D6" s="85" t="s">
        <v>1624</v>
      </c>
      <c r="E6" s="85" t="s">
        <v>1622</v>
      </c>
      <c r="F6" s="85" t="s">
        <v>1626</v>
      </c>
      <c r="G6" s="85" t="s">
        <v>1648</v>
      </c>
      <c r="H6" s="85" t="s">
        <v>1648</v>
      </c>
      <c r="I6" s="85" t="s">
        <v>1624</v>
      </c>
      <c r="J6" s="85" t="s">
        <v>1624</v>
      </c>
      <c r="K6" s="85" t="s">
        <v>1622</v>
      </c>
      <c r="L6" s="85" t="s">
        <v>1622</v>
      </c>
      <c r="M6" s="85" t="s">
        <v>1624</v>
      </c>
      <c r="N6" s="85" t="s">
        <v>1624</v>
      </c>
      <c r="O6" s="85" t="s">
        <v>1624</v>
      </c>
      <c r="P6" s="85" t="s">
        <v>1668</v>
      </c>
      <c r="Q6" s="85" t="s">
        <v>1668</v>
      </c>
      <c r="R6" s="85" t="s">
        <v>1063</v>
      </c>
      <c r="S6" s="85" t="s">
        <v>1668</v>
      </c>
      <c r="T6" s="85" t="s">
        <v>1668</v>
      </c>
      <c r="V6" s="85" t="s">
        <v>32</v>
      </c>
      <c r="AD6" s="85" t="s">
        <v>675</v>
      </c>
      <c r="AE6" s="85" t="s">
        <v>635</v>
      </c>
      <c r="AI6" s="85" t="s">
        <v>230</v>
      </c>
      <c r="AL6" s="85" t="s">
        <v>675</v>
      </c>
      <c r="AM6" s="85" t="s">
        <v>675</v>
      </c>
      <c r="AN6" s="85" t="s">
        <v>675</v>
      </c>
      <c r="AO6" s="85" t="s">
        <v>675</v>
      </c>
      <c r="AV6" s="85" t="s">
        <v>675</v>
      </c>
      <c r="AW6" s="85" t="s">
        <v>635</v>
      </c>
      <c r="AY6" s="85" t="s">
        <v>1026</v>
      </c>
      <c r="AZ6" s="85" t="s">
        <v>1026</v>
      </c>
      <c r="BC6" s="85" t="s">
        <v>1006</v>
      </c>
      <c r="BD6" s="85" t="s">
        <v>983</v>
      </c>
      <c r="BE6" s="85" t="s">
        <v>1040</v>
      </c>
    </row>
    <row r="7" spans="1:61" x14ac:dyDescent="0.2">
      <c r="B7" s="85" t="s">
        <v>110</v>
      </c>
      <c r="C7" s="85" t="s">
        <v>1740</v>
      </c>
      <c r="D7" s="85" t="s">
        <v>1625</v>
      </c>
      <c r="E7" s="85" t="s">
        <v>1623</v>
      </c>
      <c r="F7" s="85" t="s">
        <v>995</v>
      </c>
      <c r="G7" s="85" t="s">
        <v>1625</v>
      </c>
      <c r="H7" s="85" t="s">
        <v>1625</v>
      </c>
      <c r="I7" s="85" t="s">
        <v>1626</v>
      </c>
      <c r="J7" s="85" t="s">
        <v>1626</v>
      </c>
      <c r="K7" s="85" t="s">
        <v>1624</v>
      </c>
      <c r="L7" s="85" t="s">
        <v>1624</v>
      </c>
      <c r="M7" s="85" t="s">
        <v>995</v>
      </c>
      <c r="N7" s="85" t="s">
        <v>1625</v>
      </c>
      <c r="O7" s="85" t="s">
        <v>1625</v>
      </c>
      <c r="P7" s="85" t="s">
        <v>1669</v>
      </c>
      <c r="Q7" s="85" t="s">
        <v>1670</v>
      </c>
      <c r="R7" s="85" t="s">
        <v>1064</v>
      </c>
      <c r="S7" s="85" t="s">
        <v>1669</v>
      </c>
      <c r="T7" s="85" t="s">
        <v>1669</v>
      </c>
      <c r="AD7" s="85" t="s">
        <v>677</v>
      </c>
      <c r="AE7" s="85" t="s">
        <v>1207</v>
      </c>
      <c r="AI7" s="85" t="s">
        <v>231</v>
      </c>
      <c r="AL7" s="85" t="s">
        <v>677</v>
      </c>
      <c r="AM7" s="85" t="s">
        <v>677</v>
      </c>
      <c r="AN7" s="85" t="s">
        <v>677</v>
      </c>
      <c r="AO7" s="85" t="s">
        <v>677</v>
      </c>
      <c r="AV7" s="85" t="s">
        <v>677</v>
      </c>
      <c r="AW7" s="85" t="s">
        <v>1207</v>
      </c>
      <c r="BC7" s="85" t="s">
        <v>1796</v>
      </c>
      <c r="BD7" s="85" t="s">
        <v>984</v>
      </c>
      <c r="BE7" s="85" t="s">
        <v>1662</v>
      </c>
    </row>
    <row r="8" spans="1:61" x14ac:dyDescent="0.2">
      <c r="C8" s="85" t="s">
        <v>216</v>
      </c>
      <c r="D8" s="85" t="s">
        <v>1626</v>
      </c>
      <c r="E8" s="85" t="s">
        <v>1624</v>
      </c>
      <c r="F8" s="85" t="s">
        <v>1649</v>
      </c>
      <c r="G8" s="85" t="s">
        <v>995</v>
      </c>
      <c r="H8" s="85" t="s">
        <v>995</v>
      </c>
      <c r="I8" s="85" t="s">
        <v>995</v>
      </c>
      <c r="J8" s="85" t="s">
        <v>995</v>
      </c>
      <c r="K8" s="85" t="s">
        <v>1626</v>
      </c>
      <c r="L8" s="85" t="s">
        <v>995</v>
      </c>
      <c r="M8" s="85" t="s">
        <v>1627</v>
      </c>
      <c r="N8" s="85" t="s">
        <v>995</v>
      </c>
      <c r="O8" s="85" t="s">
        <v>1626</v>
      </c>
      <c r="P8" s="85" t="s">
        <v>1670</v>
      </c>
      <c r="R8" s="85" t="s">
        <v>1065</v>
      </c>
      <c r="S8" s="85" t="s">
        <v>1670</v>
      </c>
      <c r="T8" s="85" t="s">
        <v>1670</v>
      </c>
      <c r="AD8" s="85" t="s">
        <v>679</v>
      </c>
      <c r="AI8" s="85" t="s">
        <v>233</v>
      </c>
      <c r="AL8" s="85" t="s">
        <v>679</v>
      </c>
      <c r="AN8" s="85" t="s">
        <v>679</v>
      </c>
      <c r="AO8" s="85" t="s">
        <v>679</v>
      </c>
      <c r="AV8" s="85" t="s">
        <v>679</v>
      </c>
      <c r="BC8" s="85" t="s">
        <v>1008</v>
      </c>
      <c r="BD8" s="85" t="s">
        <v>985</v>
      </c>
    </row>
    <row r="9" spans="1:61" x14ac:dyDescent="0.2">
      <c r="C9" s="85" t="s">
        <v>1741</v>
      </c>
      <c r="D9" s="85" t="s">
        <v>995</v>
      </c>
      <c r="E9" s="85" t="s">
        <v>1626</v>
      </c>
      <c r="F9" s="85" t="s">
        <v>1653</v>
      </c>
      <c r="G9" s="85" t="s">
        <v>1632</v>
      </c>
      <c r="H9" s="85" t="s">
        <v>1631</v>
      </c>
      <c r="I9" s="85" t="s">
        <v>1632</v>
      </c>
      <c r="J9" s="85" t="s">
        <v>1632</v>
      </c>
      <c r="K9" s="85" t="s">
        <v>995</v>
      </c>
      <c r="L9" s="85" t="s">
        <v>1627</v>
      </c>
      <c r="M9" s="85" t="s">
        <v>1634</v>
      </c>
      <c r="N9" s="85" t="s">
        <v>1633</v>
      </c>
      <c r="O9" s="85" t="s">
        <v>995</v>
      </c>
      <c r="R9" s="85" t="s">
        <v>1067</v>
      </c>
      <c r="AI9" s="85" t="s">
        <v>236</v>
      </c>
      <c r="BC9" s="85" t="s">
        <v>997</v>
      </c>
      <c r="BD9" s="85" t="s">
        <v>538</v>
      </c>
    </row>
    <row r="10" spans="1:61" x14ac:dyDescent="0.2">
      <c r="C10" s="85" t="s">
        <v>1742</v>
      </c>
      <c r="D10" s="85" t="s">
        <v>1628</v>
      </c>
      <c r="E10" s="85" t="s">
        <v>995</v>
      </c>
      <c r="F10" s="85" t="s">
        <v>1205</v>
      </c>
      <c r="G10" s="85" t="s">
        <v>1633</v>
      </c>
      <c r="H10" s="85" t="s">
        <v>1632</v>
      </c>
      <c r="I10" s="85" t="s">
        <v>1633</v>
      </c>
      <c r="J10" s="85" t="s">
        <v>1633</v>
      </c>
      <c r="K10" s="85" t="s">
        <v>1631</v>
      </c>
      <c r="L10" s="85" t="s">
        <v>1631</v>
      </c>
      <c r="M10" s="85" t="s">
        <v>1635</v>
      </c>
      <c r="N10" s="85" t="s">
        <v>1635</v>
      </c>
      <c r="O10" s="85" t="s">
        <v>1627</v>
      </c>
      <c r="R10" s="85" t="s">
        <v>1068</v>
      </c>
      <c r="AI10" s="85" t="s">
        <v>237</v>
      </c>
      <c r="BD10" s="85" t="s">
        <v>986</v>
      </c>
    </row>
    <row r="11" spans="1:61" x14ac:dyDescent="0.2">
      <c r="C11" s="85" t="s">
        <v>1743</v>
      </c>
      <c r="D11" s="85" t="s">
        <v>1630</v>
      </c>
      <c r="E11" s="85" t="s">
        <v>1627</v>
      </c>
      <c r="F11" s="85" t="s">
        <v>1203</v>
      </c>
      <c r="G11" s="85" t="s">
        <v>1634</v>
      </c>
      <c r="H11" s="85" t="s">
        <v>1633</v>
      </c>
      <c r="I11" s="85" t="s">
        <v>1634</v>
      </c>
      <c r="J11" s="85" t="s">
        <v>1634</v>
      </c>
      <c r="K11" s="85" t="s">
        <v>1632</v>
      </c>
      <c r="L11" s="85" t="s">
        <v>1632</v>
      </c>
      <c r="M11" s="85" t="s">
        <v>1636</v>
      </c>
      <c r="N11" s="85" t="s">
        <v>1636</v>
      </c>
      <c r="O11" s="85" t="s">
        <v>1632</v>
      </c>
      <c r="AI11" s="85" t="s">
        <v>238</v>
      </c>
      <c r="BD11" s="85" t="s">
        <v>987</v>
      </c>
    </row>
    <row r="12" spans="1:61" x14ac:dyDescent="0.2">
      <c r="D12" s="85" t="s">
        <v>1631</v>
      </c>
      <c r="E12" s="85" t="s">
        <v>1631</v>
      </c>
      <c r="F12" s="85" t="s">
        <v>1634</v>
      </c>
      <c r="G12" s="85" t="s">
        <v>1636</v>
      </c>
      <c r="H12" s="85" t="s">
        <v>1634</v>
      </c>
      <c r="I12" s="85" t="s">
        <v>1635</v>
      </c>
      <c r="J12" s="85" t="s">
        <v>1635</v>
      </c>
      <c r="K12" s="85" t="s">
        <v>1633</v>
      </c>
      <c r="L12" s="85" t="s">
        <v>1634</v>
      </c>
      <c r="M12" s="85" t="s">
        <v>1638</v>
      </c>
      <c r="N12" s="85" t="s">
        <v>1638</v>
      </c>
      <c r="O12" s="85" t="s">
        <v>1633</v>
      </c>
      <c r="AI12" s="85" t="s">
        <v>239</v>
      </c>
      <c r="BD12" s="85" t="s">
        <v>671</v>
      </c>
    </row>
    <row r="13" spans="1:61" x14ac:dyDescent="0.2">
      <c r="D13" s="85" t="s">
        <v>1632</v>
      </c>
      <c r="E13" s="85" t="s">
        <v>1632</v>
      </c>
      <c r="F13" s="85" t="s">
        <v>1635</v>
      </c>
      <c r="G13" s="85" t="s">
        <v>1638</v>
      </c>
      <c r="H13" s="85" t="s">
        <v>1635</v>
      </c>
      <c r="I13" s="85" t="s">
        <v>1636</v>
      </c>
      <c r="J13" s="85" t="s">
        <v>1636</v>
      </c>
      <c r="K13" s="85" t="s">
        <v>1634</v>
      </c>
      <c r="L13" s="85" t="s">
        <v>1636</v>
      </c>
      <c r="O13" s="85" t="s">
        <v>1634</v>
      </c>
      <c r="AI13" s="85" t="s">
        <v>110</v>
      </c>
      <c r="BD13" s="85" t="s">
        <v>988</v>
      </c>
    </row>
    <row r="14" spans="1:61" x14ac:dyDescent="0.2">
      <c r="D14" s="85" t="s">
        <v>1633</v>
      </c>
      <c r="E14" s="85" t="s">
        <v>1633</v>
      </c>
      <c r="F14" s="85" t="s">
        <v>1636</v>
      </c>
      <c r="G14" s="85" t="s">
        <v>110</v>
      </c>
      <c r="H14" s="85" t="s">
        <v>1636</v>
      </c>
      <c r="I14" s="85" t="s">
        <v>1638</v>
      </c>
      <c r="J14" s="85" t="s">
        <v>1638</v>
      </c>
      <c r="K14" s="85" t="s">
        <v>1636</v>
      </c>
      <c r="L14" s="85" t="s">
        <v>1638</v>
      </c>
      <c r="O14" s="85" t="s">
        <v>1635</v>
      </c>
      <c r="BD14" s="85" t="s">
        <v>989</v>
      </c>
    </row>
    <row r="15" spans="1:61" x14ac:dyDescent="0.2">
      <c r="D15" s="85" t="s">
        <v>1634</v>
      </c>
      <c r="E15" s="85" t="s">
        <v>1634</v>
      </c>
      <c r="F15" s="85" t="s">
        <v>1637</v>
      </c>
      <c r="H15" s="85" t="s">
        <v>1638</v>
      </c>
      <c r="I15" s="85" t="s">
        <v>1642</v>
      </c>
      <c r="J15" s="85" t="s">
        <v>1641</v>
      </c>
      <c r="K15" s="85" t="s">
        <v>1638</v>
      </c>
      <c r="O15" s="85" t="s">
        <v>1636</v>
      </c>
      <c r="BD15" s="85" t="s">
        <v>990</v>
      </c>
    </row>
    <row r="16" spans="1:61" x14ac:dyDescent="0.2">
      <c r="D16" s="85" t="s">
        <v>1635</v>
      </c>
      <c r="E16" s="85" t="s">
        <v>1635</v>
      </c>
      <c r="F16" s="85" t="s">
        <v>938</v>
      </c>
      <c r="H16" s="85" t="s">
        <v>110</v>
      </c>
      <c r="I16" s="85" t="s">
        <v>110</v>
      </c>
      <c r="J16" s="85" t="s">
        <v>110</v>
      </c>
      <c r="K16" s="85" t="s">
        <v>1643</v>
      </c>
      <c r="O16" s="85" t="s">
        <v>1638</v>
      </c>
      <c r="BD16" s="85" t="s">
        <v>110</v>
      </c>
    </row>
    <row r="17" spans="4:56" x14ac:dyDescent="0.2">
      <c r="D17" s="85" t="s">
        <v>1636</v>
      </c>
      <c r="E17" s="85" t="s">
        <v>1636</v>
      </c>
      <c r="F17" s="85" t="s">
        <v>1642</v>
      </c>
      <c r="O17" s="85" t="s">
        <v>1641</v>
      </c>
      <c r="BD17" s="85" t="s">
        <v>992</v>
      </c>
    </row>
    <row r="18" spans="4:56" x14ac:dyDescent="0.2">
      <c r="D18" s="85" t="s">
        <v>1638</v>
      </c>
      <c r="E18" s="85" t="s">
        <v>1638</v>
      </c>
      <c r="F18" s="85" t="s">
        <v>110</v>
      </c>
      <c r="O18" s="85" t="s">
        <v>110</v>
      </c>
      <c r="BD18" s="85" t="s">
        <v>993</v>
      </c>
    </row>
    <row r="19" spans="4:56" x14ac:dyDescent="0.2">
      <c r="D19" s="85" t="s">
        <v>1641</v>
      </c>
      <c r="E19" s="85" t="s">
        <v>1642</v>
      </c>
    </row>
    <row r="20" spans="4:56" x14ac:dyDescent="0.2">
      <c r="D20" s="85" t="s">
        <v>1642</v>
      </c>
      <c r="E20" s="85" t="s">
        <v>1643</v>
      </c>
    </row>
    <row r="21" spans="4:56" x14ac:dyDescent="0.2">
      <c r="D21" s="85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A1723-2B8C-48CC-AFC8-628AF930657E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18270</v>
      </c>
      <c r="D4" s="93">
        <f>SUM(DatosViolenciaGénero!D63:D69)</f>
        <v>5410</v>
      </c>
    </row>
    <row r="5" spans="2:4" x14ac:dyDescent="0.2">
      <c r="B5" s="92" t="s">
        <v>1620</v>
      </c>
      <c r="C5" s="93">
        <f>SUM(DatosViolenciaGénero!C70:C73)</f>
        <v>3453</v>
      </c>
      <c r="D5" s="93">
        <f>SUM(DatosViolenciaGénero!D70:D73)</f>
        <v>1596</v>
      </c>
    </row>
    <row r="6" spans="2:4" ht="12.75" customHeight="1" x14ac:dyDescent="0.2">
      <c r="B6" s="92" t="s">
        <v>1666</v>
      </c>
      <c r="C6" s="93">
        <f>DatosViolenciaGénero!C74</f>
        <v>47</v>
      </c>
      <c r="D6" s="93">
        <f>DatosViolenciaGénero!D74</f>
        <v>63</v>
      </c>
    </row>
    <row r="7" spans="2:4" ht="12.75" customHeight="1" x14ac:dyDescent="0.2">
      <c r="B7" s="92" t="s">
        <v>1667</v>
      </c>
      <c r="C7" s="93">
        <f>SUM(DatosViolenciaGénero!C75:C77)</f>
        <v>584</v>
      </c>
      <c r="D7" s="93">
        <f>SUM(DatosViolenciaGénero!D75:D77)</f>
        <v>33</v>
      </c>
    </row>
    <row r="8" spans="2:4" ht="12.75" customHeight="1" x14ac:dyDescent="0.2">
      <c r="B8" s="92" t="s">
        <v>1668</v>
      </c>
      <c r="C8" s="93">
        <f>DatosViolenciaGénero!C81</f>
        <v>159</v>
      </c>
      <c r="D8" s="93">
        <f>DatosViolenciaGénero!D81</f>
        <v>30</v>
      </c>
    </row>
    <row r="9" spans="2:4" ht="12.75" customHeight="1" x14ac:dyDescent="0.2">
      <c r="B9" s="92" t="s">
        <v>1669</v>
      </c>
      <c r="C9" s="93">
        <f>DatosViolenciaGénero!C78</f>
        <v>86</v>
      </c>
      <c r="D9" s="93">
        <f>DatosViolenciaGénero!D78</f>
        <v>37</v>
      </c>
    </row>
    <row r="10" spans="2:4" ht="12.75" customHeight="1" x14ac:dyDescent="0.2">
      <c r="B10" s="92" t="s">
        <v>1670</v>
      </c>
      <c r="C10" s="93">
        <f>SUM(DatosViolenciaGénero!C79:C80)</f>
        <v>3091</v>
      </c>
      <c r="D10" s="93">
        <f>SUM(DatosViolenciaGénero!D79:D80)</f>
        <v>1943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440</v>
      </c>
    </row>
    <row r="16" spans="2:4" ht="13.5" thickBot="1" x14ac:dyDescent="0.25">
      <c r="B16" s="96" t="s">
        <v>1673</v>
      </c>
      <c r="C16" s="97">
        <f>DatosViolenciaGénero!C39</f>
        <v>1131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3791E-0BE3-4B21-9E7B-C9954E4B012F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1508</v>
      </c>
      <c r="D4" s="93">
        <f>SUM(DatosViolenciaDoméstica!D48:D54)</f>
        <v>389</v>
      </c>
    </row>
    <row r="5" spans="2:4" x14ac:dyDescent="0.2">
      <c r="B5" s="92" t="s">
        <v>1620</v>
      </c>
      <c r="C5" s="93">
        <f>SUM(DatosViolenciaDoméstica!C55:C58)</f>
        <v>307</v>
      </c>
      <c r="D5" s="93">
        <f>SUM(DatosViolenciaDoméstica!D55:D58)</f>
        <v>44</v>
      </c>
    </row>
    <row r="6" spans="2:4" ht="12.75" customHeight="1" x14ac:dyDescent="0.2">
      <c r="B6" s="92" t="s">
        <v>1666</v>
      </c>
      <c r="C6" s="93">
        <f>DatosViolenciaDoméstica!C59</f>
        <v>14</v>
      </c>
      <c r="D6" s="93">
        <f>DatosViolenciaDoméstica!D59</f>
        <v>3</v>
      </c>
    </row>
    <row r="7" spans="2:4" ht="12.75" customHeight="1" x14ac:dyDescent="0.2">
      <c r="B7" s="92" t="s">
        <v>1667</v>
      </c>
      <c r="C7" s="93">
        <f>SUM(DatosViolenciaDoméstica!C60:C62)</f>
        <v>41</v>
      </c>
      <c r="D7" s="93">
        <f>SUM(DatosViolenciaDoméstica!D60:D62)</f>
        <v>1</v>
      </c>
    </row>
    <row r="8" spans="2:4" ht="12.75" customHeight="1" x14ac:dyDescent="0.2">
      <c r="B8" s="92" t="s">
        <v>1668</v>
      </c>
      <c r="C8" s="93">
        <f>DatosViolenciaDoméstica!C66</f>
        <v>3</v>
      </c>
      <c r="D8" s="93">
        <f>DatosViolenciaDoméstica!D66</f>
        <v>1</v>
      </c>
    </row>
    <row r="9" spans="2:4" ht="12.75" customHeight="1" x14ac:dyDescent="0.2">
      <c r="B9" s="92" t="s">
        <v>1669</v>
      </c>
      <c r="C9" s="93">
        <f>DatosViolenciaDoméstica!C63</f>
        <v>4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249</v>
      </c>
      <c r="D10" s="93">
        <f>SUM(DatosViolenciaDoméstica!D64:D65)</f>
        <v>79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199</v>
      </c>
    </row>
    <row r="16" spans="2:4" ht="13.5" thickBot="1" x14ac:dyDescent="0.25">
      <c r="B16" s="96" t="s">
        <v>1673</v>
      </c>
      <c r="C16" s="97">
        <f>DatosViolenciaDoméstica!C34</f>
        <v>193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7422-48D0-4D03-9324-1E9B7948034E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806</v>
      </c>
    </row>
    <row r="5" spans="2:3" x14ac:dyDescent="0.2">
      <c r="B5" s="86" t="s">
        <v>1657</v>
      </c>
      <c r="C5" s="88">
        <f>DatosMenores!C70</f>
        <v>9</v>
      </c>
    </row>
    <row r="6" spans="2:3" x14ac:dyDescent="0.2">
      <c r="B6" s="86" t="s">
        <v>1658</v>
      </c>
      <c r="C6" s="88">
        <f>DatosMenores!C71</f>
        <v>3664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48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0</v>
      </c>
    </row>
    <row r="12" spans="2:3" x14ac:dyDescent="0.2">
      <c r="B12" s="86" t="s">
        <v>1662</v>
      </c>
      <c r="C12" s="88">
        <f>DatosMenores!C79</f>
        <v>2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266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33E9-7981-473E-83EF-85801DCE844E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54539</v>
      </c>
      <c r="E11" s="71">
        <f>DatosDelitos!H5+DatosDelitos!H13-DatosDelitos!H17</f>
        <v>1392</v>
      </c>
      <c r="F11" s="71">
        <f>DatosDelitos!I5+DatosDelitos!I13-DatosDelitos!I17</f>
        <v>1968</v>
      </c>
      <c r="G11" s="71">
        <f>DatosDelitos!J5+DatosDelitos!J13-DatosDelitos!J17</f>
        <v>69</v>
      </c>
      <c r="H11" s="72">
        <f>DatosDelitos!K5+DatosDelitos!K13-DatosDelitos!K17</f>
        <v>59</v>
      </c>
      <c r="I11" s="72">
        <f>DatosDelitos!L5+DatosDelitos!L13-DatosDelitos!L17</f>
        <v>39</v>
      </c>
      <c r="J11" s="72">
        <f>DatosDelitos!M5+DatosDelitos!M13-DatosDelitos!M17</f>
        <v>43</v>
      </c>
      <c r="K11" s="72">
        <f>DatosDelitos!O5+DatosDelitos!O13-DatosDelitos!O17</f>
        <v>340</v>
      </c>
      <c r="L11" s="73">
        <f>DatosDelitos!P5+DatosDelitos!P13-DatosDelitos!P17</f>
        <v>3778</v>
      </c>
    </row>
    <row r="12" spans="2:13" ht="13.15" customHeight="1" x14ac:dyDescent="0.2">
      <c r="B12" s="214" t="s">
        <v>310</v>
      </c>
      <c r="C12" s="214"/>
      <c r="D12" s="74">
        <f>DatosDelitos!C10</f>
        <v>2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25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1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9401</v>
      </c>
      <c r="E15" s="75">
        <f>DatosDelitos!H17+DatosDelitos!H44</f>
        <v>2038</v>
      </c>
      <c r="F15" s="75">
        <f>DatosDelitos!I16+DatosDelitos!I44</f>
        <v>325</v>
      </c>
      <c r="G15" s="75">
        <f>DatosDelitos!J17+DatosDelitos!J44</f>
        <v>92</v>
      </c>
      <c r="H15" s="75">
        <f>DatosDelitos!K17+DatosDelitos!K44</f>
        <v>51</v>
      </c>
      <c r="I15" s="75">
        <f>DatosDelitos!L17+DatosDelitos!L44</f>
        <v>4</v>
      </c>
      <c r="J15" s="75">
        <f>DatosDelitos!M17+DatosDelitos!M44</f>
        <v>4</v>
      </c>
      <c r="K15" s="75">
        <f>DatosDelitos!O17+DatosDelitos!O44</f>
        <v>119</v>
      </c>
      <c r="L15" s="76">
        <f>DatosDelitos!P17+DatosDelitos!P44</f>
        <v>2428</v>
      </c>
    </row>
    <row r="16" spans="2:13" ht="13.15" customHeight="1" x14ac:dyDescent="0.2">
      <c r="B16" s="214" t="s">
        <v>1620</v>
      </c>
      <c r="C16" s="214"/>
      <c r="D16" s="74">
        <f>DatosDelitos!C30</f>
        <v>4091</v>
      </c>
      <c r="E16" s="75">
        <f>DatosDelitos!H30</f>
        <v>1679</v>
      </c>
      <c r="F16" s="75">
        <f>DatosDelitos!I30</f>
        <v>1284</v>
      </c>
      <c r="G16" s="75">
        <f>DatosDelitos!J30</f>
        <v>29</v>
      </c>
      <c r="H16" s="75">
        <f>DatosDelitos!K30</f>
        <v>20</v>
      </c>
      <c r="I16" s="75">
        <f>DatosDelitos!L30</f>
        <v>3</v>
      </c>
      <c r="J16" s="75">
        <f>DatosDelitos!M30</f>
        <v>5</v>
      </c>
      <c r="K16" s="75">
        <f>DatosDelitos!O30</f>
        <v>85</v>
      </c>
      <c r="L16" s="76">
        <f>DatosDelitos!P30</f>
        <v>945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39</v>
      </c>
      <c r="E17" s="75">
        <f>DatosDelitos!H42-DatosDelitos!H44</f>
        <v>36</v>
      </c>
      <c r="F17" s="75">
        <f>DatosDelitos!I42-DatosDelitos!I44</f>
        <v>44</v>
      </c>
      <c r="G17" s="75">
        <f>DatosDelitos!J42-DatosDelitos!J44</f>
        <v>6</v>
      </c>
      <c r="H17" s="75">
        <f>DatosDelitos!K42-DatosDelitos!K44</f>
        <v>1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1</v>
      </c>
      <c r="L17" s="76">
        <f>DatosDelitos!P42-DatosDelitos!P44</f>
        <v>10</v>
      </c>
    </row>
    <row r="18" spans="2:12" ht="13.15" customHeight="1" x14ac:dyDescent="0.2">
      <c r="B18" s="214" t="s">
        <v>1622</v>
      </c>
      <c r="C18" s="214"/>
      <c r="D18" s="74">
        <f>DatosDelitos!C50</f>
        <v>3788</v>
      </c>
      <c r="E18" s="75">
        <f>DatosDelitos!H50</f>
        <v>370</v>
      </c>
      <c r="F18" s="75">
        <f>DatosDelitos!I50</f>
        <v>349</v>
      </c>
      <c r="G18" s="75">
        <f>DatosDelitos!J50</f>
        <v>423</v>
      </c>
      <c r="H18" s="75">
        <f>DatosDelitos!K50</f>
        <v>248</v>
      </c>
      <c r="I18" s="75">
        <f>DatosDelitos!L50</f>
        <v>0</v>
      </c>
      <c r="J18" s="75">
        <f>DatosDelitos!M50</f>
        <v>0</v>
      </c>
      <c r="K18" s="75">
        <f>DatosDelitos!O50</f>
        <v>145</v>
      </c>
      <c r="L18" s="76">
        <f>DatosDelitos!P50</f>
        <v>395</v>
      </c>
    </row>
    <row r="19" spans="2:12" ht="13.15" customHeight="1" x14ac:dyDescent="0.2">
      <c r="B19" s="214" t="s">
        <v>1623</v>
      </c>
      <c r="C19" s="214"/>
      <c r="D19" s="74">
        <f>DatosDelitos!C72</f>
        <v>22</v>
      </c>
      <c r="E19" s="75">
        <f>DatosDelitos!H72</f>
        <v>5</v>
      </c>
      <c r="F19" s="75">
        <f>DatosDelitos!I72</f>
        <v>7</v>
      </c>
      <c r="G19" s="75">
        <f>DatosDelitos!J72</f>
        <v>0</v>
      </c>
      <c r="H19" s="75">
        <f>DatosDelitos!K72</f>
        <v>0</v>
      </c>
      <c r="I19" s="75">
        <f>DatosDelitos!L72</f>
        <v>2</v>
      </c>
      <c r="J19" s="75">
        <f>DatosDelitos!M72</f>
        <v>5</v>
      </c>
      <c r="K19" s="75">
        <f>DatosDelitos!O72</f>
        <v>3</v>
      </c>
      <c r="L19" s="76">
        <f>DatosDelitos!P72</f>
        <v>3</v>
      </c>
    </row>
    <row r="20" spans="2:12" ht="27" customHeight="1" x14ac:dyDescent="0.2">
      <c r="B20" s="214" t="s">
        <v>1624</v>
      </c>
      <c r="C20" s="214"/>
      <c r="D20" s="74">
        <f>DatosDelitos!C74</f>
        <v>611</v>
      </c>
      <c r="E20" s="75">
        <f>DatosDelitos!H74</f>
        <v>92</v>
      </c>
      <c r="F20" s="75">
        <f>DatosDelitos!I74</f>
        <v>66</v>
      </c>
      <c r="G20" s="75">
        <f>DatosDelitos!J74</f>
        <v>5</v>
      </c>
      <c r="H20" s="75">
        <f>DatosDelitos!K74</f>
        <v>1</v>
      </c>
      <c r="I20" s="75">
        <f>DatosDelitos!L74</f>
        <v>69</v>
      </c>
      <c r="J20" s="75">
        <f>DatosDelitos!M74</f>
        <v>68</v>
      </c>
      <c r="K20" s="75">
        <f>DatosDelitos!O74</f>
        <v>12</v>
      </c>
      <c r="L20" s="76">
        <f>DatosDelitos!P74</f>
        <v>76</v>
      </c>
    </row>
    <row r="21" spans="2:12" ht="13.15" customHeight="1" x14ac:dyDescent="0.2">
      <c r="B21" s="215" t="s">
        <v>1625</v>
      </c>
      <c r="C21" s="215"/>
      <c r="D21" s="74">
        <f>DatosDelitos!C82</f>
        <v>245</v>
      </c>
      <c r="E21" s="75">
        <f>DatosDelitos!H82</f>
        <v>35</v>
      </c>
      <c r="F21" s="75">
        <f>DatosDelitos!I82</f>
        <v>50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1</v>
      </c>
      <c r="K21" s="75">
        <f>DatosDelitos!O82</f>
        <v>0</v>
      </c>
      <c r="L21" s="76">
        <f>DatosDelitos!P82</f>
        <v>52</v>
      </c>
    </row>
    <row r="22" spans="2:12" ht="13.15" customHeight="1" x14ac:dyDescent="0.2">
      <c r="B22" s="214" t="s">
        <v>1626</v>
      </c>
      <c r="C22" s="214"/>
      <c r="D22" s="74">
        <f>DatosDelitos!C85</f>
        <v>2119</v>
      </c>
      <c r="E22" s="75">
        <f>DatosDelitos!H85</f>
        <v>310</v>
      </c>
      <c r="F22" s="75">
        <f>DatosDelitos!I85</f>
        <v>343</v>
      </c>
      <c r="G22" s="75">
        <f>DatosDelitos!J85</f>
        <v>8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3</v>
      </c>
      <c r="L22" s="76">
        <f>DatosDelitos!P85</f>
        <v>274</v>
      </c>
    </row>
    <row r="23" spans="2:12" ht="13.15" customHeight="1" x14ac:dyDescent="0.2">
      <c r="B23" s="214" t="s">
        <v>995</v>
      </c>
      <c r="C23" s="214"/>
      <c r="D23" s="74">
        <f>DatosDelitos!C97</f>
        <v>30815</v>
      </c>
      <c r="E23" s="75">
        <f>DatosDelitos!H97</f>
        <v>7435</v>
      </c>
      <c r="F23" s="75">
        <f>DatosDelitos!I97</f>
        <v>8009</v>
      </c>
      <c r="G23" s="75">
        <f>DatosDelitos!J97</f>
        <v>33</v>
      </c>
      <c r="H23" s="75">
        <f>DatosDelitos!K97</f>
        <v>17</v>
      </c>
      <c r="I23" s="75">
        <f>DatosDelitos!L97</f>
        <v>4</v>
      </c>
      <c r="J23" s="75">
        <f>DatosDelitos!M97</f>
        <v>3</v>
      </c>
      <c r="K23" s="75">
        <f>DatosDelitos!O97</f>
        <v>1115</v>
      </c>
      <c r="L23" s="76">
        <f>DatosDelitos!P97</f>
        <v>6083</v>
      </c>
    </row>
    <row r="24" spans="2:12" ht="27" customHeight="1" x14ac:dyDescent="0.2">
      <c r="B24" s="214" t="s">
        <v>1627</v>
      </c>
      <c r="C24" s="214"/>
      <c r="D24" s="74">
        <f>DatosDelitos!C131</f>
        <v>44</v>
      </c>
      <c r="E24" s="75">
        <f>DatosDelitos!H131</f>
        <v>20</v>
      </c>
      <c r="F24" s="75">
        <f>DatosDelitos!I131</f>
        <v>47</v>
      </c>
      <c r="G24" s="75">
        <f>DatosDelitos!J131</f>
        <v>0</v>
      </c>
      <c r="H24" s="75">
        <f>DatosDelitos!K131</f>
        <v>1</v>
      </c>
      <c r="I24" s="75">
        <f>DatosDelitos!L131</f>
        <v>2</v>
      </c>
      <c r="J24" s="75">
        <f>DatosDelitos!M131</f>
        <v>0</v>
      </c>
      <c r="K24" s="75">
        <f>DatosDelitos!O131</f>
        <v>1</v>
      </c>
      <c r="L24" s="76">
        <f>DatosDelitos!P131</f>
        <v>79</v>
      </c>
    </row>
    <row r="25" spans="2:12" ht="13.15" customHeight="1" x14ac:dyDescent="0.2">
      <c r="B25" s="214" t="s">
        <v>1628</v>
      </c>
      <c r="C25" s="214"/>
      <c r="D25" s="74">
        <f>DatosDelitos!C137</f>
        <v>151</v>
      </c>
      <c r="E25" s="75">
        <f>DatosDelitos!H137</f>
        <v>10</v>
      </c>
      <c r="F25" s="75">
        <f>DatosDelitos!I137</f>
        <v>9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7</v>
      </c>
    </row>
    <row r="26" spans="2:12" ht="13.15" customHeight="1" x14ac:dyDescent="0.2">
      <c r="B26" s="215" t="s">
        <v>1629</v>
      </c>
      <c r="C26" s="215"/>
      <c r="D26" s="74">
        <f>DatosDelitos!C144</f>
        <v>83</v>
      </c>
      <c r="E26" s="75">
        <f>DatosDelitos!H144</f>
        <v>11</v>
      </c>
      <c r="F26" s="75">
        <f>DatosDelitos!I144</f>
        <v>11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5</v>
      </c>
    </row>
    <row r="27" spans="2:12" ht="38.25" customHeight="1" x14ac:dyDescent="0.2">
      <c r="B27" s="214" t="s">
        <v>1630</v>
      </c>
      <c r="C27" s="214"/>
      <c r="D27" s="74">
        <f>DatosDelitos!C147</f>
        <v>124</v>
      </c>
      <c r="E27" s="75">
        <f>DatosDelitos!H147</f>
        <v>49</v>
      </c>
      <c r="F27" s="75">
        <f>DatosDelitos!I147</f>
        <v>42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48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160</v>
      </c>
      <c r="E28" s="75">
        <f>DatosDelitos!H156+SUM(DatosDelitos!H167:H172)</f>
        <v>46</v>
      </c>
      <c r="F28" s="75">
        <f>DatosDelitos!I156+SUM(DatosDelitos!I167:I172)</f>
        <v>17</v>
      </c>
      <c r="G28" s="75">
        <f>DatosDelitos!J156+SUM(DatosDelitos!J167:J172)</f>
        <v>6</v>
      </c>
      <c r="H28" s="75">
        <f>DatosDelitos!K156+SUM(DatosDelitos!K167:K172)</f>
        <v>5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5</v>
      </c>
      <c r="L28" s="75">
        <f>DatosDelitos!P156+SUM(DatosDelitos!P167:Q172)</f>
        <v>30</v>
      </c>
    </row>
    <row r="29" spans="2:12" ht="13.15" customHeight="1" x14ac:dyDescent="0.2">
      <c r="B29" s="214" t="s">
        <v>1632</v>
      </c>
      <c r="C29" s="214"/>
      <c r="D29" s="74">
        <f>SUM(DatosDelitos!C173:C177)</f>
        <v>3153</v>
      </c>
      <c r="E29" s="75">
        <f>SUM(DatosDelitos!H173:H177)</f>
        <v>1147</v>
      </c>
      <c r="F29" s="75">
        <f>SUM(DatosDelitos!I173:I177)</f>
        <v>1426</v>
      </c>
      <c r="G29" s="75">
        <f>SUM(DatosDelitos!J173:J177)</f>
        <v>13</v>
      </c>
      <c r="H29" s="75">
        <f>SUM(DatosDelitos!K173:K177)</f>
        <v>8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164</v>
      </c>
      <c r="L29" s="75">
        <f>SUM(DatosDelitos!P173:P177)</f>
        <v>1120</v>
      </c>
    </row>
    <row r="30" spans="2:12" ht="13.15" customHeight="1" x14ac:dyDescent="0.2">
      <c r="B30" s="214" t="s">
        <v>1633</v>
      </c>
      <c r="C30" s="214"/>
      <c r="D30" s="74">
        <f>DatosDelitos!C178</f>
        <v>8511</v>
      </c>
      <c r="E30" s="75">
        <f>DatosDelitos!H178</f>
        <v>4572</v>
      </c>
      <c r="F30" s="75">
        <f>DatosDelitos!I178</f>
        <v>5347</v>
      </c>
      <c r="G30" s="75">
        <f>DatosDelitos!J178</f>
        <v>2</v>
      </c>
      <c r="H30" s="75">
        <f>DatosDelitos!K178</f>
        <v>0</v>
      </c>
      <c r="I30" s="75">
        <f>DatosDelitos!L178</f>
        <v>0</v>
      </c>
      <c r="J30" s="75">
        <f>DatosDelitos!M178</f>
        <v>3</v>
      </c>
      <c r="K30" s="75">
        <f>DatosDelitos!O178</f>
        <v>14</v>
      </c>
      <c r="L30" s="75">
        <f>DatosDelitos!P178</f>
        <v>12721</v>
      </c>
    </row>
    <row r="31" spans="2:12" ht="13.15" customHeight="1" x14ac:dyDescent="0.2">
      <c r="B31" s="214" t="s">
        <v>1634</v>
      </c>
      <c r="C31" s="214"/>
      <c r="D31" s="74">
        <f>DatosDelitos!C186</f>
        <v>2003</v>
      </c>
      <c r="E31" s="75">
        <f>DatosDelitos!H186</f>
        <v>1261</v>
      </c>
      <c r="F31" s="75">
        <f>DatosDelitos!I186</f>
        <v>1479</v>
      </c>
      <c r="G31" s="75">
        <f>DatosDelitos!J186</f>
        <v>3</v>
      </c>
      <c r="H31" s="75">
        <f>DatosDelitos!K186</f>
        <v>1</v>
      </c>
      <c r="I31" s="75">
        <f>DatosDelitos!L186</f>
        <v>2</v>
      </c>
      <c r="J31" s="75">
        <f>DatosDelitos!M186</f>
        <v>0</v>
      </c>
      <c r="K31" s="75">
        <f>DatosDelitos!O186</f>
        <v>10</v>
      </c>
      <c r="L31" s="75">
        <f>DatosDelitos!P186</f>
        <v>590</v>
      </c>
    </row>
    <row r="32" spans="2:12" ht="13.15" customHeight="1" x14ac:dyDescent="0.2">
      <c r="B32" s="214" t="s">
        <v>1635</v>
      </c>
      <c r="C32" s="214"/>
      <c r="D32" s="74">
        <f>DatosDelitos!C201</f>
        <v>266</v>
      </c>
      <c r="E32" s="75">
        <f>DatosDelitos!H201</f>
        <v>67</v>
      </c>
      <c r="F32" s="75">
        <f>DatosDelitos!I201</f>
        <v>63</v>
      </c>
      <c r="G32" s="75">
        <f>DatosDelitos!J201</f>
        <v>0</v>
      </c>
      <c r="H32" s="75">
        <f>DatosDelitos!K201</f>
        <v>0</v>
      </c>
      <c r="I32" s="75">
        <f>DatosDelitos!L201</f>
        <v>6</v>
      </c>
      <c r="J32" s="75">
        <f>DatosDelitos!M201</f>
        <v>16</v>
      </c>
      <c r="K32" s="75">
        <f>DatosDelitos!O201</f>
        <v>5</v>
      </c>
      <c r="L32" s="75">
        <f>DatosDelitos!P201</f>
        <v>62</v>
      </c>
    </row>
    <row r="33" spans="2:13" ht="13.15" customHeight="1" x14ac:dyDescent="0.2">
      <c r="B33" s="214" t="s">
        <v>1636</v>
      </c>
      <c r="C33" s="214"/>
      <c r="D33" s="74">
        <f>DatosDelitos!C223</f>
        <v>3466</v>
      </c>
      <c r="E33" s="75">
        <f>DatosDelitos!H223</f>
        <v>1181</v>
      </c>
      <c r="F33" s="75">
        <f>DatosDelitos!I223</f>
        <v>1320</v>
      </c>
      <c r="G33" s="75">
        <f>DatosDelitos!J223</f>
        <v>8</v>
      </c>
      <c r="H33" s="75">
        <f>DatosDelitos!K223</f>
        <v>5</v>
      </c>
      <c r="I33" s="75">
        <f>DatosDelitos!L223</f>
        <v>2</v>
      </c>
      <c r="J33" s="75">
        <f>DatosDelitos!M223</f>
        <v>5</v>
      </c>
      <c r="K33" s="75">
        <f>DatosDelitos!O223</f>
        <v>144</v>
      </c>
      <c r="L33" s="75">
        <f>DatosDelitos!P223</f>
        <v>1811</v>
      </c>
    </row>
    <row r="34" spans="2:13" ht="13.15" customHeight="1" x14ac:dyDescent="0.2">
      <c r="B34" s="214" t="s">
        <v>1637</v>
      </c>
      <c r="C34" s="214"/>
      <c r="D34" s="74">
        <f>DatosDelitos!C244</f>
        <v>69</v>
      </c>
      <c r="E34" s="75">
        <f>DatosDelitos!H244</f>
        <v>18</v>
      </c>
      <c r="F34" s="75">
        <f>DatosDelitos!I244</f>
        <v>38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18</v>
      </c>
    </row>
    <row r="35" spans="2:13" ht="13.15" customHeight="1" x14ac:dyDescent="0.2">
      <c r="B35" s="214" t="s">
        <v>1638</v>
      </c>
      <c r="C35" s="214"/>
      <c r="D35" s="74">
        <f>DatosDelitos!C271</f>
        <v>2275</v>
      </c>
      <c r="E35" s="75">
        <f>DatosDelitos!H271</f>
        <v>956</v>
      </c>
      <c r="F35" s="75">
        <f>DatosDelitos!I271</f>
        <v>1183</v>
      </c>
      <c r="G35" s="75">
        <f>DatosDelitos!J271</f>
        <v>3</v>
      </c>
      <c r="H35" s="75">
        <f>DatosDelitos!K271</f>
        <v>4</v>
      </c>
      <c r="I35" s="75">
        <f>DatosDelitos!L271</f>
        <v>2</v>
      </c>
      <c r="J35" s="75">
        <f>DatosDelitos!M271</f>
        <v>2</v>
      </c>
      <c r="K35" s="75">
        <f>DatosDelitos!O271</f>
        <v>70</v>
      </c>
      <c r="L35" s="75">
        <f>DatosDelitos!P271</f>
        <v>1257</v>
      </c>
    </row>
    <row r="36" spans="2:13" ht="38.25" customHeight="1" x14ac:dyDescent="0.2">
      <c r="B36" s="214" t="s">
        <v>1639</v>
      </c>
      <c r="C36" s="214"/>
      <c r="D36" s="74">
        <f>DatosDelitos!C301</f>
        <v>2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1</v>
      </c>
      <c r="E37" s="75">
        <f>DatosDelitos!H305</f>
        <v>2</v>
      </c>
      <c r="F37" s="75">
        <f>DatosDelitos!I305</f>
        <v>1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128</v>
      </c>
      <c r="E38" s="75">
        <f>DatosDelitos!H312+DatosDelitos!H318+DatosDelitos!H320</f>
        <v>40</v>
      </c>
      <c r="F38" s="75">
        <f>DatosDelitos!I312+DatosDelitos!I318+DatosDelitos!I320</f>
        <v>78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146</v>
      </c>
    </row>
    <row r="39" spans="2:13" ht="13.15" customHeight="1" x14ac:dyDescent="0.2">
      <c r="B39" s="214" t="s">
        <v>1642</v>
      </c>
      <c r="C39" s="214"/>
      <c r="D39" s="74">
        <f>DatosDelitos!C323</f>
        <v>24467</v>
      </c>
      <c r="E39" s="75">
        <f>DatosDelitos!H323</f>
        <v>377</v>
      </c>
      <c r="F39" s="75">
        <f>DatosDelitos!I323</f>
        <v>47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2</v>
      </c>
      <c r="L39" s="75">
        <f>DatosDelitos!P323</f>
        <v>12</v>
      </c>
    </row>
    <row r="40" spans="2:13" ht="13.15" customHeight="1" x14ac:dyDescent="0.2">
      <c r="B40" s="214" t="s">
        <v>1643</v>
      </c>
      <c r="C40" s="214"/>
      <c r="D40" s="74">
        <f>DatosDelitos!C325</f>
        <v>4</v>
      </c>
      <c r="E40" s="74">
        <f>DatosDelitos!H325</f>
        <v>1</v>
      </c>
      <c r="F40" s="74">
        <f>DatosDelitos!I325</f>
        <v>2</v>
      </c>
      <c r="G40" s="74">
        <f>DatosDelitos!J325</f>
        <v>1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2</v>
      </c>
      <c r="L40" s="74">
        <f>DatosDelitos!P325</f>
        <v>1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150605</v>
      </c>
      <c r="E43" s="77">
        <f t="shared" ref="E43:L43" si="0">SUM(E11:E42)</f>
        <v>23150</v>
      </c>
      <c r="F43" s="77">
        <f t="shared" si="0"/>
        <v>23555</v>
      </c>
      <c r="G43" s="77">
        <f t="shared" si="0"/>
        <v>701</v>
      </c>
      <c r="H43" s="77">
        <f t="shared" si="0"/>
        <v>421</v>
      </c>
      <c r="I43" s="77">
        <f t="shared" si="0"/>
        <v>135</v>
      </c>
      <c r="J43" s="77">
        <f t="shared" si="0"/>
        <v>155</v>
      </c>
      <c r="K43" s="77">
        <f t="shared" si="0"/>
        <v>2240</v>
      </c>
      <c r="L43" s="77">
        <f t="shared" si="0"/>
        <v>31951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838</v>
      </c>
      <c r="E50" s="80">
        <f>DatosDelitos!G13-DatosDelitos!G17</f>
        <v>562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11584</v>
      </c>
      <c r="E54" s="80">
        <f>DatosDelitos!G17+DatosDelitos!G44</f>
        <v>2567</v>
      </c>
    </row>
    <row r="55" spans="2:5" ht="13.15" customHeight="1" x14ac:dyDescent="0.25">
      <c r="B55" s="216" t="s">
        <v>1620</v>
      </c>
      <c r="C55" s="216"/>
      <c r="D55" s="80">
        <f>DatosDelitos!F30</f>
        <v>1704</v>
      </c>
      <c r="E55" s="80">
        <f>DatosDelitos!G30</f>
        <v>776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6</v>
      </c>
      <c r="E56" s="80">
        <f>DatosDelitos!G42-DatosDelitos!G44</f>
        <v>5</v>
      </c>
    </row>
    <row r="57" spans="2:5" ht="13.15" customHeight="1" x14ac:dyDescent="0.25">
      <c r="B57" s="216" t="s">
        <v>1622</v>
      </c>
      <c r="C57" s="216"/>
      <c r="D57" s="80">
        <f>DatosDelitos!F50</f>
        <v>187</v>
      </c>
      <c r="E57" s="80">
        <f>DatosDelitos!G50</f>
        <v>52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83</v>
      </c>
      <c r="E59" s="80">
        <f>DatosDelitos!G74</f>
        <v>18</v>
      </c>
    </row>
    <row r="60" spans="2:5" ht="13.15" customHeight="1" x14ac:dyDescent="0.25">
      <c r="B60" s="216" t="s">
        <v>1625</v>
      </c>
      <c r="C60" s="216"/>
      <c r="D60" s="80">
        <f>DatosDelitos!F82</f>
        <v>81</v>
      </c>
      <c r="E60" s="80">
        <f>DatosDelitos!G82</f>
        <v>51</v>
      </c>
    </row>
    <row r="61" spans="2:5" ht="13.15" customHeight="1" x14ac:dyDescent="0.25">
      <c r="B61" s="216" t="s">
        <v>1626</v>
      </c>
      <c r="C61" s="216"/>
      <c r="D61" s="80">
        <f>DatosDelitos!F85</f>
        <v>10</v>
      </c>
      <c r="E61" s="80">
        <f>DatosDelitos!G85</f>
        <v>5</v>
      </c>
    </row>
    <row r="62" spans="2:5" ht="13.15" customHeight="1" x14ac:dyDescent="0.25">
      <c r="B62" s="216" t="s">
        <v>995</v>
      </c>
      <c r="C62" s="216"/>
      <c r="D62" s="80">
        <f>DatosDelitos!F97</f>
        <v>5142</v>
      </c>
      <c r="E62" s="80">
        <f>DatosDelitos!G97</f>
        <v>2560</v>
      </c>
    </row>
    <row r="63" spans="2:5" ht="27" customHeight="1" x14ac:dyDescent="0.25">
      <c r="B63" s="216" t="s">
        <v>1649</v>
      </c>
      <c r="C63" s="216"/>
      <c r="D63" s="80">
        <f>DatosDelitos!F131</f>
        <v>1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17</v>
      </c>
      <c r="E66" s="80">
        <f>DatosDelitos!G147</f>
        <v>9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14</v>
      </c>
      <c r="E67" s="80">
        <f>DatosDelitos!G156+SUM(DatosDelitos!G167:H172)</f>
        <v>44</v>
      </c>
    </row>
    <row r="68" spans="2:5" ht="13.15" customHeight="1" x14ac:dyDescent="0.25">
      <c r="B68" s="216" t="s">
        <v>1632</v>
      </c>
      <c r="C68" s="216"/>
      <c r="D68" s="80">
        <f>SUM(DatosDelitos!F173:G177)</f>
        <v>581</v>
      </c>
      <c r="E68" s="80">
        <f>SUM(DatosDelitos!G173:H177)</f>
        <v>1423</v>
      </c>
    </row>
    <row r="69" spans="2:5" ht="13.15" customHeight="1" x14ac:dyDescent="0.25">
      <c r="B69" s="216" t="s">
        <v>1633</v>
      </c>
      <c r="C69" s="216"/>
      <c r="D69" s="80">
        <f>DatosDelitos!F178</f>
        <v>12753</v>
      </c>
      <c r="E69" s="80">
        <f>DatosDelitos!G178</f>
        <v>9257</v>
      </c>
    </row>
    <row r="70" spans="2:5" ht="13.15" customHeight="1" x14ac:dyDescent="0.25">
      <c r="B70" s="216" t="s">
        <v>1634</v>
      </c>
      <c r="C70" s="216"/>
      <c r="D70" s="80">
        <f>DatosDelitos!F186</f>
        <v>71</v>
      </c>
      <c r="E70" s="80">
        <f>DatosDelitos!G186</f>
        <v>66</v>
      </c>
    </row>
    <row r="71" spans="2:5" ht="13.15" customHeight="1" x14ac:dyDescent="0.25">
      <c r="B71" s="216" t="s">
        <v>1635</v>
      </c>
      <c r="C71" s="216"/>
      <c r="D71" s="80">
        <f>DatosDelitos!F201</f>
        <v>35</v>
      </c>
      <c r="E71" s="80">
        <f>DatosDelitos!G201</f>
        <v>19</v>
      </c>
    </row>
    <row r="72" spans="2:5" ht="13.15" customHeight="1" x14ac:dyDescent="0.25">
      <c r="B72" s="216" t="s">
        <v>1636</v>
      </c>
      <c r="C72" s="216"/>
      <c r="D72" s="80">
        <f>DatosDelitos!F223</f>
        <v>1787</v>
      </c>
      <c r="E72" s="80">
        <f>DatosDelitos!G223</f>
        <v>1249</v>
      </c>
    </row>
    <row r="73" spans="2:5" ht="13.15" customHeight="1" x14ac:dyDescent="0.25">
      <c r="B73" s="216" t="s">
        <v>1637</v>
      </c>
      <c r="C73" s="216"/>
      <c r="D73" s="80">
        <f>DatosDelitos!F244</f>
        <v>1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783</v>
      </c>
      <c r="E74" s="80">
        <f>DatosDelitos!G271</f>
        <v>581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2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9</v>
      </c>
      <c r="E78" s="80">
        <f>DatosDelitos!G323</f>
        <v>6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35689</v>
      </c>
      <c r="E82" s="80">
        <f>SUM(E49:E81)</f>
        <v>19250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12</v>
      </c>
    </row>
    <row r="88" spans="2:13" ht="13.15" customHeight="1" x14ac:dyDescent="0.25">
      <c r="B88" s="216" t="s">
        <v>310</v>
      </c>
      <c r="C88" s="216"/>
      <c r="D88" s="80">
        <f>DatosDelitos!N10</f>
        <v>1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29</v>
      </c>
    </row>
    <row r="92" spans="2:13" ht="13.15" customHeight="1" x14ac:dyDescent="0.25">
      <c r="B92" s="216" t="s">
        <v>1620</v>
      </c>
      <c r="C92" s="216"/>
      <c r="D92" s="80">
        <f>DatosDelitos!N30</f>
        <v>23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8</v>
      </c>
    </row>
    <row r="94" spans="2:13" ht="13.15" customHeight="1" x14ac:dyDescent="0.25">
      <c r="B94" s="216" t="s">
        <v>1622</v>
      </c>
      <c r="C94" s="216"/>
      <c r="D94" s="80">
        <f>DatosDelitos!N50</f>
        <v>31</v>
      </c>
    </row>
    <row r="95" spans="2:13" ht="13.15" customHeight="1" x14ac:dyDescent="0.25">
      <c r="B95" s="216" t="s">
        <v>1623</v>
      </c>
      <c r="C95" s="216"/>
      <c r="D95" s="80">
        <f>DatosDelitos!N72</f>
        <v>3</v>
      </c>
    </row>
    <row r="96" spans="2:13" ht="27" customHeight="1" x14ac:dyDescent="0.25">
      <c r="B96" s="216" t="s">
        <v>1648</v>
      </c>
      <c r="C96" s="216"/>
      <c r="D96" s="80">
        <f>DatosDelitos!N74</f>
        <v>4</v>
      </c>
    </row>
    <row r="97" spans="2:4" ht="13.15" customHeight="1" x14ac:dyDescent="0.25">
      <c r="B97" s="216" t="s">
        <v>1625</v>
      </c>
      <c r="C97" s="216"/>
      <c r="D97" s="80">
        <f>DatosDelitos!N82</f>
        <v>7</v>
      </c>
    </row>
    <row r="98" spans="2:4" ht="13.15" customHeight="1" x14ac:dyDescent="0.25">
      <c r="B98" s="216" t="s">
        <v>1626</v>
      </c>
      <c r="C98" s="216"/>
      <c r="D98" s="80">
        <f>DatosDelitos!N85</f>
        <v>54</v>
      </c>
    </row>
    <row r="99" spans="2:4" ht="13.15" customHeight="1" x14ac:dyDescent="0.25">
      <c r="B99" s="216" t="s">
        <v>995</v>
      </c>
      <c r="C99" s="216"/>
      <c r="D99" s="80">
        <f>DatosDelitos!N97</f>
        <v>91</v>
      </c>
    </row>
    <row r="100" spans="2:4" ht="27" customHeight="1" x14ac:dyDescent="0.25">
      <c r="B100" s="216" t="s">
        <v>1649</v>
      </c>
      <c r="C100" s="216"/>
      <c r="D100" s="80">
        <f>DatosDelitos!N131</f>
        <v>39</v>
      </c>
    </row>
    <row r="101" spans="2:4" ht="13.15" customHeight="1" x14ac:dyDescent="0.25">
      <c r="B101" s="216" t="s">
        <v>1628</v>
      </c>
      <c r="C101" s="216"/>
      <c r="D101" s="80">
        <f>DatosDelitos!N137</f>
        <v>0</v>
      </c>
    </row>
    <row r="102" spans="2:4" ht="13.15" customHeight="1" x14ac:dyDescent="0.25">
      <c r="B102" s="216" t="s">
        <v>1629</v>
      </c>
      <c r="C102" s="216"/>
      <c r="D102" s="80">
        <f>DatosDelitos!N144</f>
        <v>1</v>
      </c>
    </row>
    <row r="103" spans="2:4" ht="13.15" customHeight="1" x14ac:dyDescent="0.25">
      <c r="B103" s="216" t="s">
        <v>1653</v>
      </c>
      <c r="C103" s="216"/>
      <c r="D103" s="80">
        <f>DatosDelitos!N148</f>
        <v>27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11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78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2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9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10</v>
      </c>
    </row>
    <row r="109" spans="2:4" ht="13.15" customHeight="1" x14ac:dyDescent="0.25">
      <c r="B109" s="216" t="s">
        <v>1633</v>
      </c>
      <c r="C109" s="216"/>
      <c r="D109" s="80">
        <f>DatosDelitos!N178</f>
        <v>3</v>
      </c>
    </row>
    <row r="110" spans="2:4" ht="13.15" customHeight="1" x14ac:dyDescent="0.25">
      <c r="B110" s="216" t="s">
        <v>1634</v>
      </c>
      <c r="C110" s="216"/>
      <c r="D110" s="80">
        <f>DatosDelitos!N186</f>
        <v>106</v>
      </c>
    </row>
    <row r="111" spans="2:4" ht="13.15" customHeight="1" x14ac:dyDescent="0.25">
      <c r="B111" s="216" t="s">
        <v>1635</v>
      </c>
      <c r="C111" s="216"/>
      <c r="D111" s="80">
        <f>DatosDelitos!N201</f>
        <v>59</v>
      </c>
    </row>
    <row r="112" spans="2:4" ht="13.15" customHeight="1" x14ac:dyDescent="0.25">
      <c r="B112" s="216" t="s">
        <v>1636</v>
      </c>
      <c r="C112" s="216"/>
      <c r="D112" s="80">
        <f>DatosDelitos!N223</f>
        <v>26</v>
      </c>
    </row>
    <row r="113" spans="2:4" ht="13.15" customHeight="1" x14ac:dyDescent="0.25">
      <c r="B113" s="216" t="s">
        <v>1637</v>
      </c>
      <c r="C113" s="216"/>
      <c r="D113" s="80">
        <f>DatosDelitos!N244</f>
        <v>15</v>
      </c>
    </row>
    <row r="114" spans="2:4" ht="13.15" customHeight="1" x14ac:dyDescent="0.25">
      <c r="B114" s="216" t="s">
        <v>1638</v>
      </c>
      <c r="C114" s="216"/>
      <c r="D114" s="80">
        <f>DatosDelitos!N271</f>
        <v>5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121</v>
      </c>
    </row>
    <row r="119" spans="2:4" ht="13.9" customHeight="1" x14ac:dyDescent="0.25">
      <c r="B119" s="216" t="s">
        <v>1642</v>
      </c>
      <c r="C119" s="216"/>
      <c r="D119" s="80">
        <f>DatosDelitos!N323</f>
        <v>22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797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3"/>
    </row>
    <row r="4" spans="1:16" ht="45" x14ac:dyDescent="0.25">
      <c r="A4" s="9" t="s">
        <v>324</v>
      </c>
      <c r="B4" s="9" t="s">
        <v>14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4" t="s">
        <v>331</v>
      </c>
      <c r="J4" s="24" t="s">
        <v>332</v>
      </c>
      <c r="K4" s="24" t="s">
        <v>333</v>
      </c>
      <c r="L4" s="24" t="s">
        <v>334</v>
      </c>
      <c r="M4" s="24" t="s">
        <v>335</v>
      </c>
      <c r="N4" s="24" t="s">
        <v>336</v>
      </c>
      <c r="O4" s="24" t="s">
        <v>337</v>
      </c>
      <c r="P4" s="24" t="s">
        <v>338</v>
      </c>
    </row>
    <row r="5" spans="1:16" x14ac:dyDescent="0.25">
      <c r="A5" s="181" t="s">
        <v>339</v>
      </c>
      <c r="B5" s="182"/>
      <c r="C5" s="25">
        <v>343</v>
      </c>
      <c r="D5" s="25">
        <v>269</v>
      </c>
      <c r="E5" s="26">
        <v>0.27509293680297398</v>
      </c>
      <c r="F5" s="25">
        <v>0</v>
      </c>
      <c r="G5" s="25">
        <v>0</v>
      </c>
      <c r="H5" s="25">
        <v>37</v>
      </c>
      <c r="I5" s="25">
        <v>33</v>
      </c>
      <c r="J5" s="25">
        <v>30</v>
      </c>
      <c r="K5" s="25">
        <v>32</v>
      </c>
      <c r="L5" s="25">
        <v>38</v>
      </c>
      <c r="M5" s="25">
        <v>40</v>
      </c>
      <c r="N5" s="25">
        <v>2</v>
      </c>
      <c r="O5" s="25">
        <v>107</v>
      </c>
      <c r="P5" s="27">
        <v>85</v>
      </c>
    </row>
    <row r="6" spans="1:16" x14ac:dyDescent="0.25">
      <c r="A6" s="28" t="s">
        <v>340</v>
      </c>
      <c r="B6" s="28" t="s">
        <v>341</v>
      </c>
      <c r="C6" s="14">
        <v>320</v>
      </c>
      <c r="D6" s="14">
        <v>196</v>
      </c>
      <c r="E6" s="29">
        <v>0.63265306122449005</v>
      </c>
      <c r="F6" s="14">
        <v>0</v>
      </c>
      <c r="G6" s="14">
        <v>0</v>
      </c>
      <c r="H6" s="14">
        <v>27</v>
      </c>
      <c r="I6" s="14">
        <v>15</v>
      </c>
      <c r="J6" s="14">
        <v>30</v>
      </c>
      <c r="K6" s="14">
        <v>32</v>
      </c>
      <c r="L6" s="14">
        <v>36</v>
      </c>
      <c r="M6" s="14">
        <v>33</v>
      </c>
      <c r="N6" s="14">
        <v>1</v>
      </c>
      <c r="O6" s="14">
        <v>104</v>
      </c>
      <c r="P6" s="22">
        <v>76</v>
      </c>
    </row>
    <row r="7" spans="1:16" x14ac:dyDescent="0.25">
      <c r="A7" s="28" t="s">
        <v>342</v>
      </c>
      <c r="B7" s="28" t="s">
        <v>343</v>
      </c>
      <c r="C7" s="14">
        <v>1</v>
      </c>
      <c r="D7" s="14">
        <v>12</v>
      </c>
      <c r="E7" s="29">
        <v>-0.91666666666666696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2</v>
      </c>
      <c r="M7" s="14">
        <v>7</v>
      </c>
      <c r="N7" s="14">
        <v>0</v>
      </c>
      <c r="O7" s="14">
        <v>1</v>
      </c>
      <c r="P7" s="22">
        <v>0</v>
      </c>
    </row>
    <row r="8" spans="1:16" x14ac:dyDescent="0.25">
      <c r="A8" s="28" t="s">
        <v>344</v>
      </c>
      <c r="B8" s="28" t="s">
        <v>345</v>
      </c>
      <c r="C8" s="14">
        <v>22</v>
      </c>
      <c r="D8" s="14">
        <v>56</v>
      </c>
      <c r="E8" s="29">
        <v>-0.60714285714285698</v>
      </c>
      <c r="F8" s="14">
        <v>0</v>
      </c>
      <c r="G8" s="14">
        <v>0</v>
      </c>
      <c r="H8" s="14">
        <v>10</v>
      </c>
      <c r="I8" s="14">
        <v>18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2</v>
      </c>
      <c r="P8" s="22">
        <v>9</v>
      </c>
    </row>
    <row r="9" spans="1:16" x14ac:dyDescent="0.25">
      <c r="A9" s="28" t="s">
        <v>346</v>
      </c>
      <c r="B9" s="28" t="s">
        <v>347</v>
      </c>
      <c r="C9" s="14">
        <v>0</v>
      </c>
      <c r="D9" s="14">
        <v>5</v>
      </c>
      <c r="E9" s="29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1" t="s">
        <v>348</v>
      </c>
      <c r="B10" s="182"/>
      <c r="C10" s="25">
        <v>2</v>
      </c>
      <c r="D10" s="25">
        <v>1</v>
      </c>
      <c r="E10" s="26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1</v>
      </c>
      <c r="O10" s="25">
        <v>0</v>
      </c>
      <c r="P10" s="27">
        <v>0</v>
      </c>
    </row>
    <row r="11" spans="1:16" x14ac:dyDescent="0.25">
      <c r="A11" s="28" t="s">
        <v>349</v>
      </c>
      <c r="B11" s="28" t="s">
        <v>310</v>
      </c>
      <c r="C11" s="14">
        <v>0</v>
      </c>
      <c r="D11" s="14">
        <v>1</v>
      </c>
      <c r="E11" s="29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350</v>
      </c>
      <c r="B12" s="28" t="s">
        <v>351</v>
      </c>
      <c r="C12" s="14">
        <v>2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1</v>
      </c>
      <c r="O12" s="14">
        <v>0</v>
      </c>
      <c r="P12" s="22">
        <v>0</v>
      </c>
    </row>
    <row r="13" spans="1:16" x14ac:dyDescent="0.25">
      <c r="A13" s="181" t="s">
        <v>352</v>
      </c>
      <c r="B13" s="182"/>
      <c r="C13" s="25">
        <v>61837</v>
      </c>
      <c r="D13" s="25">
        <v>80637</v>
      </c>
      <c r="E13" s="26">
        <v>-0.233143594131726</v>
      </c>
      <c r="F13" s="25">
        <v>10673</v>
      </c>
      <c r="G13" s="25">
        <v>2464</v>
      </c>
      <c r="H13" s="25">
        <v>3181</v>
      </c>
      <c r="I13" s="25">
        <v>3853</v>
      </c>
      <c r="J13" s="25">
        <v>62</v>
      </c>
      <c r="K13" s="25">
        <v>67</v>
      </c>
      <c r="L13" s="25">
        <v>3</v>
      </c>
      <c r="M13" s="25">
        <v>7</v>
      </c>
      <c r="N13" s="25">
        <v>35</v>
      </c>
      <c r="O13" s="25">
        <v>313</v>
      </c>
      <c r="P13" s="27">
        <v>5443</v>
      </c>
    </row>
    <row r="14" spans="1:16" x14ac:dyDescent="0.25">
      <c r="A14" s="28" t="s">
        <v>353</v>
      </c>
      <c r="B14" s="28" t="s">
        <v>354</v>
      </c>
      <c r="C14" s="14">
        <v>51532</v>
      </c>
      <c r="D14" s="14">
        <v>62003</v>
      </c>
      <c r="E14" s="29">
        <v>-0.16887892521329601</v>
      </c>
      <c r="F14" s="14">
        <v>833</v>
      </c>
      <c r="G14" s="14">
        <v>561</v>
      </c>
      <c r="H14" s="14">
        <v>1288</v>
      </c>
      <c r="I14" s="14">
        <v>1836</v>
      </c>
      <c r="J14" s="14">
        <v>37</v>
      </c>
      <c r="K14" s="14">
        <v>27</v>
      </c>
      <c r="L14" s="14">
        <v>1</v>
      </c>
      <c r="M14" s="14">
        <v>3</v>
      </c>
      <c r="N14" s="14">
        <v>7</v>
      </c>
      <c r="O14" s="14">
        <v>230</v>
      </c>
      <c r="P14" s="22">
        <v>3620</v>
      </c>
    </row>
    <row r="15" spans="1:16" x14ac:dyDescent="0.25">
      <c r="A15" s="28" t="s">
        <v>355</v>
      </c>
      <c r="B15" s="28" t="s">
        <v>356</v>
      </c>
      <c r="C15" s="14">
        <v>144</v>
      </c>
      <c r="D15" s="14">
        <v>27</v>
      </c>
      <c r="E15" s="29">
        <v>4.3333333333333304</v>
      </c>
      <c r="F15" s="14">
        <v>1</v>
      </c>
      <c r="G15" s="14">
        <v>0</v>
      </c>
      <c r="H15" s="14">
        <v>3</v>
      </c>
      <c r="I15" s="14">
        <v>5</v>
      </c>
      <c r="J15" s="14">
        <v>1</v>
      </c>
      <c r="K15" s="14">
        <v>0</v>
      </c>
      <c r="L15" s="14">
        <v>0</v>
      </c>
      <c r="M15" s="14">
        <v>0</v>
      </c>
      <c r="N15" s="14">
        <v>1</v>
      </c>
      <c r="O15" s="14">
        <v>2</v>
      </c>
      <c r="P15" s="22">
        <v>10</v>
      </c>
    </row>
    <row r="16" spans="1:16" x14ac:dyDescent="0.25">
      <c r="A16" s="28" t="s">
        <v>357</v>
      </c>
      <c r="B16" s="28" t="s">
        <v>358</v>
      </c>
      <c r="C16" s="14">
        <v>2518</v>
      </c>
      <c r="D16" s="14">
        <v>4275</v>
      </c>
      <c r="E16" s="29">
        <v>-0.41099415204678402</v>
      </c>
      <c r="F16" s="14">
        <v>4</v>
      </c>
      <c r="G16" s="14">
        <v>1</v>
      </c>
      <c r="H16" s="14">
        <v>63</v>
      </c>
      <c r="I16" s="14">
        <v>89</v>
      </c>
      <c r="J16" s="14">
        <v>1</v>
      </c>
      <c r="K16" s="14">
        <v>0</v>
      </c>
      <c r="L16" s="14">
        <v>0</v>
      </c>
      <c r="M16" s="14">
        <v>0</v>
      </c>
      <c r="N16" s="14">
        <v>2</v>
      </c>
      <c r="O16" s="14">
        <v>1</v>
      </c>
      <c r="P16" s="22">
        <v>60</v>
      </c>
    </row>
    <row r="17" spans="1:16" ht="33.75" x14ac:dyDescent="0.25">
      <c r="A17" s="28" t="s">
        <v>359</v>
      </c>
      <c r="B17" s="28" t="s">
        <v>360</v>
      </c>
      <c r="C17" s="14">
        <v>7641</v>
      </c>
      <c r="D17" s="14">
        <v>14329</v>
      </c>
      <c r="E17" s="29">
        <v>-0.46674576034615101</v>
      </c>
      <c r="F17" s="14">
        <v>9835</v>
      </c>
      <c r="G17" s="14">
        <v>1902</v>
      </c>
      <c r="H17" s="14">
        <v>1826</v>
      </c>
      <c r="I17" s="14">
        <v>1918</v>
      </c>
      <c r="J17" s="14">
        <v>23</v>
      </c>
      <c r="K17" s="14">
        <v>40</v>
      </c>
      <c r="L17" s="14">
        <v>2</v>
      </c>
      <c r="M17" s="14">
        <v>4</v>
      </c>
      <c r="N17" s="14">
        <v>25</v>
      </c>
      <c r="O17" s="14">
        <v>80</v>
      </c>
      <c r="P17" s="22">
        <v>1750</v>
      </c>
    </row>
    <row r="18" spans="1:16" x14ac:dyDescent="0.25">
      <c r="A18" s="28" t="s">
        <v>361</v>
      </c>
      <c r="B18" s="28" t="s">
        <v>362</v>
      </c>
      <c r="C18" s="14">
        <v>1</v>
      </c>
      <c r="D18" s="14">
        <v>2</v>
      </c>
      <c r="E18" s="29">
        <v>-0.5</v>
      </c>
      <c r="F18" s="14">
        <v>0</v>
      </c>
      <c r="G18" s="14">
        <v>0</v>
      </c>
      <c r="H18" s="14">
        <v>0</v>
      </c>
      <c r="I18" s="14">
        <v>4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3</v>
      </c>
    </row>
    <row r="19" spans="1:16" x14ac:dyDescent="0.25">
      <c r="A19" s="28" t="s">
        <v>363</v>
      </c>
      <c r="B19" s="28" t="s">
        <v>364</v>
      </c>
      <c r="C19" s="14">
        <v>1</v>
      </c>
      <c r="D19" s="14">
        <v>1</v>
      </c>
      <c r="E19" s="29">
        <v>0</v>
      </c>
      <c r="F19" s="14">
        <v>0</v>
      </c>
      <c r="G19" s="14">
        <v>0</v>
      </c>
      <c r="H19" s="14">
        <v>1</v>
      </c>
      <c r="I19" s="14">
        <v>1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1" t="s">
        <v>365</v>
      </c>
      <c r="B20" s="182"/>
      <c r="C20" s="25">
        <v>25</v>
      </c>
      <c r="D20" s="25">
        <v>15</v>
      </c>
      <c r="E20" s="26">
        <v>0.66666666666666696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366</v>
      </c>
      <c r="B21" s="28" t="s">
        <v>367</v>
      </c>
      <c r="C21" s="14">
        <v>16</v>
      </c>
      <c r="D21" s="14">
        <v>11</v>
      </c>
      <c r="E21" s="29">
        <v>0.45454545454545398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368</v>
      </c>
      <c r="B22" s="28" t="s">
        <v>369</v>
      </c>
      <c r="C22" s="14">
        <v>9</v>
      </c>
      <c r="D22" s="14">
        <v>4</v>
      </c>
      <c r="E22" s="29">
        <v>1.25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1" t="s">
        <v>370</v>
      </c>
      <c r="B23" s="182"/>
      <c r="C23" s="25">
        <v>1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371</v>
      </c>
      <c r="B24" s="28" t="s">
        <v>372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373</v>
      </c>
      <c r="B25" s="28" t="s">
        <v>374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375</v>
      </c>
      <c r="B26" s="28" t="s">
        <v>376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377</v>
      </c>
      <c r="B27" s="28" t="s">
        <v>378</v>
      </c>
      <c r="C27" s="14">
        <v>1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379</v>
      </c>
      <c r="B28" s="28" t="s">
        <v>380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381</v>
      </c>
      <c r="B29" s="28" t="s">
        <v>382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1" t="s">
        <v>383</v>
      </c>
      <c r="B30" s="182"/>
      <c r="C30" s="25">
        <v>4091</v>
      </c>
      <c r="D30" s="25">
        <v>4852</v>
      </c>
      <c r="E30" s="26">
        <v>-0.15684253915911001</v>
      </c>
      <c r="F30" s="25">
        <v>1704</v>
      </c>
      <c r="G30" s="25">
        <v>776</v>
      </c>
      <c r="H30" s="25">
        <v>1679</v>
      </c>
      <c r="I30" s="25">
        <v>1284</v>
      </c>
      <c r="J30" s="25">
        <v>29</v>
      </c>
      <c r="K30" s="25">
        <v>20</v>
      </c>
      <c r="L30" s="25">
        <v>3</v>
      </c>
      <c r="M30" s="25">
        <v>5</v>
      </c>
      <c r="N30" s="25">
        <v>23</v>
      </c>
      <c r="O30" s="25">
        <v>85</v>
      </c>
      <c r="P30" s="27">
        <v>945</v>
      </c>
    </row>
    <row r="31" spans="1:16" x14ac:dyDescent="0.25">
      <c r="A31" s="28" t="s">
        <v>384</v>
      </c>
      <c r="B31" s="28" t="s">
        <v>385</v>
      </c>
      <c r="C31" s="14">
        <v>105</v>
      </c>
      <c r="D31" s="14">
        <v>132</v>
      </c>
      <c r="E31" s="29">
        <v>-0.204545454545455</v>
      </c>
      <c r="F31" s="14">
        <v>10</v>
      </c>
      <c r="G31" s="14">
        <v>0</v>
      </c>
      <c r="H31" s="14">
        <v>20</v>
      </c>
      <c r="I31" s="14">
        <v>14</v>
      </c>
      <c r="J31" s="14">
        <v>5</v>
      </c>
      <c r="K31" s="14">
        <v>2</v>
      </c>
      <c r="L31" s="14">
        <v>0</v>
      </c>
      <c r="M31" s="14">
        <v>0</v>
      </c>
      <c r="N31" s="14">
        <v>1</v>
      </c>
      <c r="O31" s="14">
        <v>26</v>
      </c>
      <c r="P31" s="22">
        <v>13</v>
      </c>
    </row>
    <row r="32" spans="1:16" x14ac:dyDescent="0.25">
      <c r="A32" s="28" t="s">
        <v>386</v>
      </c>
      <c r="B32" s="28" t="s">
        <v>387</v>
      </c>
      <c r="C32" s="14">
        <v>8</v>
      </c>
      <c r="D32" s="14">
        <v>14</v>
      </c>
      <c r="E32" s="29">
        <v>-0.42857142857142799</v>
      </c>
      <c r="F32" s="14">
        <v>0</v>
      </c>
      <c r="G32" s="14">
        <v>0</v>
      </c>
      <c r="H32" s="14">
        <v>0</v>
      </c>
      <c r="I32" s="14">
        <v>0</v>
      </c>
      <c r="J32" s="14">
        <v>1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22">
        <v>1</v>
      </c>
    </row>
    <row r="33" spans="1:16" ht="22.5" x14ac:dyDescent="0.25">
      <c r="A33" s="28" t="s">
        <v>388</v>
      </c>
      <c r="B33" s="28" t="s">
        <v>389</v>
      </c>
      <c r="C33" s="14">
        <v>867</v>
      </c>
      <c r="D33" s="14">
        <v>1224</v>
      </c>
      <c r="E33" s="29">
        <v>-0.29166666666666702</v>
      </c>
      <c r="F33" s="14">
        <v>292</v>
      </c>
      <c r="G33" s="14">
        <v>134</v>
      </c>
      <c r="H33" s="14">
        <v>163</v>
      </c>
      <c r="I33" s="14">
        <v>158</v>
      </c>
      <c r="J33" s="14">
        <v>2</v>
      </c>
      <c r="K33" s="14">
        <v>6</v>
      </c>
      <c r="L33" s="14">
        <v>2</v>
      </c>
      <c r="M33" s="14">
        <v>0</v>
      </c>
      <c r="N33" s="14">
        <v>11</v>
      </c>
      <c r="O33" s="14">
        <v>12</v>
      </c>
      <c r="P33" s="22">
        <v>175</v>
      </c>
    </row>
    <row r="34" spans="1:16" x14ac:dyDescent="0.25">
      <c r="A34" s="28" t="s">
        <v>390</v>
      </c>
      <c r="B34" s="28" t="s">
        <v>391</v>
      </c>
      <c r="C34" s="14">
        <v>946</v>
      </c>
      <c r="D34" s="14">
        <v>1230</v>
      </c>
      <c r="E34" s="29">
        <v>-0.23089430894308899</v>
      </c>
      <c r="F34" s="14">
        <v>264</v>
      </c>
      <c r="G34" s="14">
        <v>168</v>
      </c>
      <c r="H34" s="14">
        <v>329</v>
      </c>
      <c r="I34" s="14">
        <v>393</v>
      </c>
      <c r="J34" s="14">
        <v>2</v>
      </c>
      <c r="K34" s="14">
        <v>3</v>
      </c>
      <c r="L34" s="14">
        <v>1</v>
      </c>
      <c r="M34" s="14">
        <v>3</v>
      </c>
      <c r="N34" s="14">
        <v>2</v>
      </c>
      <c r="O34" s="14">
        <v>15</v>
      </c>
      <c r="P34" s="22">
        <v>165</v>
      </c>
    </row>
    <row r="35" spans="1:16" x14ac:dyDescent="0.25">
      <c r="A35" s="28" t="s">
        <v>392</v>
      </c>
      <c r="B35" s="28" t="s">
        <v>393</v>
      </c>
      <c r="C35" s="14">
        <v>667</v>
      </c>
      <c r="D35" s="14">
        <v>997</v>
      </c>
      <c r="E35" s="29">
        <v>-0.33099297893681001</v>
      </c>
      <c r="F35" s="14">
        <v>258</v>
      </c>
      <c r="G35" s="14">
        <v>109</v>
      </c>
      <c r="H35" s="14">
        <v>114</v>
      </c>
      <c r="I35" s="14">
        <v>137</v>
      </c>
      <c r="J35" s="14">
        <v>1</v>
      </c>
      <c r="K35" s="14">
        <v>4</v>
      </c>
      <c r="L35" s="14">
        <v>0</v>
      </c>
      <c r="M35" s="14">
        <v>1</v>
      </c>
      <c r="N35" s="14">
        <v>6</v>
      </c>
      <c r="O35" s="14">
        <v>11</v>
      </c>
      <c r="P35" s="22">
        <v>133</v>
      </c>
    </row>
    <row r="36" spans="1:16" ht="22.5" x14ac:dyDescent="0.25">
      <c r="A36" s="28" t="s">
        <v>394</v>
      </c>
      <c r="B36" s="28" t="s">
        <v>395</v>
      </c>
      <c r="C36" s="14">
        <v>406</v>
      </c>
      <c r="D36" s="14">
        <v>317</v>
      </c>
      <c r="E36" s="29">
        <v>0.28075709779179803</v>
      </c>
      <c r="F36" s="14">
        <v>357</v>
      </c>
      <c r="G36" s="14">
        <v>188</v>
      </c>
      <c r="H36" s="14">
        <v>504</v>
      </c>
      <c r="I36" s="14">
        <v>305</v>
      </c>
      <c r="J36" s="14">
        <v>14</v>
      </c>
      <c r="K36" s="14">
        <v>1</v>
      </c>
      <c r="L36" s="14">
        <v>0</v>
      </c>
      <c r="M36" s="14">
        <v>1</v>
      </c>
      <c r="N36" s="14">
        <v>1</v>
      </c>
      <c r="O36" s="14">
        <v>15</v>
      </c>
      <c r="P36" s="22">
        <v>175</v>
      </c>
    </row>
    <row r="37" spans="1:16" ht="22.5" x14ac:dyDescent="0.25">
      <c r="A37" s="28" t="s">
        <v>396</v>
      </c>
      <c r="B37" s="28" t="s">
        <v>397</v>
      </c>
      <c r="C37" s="14">
        <v>329</v>
      </c>
      <c r="D37" s="14">
        <v>149</v>
      </c>
      <c r="E37" s="29">
        <v>1.20805369127517</v>
      </c>
      <c r="F37" s="14">
        <v>169</v>
      </c>
      <c r="G37" s="14">
        <v>122</v>
      </c>
      <c r="H37" s="14">
        <v>45</v>
      </c>
      <c r="I37" s="14">
        <v>110</v>
      </c>
      <c r="J37" s="14">
        <v>2</v>
      </c>
      <c r="K37" s="14">
        <v>4</v>
      </c>
      <c r="L37" s="14">
        <v>0</v>
      </c>
      <c r="M37" s="14">
        <v>0</v>
      </c>
      <c r="N37" s="14">
        <v>0</v>
      </c>
      <c r="O37" s="14">
        <v>2</v>
      </c>
      <c r="P37" s="22">
        <v>85</v>
      </c>
    </row>
    <row r="38" spans="1:16" ht="22.5" x14ac:dyDescent="0.25">
      <c r="A38" s="28" t="s">
        <v>398</v>
      </c>
      <c r="B38" s="28" t="s">
        <v>399</v>
      </c>
      <c r="C38" s="14">
        <v>249</v>
      </c>
      <c r="D38" s="14">
        <v>154</v>
      </c>
      <c r="E38" s="29">
        <v>0.61688311688311703</v>
      </c>
      <c r="F38" s="14">
        <v>39</v>
      </c>
      <c r="G38" s="14">
        <v>13</v>
      </c>
      <c r="H38" s="14">
        <v>112</v>
      </c>
      <c r="I38" s="14">
        <v>87</v>
      </c>
      <c r="J38" s="14">
        <v>2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125</v>
      </c>
    </row>
    <row r="39" spans="1:16" ht="33.75" x14ac:dyDescent="0.25">
      <c r="A39" s="28" t="s">
        <v>400</v>
      </c>
      <c r="B39" s="28" t="s">
        <v>401</v>
      </c>
      <c r="C39" s="14">
        <v>0</v>
      </c>
      <c r="D39" s="14">
        <v>0</v>
      </c>
      <c r="E39" s="29">
        <v>0</v>
      </c>
      <c r="F39" s="14">
        <v>1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402</v>
      </c>
      <c r="B40" s="28" t="s">
        <v>403</v>
      </c>
      <c r="C40" s="14">
        <v>1</v>
      </c>
      <c r="D40" s="14">
        <v>2</v>
      </c>
      <c r="E40" s="29">
        <v>-0.5</v>
      </c>
      <c r="F40" s="14">
        <v>0</v>
      </c>
      <c r="G40" s="14">
        <v>0</v>
      </c>
      <c r="H40" s="14">
        <v>0</v>
      </c>
      <c r="I40" s="14">
        <v>1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1</v>
      </c>
    </row>
    <row r="41" spans="1:16" x14ac:dyDescent="0.25">
      <c r="A41" s="28" t="s">
        <v>404</v>
      </c>
      <c r="B41" s="28" t="s">
        <v>405</v>
      </c>
      <c r="C41" s="14">
        <v>513</v>
      </c>
      <c r="D41" s="14">
        <v>633</v>
      </c>
      <c r="E41" s="29">
        <v>-0.18957345971563999</v>
      </c>
      <c r="F41" s="14">
        <v>314</v>
      </c>
      <c r="G41" s="14">
        <v>42</v>
      </c>
      <c r="H41" s="14">
        <v>392</v>
      </c>
      <c r="I41" s="14">
        <v>79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3</v>
      </c>
      <c r="P41" s="22">
        <v>72</v>
      </c>
    </row>
    <row r="42" spans="1:16" x14ac:dyDescent="0.25">
      <c r="A42" s="181" t="s">
        <v>406</v>
      </c>
      <c r="B42" s="182"/>
      <c r="C42" s="25">
        <v>1799</v>
      </c>
      <c r="D42" s="25">
        <v>611</v>
      </c>
      <c r="E42" s="26">
        <v>1.9443535188215999</v>
      </c>
      <c r="F42" s="25">
        <v>1755</v>
      </c>
      <c r="G42" s="25">
        <v>670</v>
      </c>
      <c r="H42" s="25">
        <v>248</v>
      </c>
      <c r="I42" s="25">
        <v>280</v>
      </c>
      <c r="J42" s="25">
        <v>75</v>
      </c>
      <c r="K42" s="25">
        <v>12</v>
      </c>
      <c r="L42" s="25">
        <v>2</v>
      </c>
      <c r="M42" s="25">
        <v>0</v>
      </c>
      <c r="N42" s="25">
        <v>12</v>
      </c>
      <c r="O42" s="25">
        <v>40</v>
      </c>
      <c r="P42" s="27">
        <v>688</v>
      </c>
    </row>
    <row r="43" spans="1:16" x14ac:dyDescent="0.25">
      <c r="A43" s="28" t="s">
        <v>407</v>
      </c>
      <c r="B43" s="28" t="s">
        <v>408</v>
      </c>
      <c r="C43" s="14">
        <v>24</v>
      </c>
      <c r="D43" s="14">
        <v>37</v>
      </c>
      <c r="E43" s="29">
        <v>-0.35135135135135098</v>
      </c>
      <c r="F43" s="14">
        <v>5</v>
      </c>
      <c r="G43" s="14">
        <v>4</v>
      </c>
      <c r="H43" s="14">
        <v>29</v>
      </c>
      <c r="I43" s="14">
        <v>38</v>
      </c>
      <c r="J43" s="14">
        <v>6</v>
      </c>
      <c r="K43" s="14">
        <v>1</v>
      </c>
      <c r="L43" s="14">
        <v>0</v>
      </c>
      <c r="M43" s="14">
        <v>0</v>
      </c>
      <c r="N43" s="14">
        <v>4</v>
      </c>
      <c r="O43" s="14">
        <v>1</v>
      </c>
      <c r="P43" s="22">
        <v>6</v>
      </c>
    </row>
    <row r="44" spans="1:16" ht="22.5" x14ac:dyDescent="0.25">
      <c r="A44" s="28" t="s">
        <v>409</v>
      </c>
      <c r="B44" s="28" t="s">
        <v>410</v>
      </c>
      <c r="C44" s="14">
        <v>1760</v>
      </c>
      <c r="D44" s="14">
        <v>553</v>
      </c>
      <c r="E44" s="29">
        <v>2.1826401446654602</v>
      </c>
      <c r="F44" s="14">
        <v>1749</v>
      </c>
      <c r="G44" s="14">
        <v>665</v>
      </c>
      <c r="H44" s="14">
        <v>212</v>
      </c>
      <c r="I44" s="14">
        <v>236</v>
      </c>
      <c r="J44" s="14">
        <v>69</v>
      </c>
      <c r="K44" s="14">
        <v>11</v>
      </c>
      <c r="L44" s="14">
        <v>2</v>
      </c>
      <c r="M44" s="14">
        <v>0</v>
      </c>
      <c r="N44" s="14">
        <v>4</v>
      </c>
      <c r="O44" s="14">
        <v>39</v>
      </c>
      <c r="P44" s="22">
        <v>678</v>
      </c>
    </row>
    <row r="45" spans="1:16" x14ac:dyDescent="0.25">
      <c r="A45" s="28" t="s">
        <v>411</v>
      </c>
      <c r="B45" s="28" t="s">
        <v>412</v>
      </c>
      <c r="C45" s="14">
        <v>1</v>
      </c>
      <c r="D45" s="14">
        <v>0</v>
      </c>
      <c r="E45" s="29">
        <v>0</v>
      </c>
      <c r="F45" s="14">
        <v>0</v>
      </c>
      <c r="G45" s="14">
        <v>0</v>
      </c>
      <c r="H45" s="14">
        <v>1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1</v>
      </c>
      <c r="O45" s="14">
        <v>0</v>
      </c>
      <c r="P45" s="22">
        <v>0</v>
      </c>
    </row>
    <row r="46" spans="1:16" ht="22.5" x14ac:dyDescent="0.25">
      <c r="A46" s="28" t="s">
        <v>413</v>
      </c>
      <c r="B46" s="28" t="s">
        <v>414</v>
      </c>
      <c r="C46" s="14">
        <v>1</v>
      </c>
      <c r="D46" s="14">
        <v>5</v>
      </c>
      <c r="E46" s="29">
        <v>-0.8</v>
      </c>
      <c r="F46" s="14">
        <v>0</v>
      </c>
      <c r="G46" s="14">
        <v>1</v>
      </c>
      <c r="H46" s="14">
        <v>3</v>
      </c>
      <c r="I46" s="14">
        <v>4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3</v>
      </c>
    </row>
    <row r="47" spans="1:16" ht="22.5" x14ac:dyDescent="0.25">
      <c r="A47" s="28" t="s">
        <v>415</v>
      </c>
      <c r="B47" s="28" t="s">
        <v>416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417</v>
      </c>
      <c r="B48" s="28" t="s">
        <v>418</v>
      </c>
      <c r="C48" s="14">
        <v>10</v>
      </c>
      <c r="D48" s="14">
        <v>8</v>
      </c>
      <c r="E48" s="29">
        <v>0.25</v>
      </c>
      <c r="F48" s="14">
        <v>0</v>
      </c>
      <c r="G48" s="14">
        <v>0</v>
      </c>
      <c r="H48" s="14">
        <v>3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2</v>
      </c>
      <c r="O48" s="14">
        <v>0</v>
      </c>
      <c r="P48" s="22">
        <v>1</v>
      </c>
    </row>
    <row r="49" spans="1:16" x14ac:dyDescent="0.25">
      <c r="A49" s="28" t="s">
        <v>419</v>
      </c>
      <c r="B49" s="28" t="s">
        <v>420</v>
      </c>
      <c r="C49" s="14">
        <v>3</v>
      </c>
      <c r="D49" s="14">
        <v>8</v>
      </c>
      <c r="E49" s="29">
        <v>-0.625</v>
      </c>
      <c r="F49" s="14">
        <v>1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1</v>
      </c>
      <c r="O49" s="14">
        <v>0</v>
      </c>
      <c r="P49" s="22">
        <v>0</v>
      </c>
    </row>
    <row r="50" spans="1:16" x14ac:dyDescent="0.25">
      <c r="A50" s="181" t="s">
        <v>421</v>
      </c>
      <c r="B50" s="182"/>
      <c r="C50" s="25">
        <v>3788</v>
      </c>
      <c r="D50" s="25">
        <v>3252</v>
      </c>
      <c r="E50" s="26">
        <v>0.16482164821648199</v>
      </c>
      <c r="F50" s="25">
        <v>187</v>
      </c>
      <c r="G50" s="25">
        <v>52</v>
      </c>
      <c r="H50" s="25">
        <v>370</v>
      </c>
      <c r="I50" s="25">
        <v>349</v>
      </c>
      <c r="J50" s="25">
        <v>423</v>
      </c>
      <c r="K50" s="25">
        <v>248</v>
      </c>
      <c r="L50" s="25">
        <v>0</v>
      </c>
      <c r="M50" s="25">
        <v>0</v>
      </c>
      <c r="N50" s="25">
        <v>31</v>
      </c>
      <c r="O50" s="25">
        <v>145</v>
      </c>
      <c r="P50" s="27">
        <v>395</v>
      </c>
    </row>
    <row r="51" spans="1:16" x14ac:dyDescent="0.25">
      <c r="A51" s="28" t="s">
        <v>422</v>
      </c>
      <c r="B51" s="28" t="s">
        <v>423</v>
      </c>
      <c r="C51" s="14">
        <v>1075</v>
      </c>
      <c r="D51" s="14">
        <v>1055</v>
      </c>
      <c r="E51" s="29">
        <v>1.8957345971564E-2</v>
      </c>
      <c r="F51" s="14">
        <v>74</v>
      </c>
      <c r="G51" s="14">
        <v>7</v>
      </c>
      <c r="H51" s="14">
        <v>74</v>
      </c>
      <c r="I51" s="14">
        <v>49</v>
      </c>
      <c r="J51" s="14">
        <v>172</v>
      </c>
      <c r="K51" s="14">
        <v>99</v>
      </c>
      <c r="L51" s="14">
        <v>0</v>
      </c>
      <c r="M51" s="14">
        <v>0</v>
      </c>
      <c r="N51" s="14">
        <v>7</v>
      </c>
      <c r="O51" s="14">
        <v>62</v>
      </c>
      <c r="P51" s="22">
        <v>82</v>
      </c>
    </row>
    <row r="52" spans="1:16" x14ac:dyDescent="0.25">
      <c r="A52" s="28" t="s">
        <v>424</v>
      </c>
      <c r="B52" s="28" t="s">
        <v>425</v>
      </c>
      <c r="C52" s="14">
        <v>22</v>
      </c>
      <c r="D52" s="14">
        <v>32</v>
      </c>
      <c r="E52" s="29">
        <v>-0.3125</v>
      </c>
      <c r="F52" s="14">
        <v>2</v>
      </c>
      <c r="G52" s="14">
        <v>0</v>
      </c>
      <c r="H52" s="14">
        <v>1</v>
      </c>
      <c r="I52" s="14">
        <v>0</v>
      </c>
      <c r="J52" s="14">
        <v>7</v>
      </c>
      <c r="K52" s="14">
        <v>11</v>
      </c>
      <c r="L52" s="14">
        <v>0</v>
      </c>
      <c r="M52" s="14">
        <v>0</v>
      </c>
      <c r="N52" s="14">
        <v>0</v>
      </c>
      <c r="O52" s="14">
        <v>1</v>
      </c>
      <c r="P52" s="22">
        <v>6</v>
      </c>
    </row>
    <row r="53" spans="1:16" x14ac:dyDescent="0.25">
      <c r="A53" s="28" t="s">
        <v>426</v>
      </c>
      <c r="B53" s="28" t="s">
        <v>427</v>
      </c>
      <c r="C53" s="14">
        <v>1776</v>
      </c>
      <c r="D53" s="14">
        <v>1131</v>
      </c>
      <c r="E53" s="29">
        <v>0.57029177718832902</v>
      </c>
      <c r="F53" s="14">
        <v>87</v>
      </c>
      <c r="G53" s="14">
        <v>38</v>
      </c>
      <c r="H53" s="14">
        <v>163</v>
      </c>
      <c r="I53" s="14">
        <v>173</v>
      </c>
      <c r="J53" s="14">
        <v>125</v>
      </c>
      <c r="K53" s="14">
        <v>68</v>
      </c>
      <c r="L53" s="14">
        <v>0</v>
      </c>
      <c r="M53" s="14">
        <v>0</v>
      </c>
      <c r="N53" s="14">
        <v>10</v>
      </c>
      <c r="O53" s="14">
        <v>32</v>
      </c>
      <c r="P53" s="22">
        <v>143</v>
      </c>
    </row>
    <row r="54" spans="1:16" ht="22.5" x14ac:dyDescent="0.25">
      <c r="A54" s="28" t="s">
        <v>428</v>
      </c>
      <c r="B54" s="28" t="s">
        <v>429</v>
      </c>
      <c r="C54" s="14">
        <v>35</v>
      </c>
      <c r="D54" s="14">
        <v>28</v>
      </c>
      <c r="E54" s="29">
        <v>0.25</v>
      </c>
      <c r="F54" s="14">
        <v>2</v>
      </c>
      <c r="G54" s="14">
        <v>0</v>
      </c>
      <c r="H54" s="14">
        <v>2</v>
      </c>
      <c r="I54" s="14">
        <v>3</v>
      </c>
      <c r="J54" s="14">
        <v>5</v>
      </c>
      <c r="K54" s="14">
        <v>1</v>
      </c>
      <c r="L54" s="14">
        <v>0</v>
      </c>
      <c r="M54" s="14">
        <v>0</v>
      </c>
      <c r="N54" s="14">
        <v>0</v>
      </c>
      <c r="O54" s="14">
        <v>4</v>
      </c>
      <c r="P54" s="22">
        <v>1</v>
      </c>
    </row>
    <row r="55" spans="1:16" x14ac:dyDescent="0.25">
      <c r="A55" s="28" t="s">
        <v>430</v>
      </c>
      <c r="B55" s="28" t="s">
        <v>431</v>
      </c>
      <c r="C55" s="14">
        <v>12</v>
      </c>
      <c r="D55" s="14">
        <v>7</v>
      </c>
      <c r="E55" s="29">
        <v>0.71428571428571397</v>
      </c>
      <c r="F55" s="14">
        <v>0</v>
      </c>
      <c r="G55" s="14">
        <v>0</v>
      </c>
      <c r="H55" s="14">
        <v>3</v>
      </c>
      <c r="I55" s="14">
        <v>1</v>
      </c>
      <c r="J55" s="14">
        <v>0</v>
      </c>
      <c r="K55" s="14">
        <v>1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432</v>
      </c>
      <c r="B56" s="28" t="s">
        <v>433</v>
      </c>
      <c r="C56" s="14">
        <v>51</v>
      </c>
      <c r="D56" s="14">
        <v>68</v>
      </c>
      <c r="E56" s="29">
        <v>-0.25</v>
      </c>
      <c r="F56" s="14">
        <v>3</v>
      </c>
      <c r="G56" s="14">
        <v>0</v>
      </c>
      <c r="H56" s="14">
        <v>8</v>
      </c>
      <c r="I56" s="14">
        <v>6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2">
        <v>5</v>
      </c>
    </row>
    <row r="57" spans="1:16" ht="22.5" x14ac:dyDescent="0.25">
      <c r="A57" s="28" t="s">
        <v>434</v>
      </c>
      <c r="B57" s="28" t="s">
        <v>435</v>
      </c>
      <c r="C57" s="14">
        <v>26</v>
      </c>
      <c r="D57" s="14">
        <v>39</v>
      </c>
      <c r="E57" s="29">
        <v>-0.33333333333333298</v>
      </c>
      <c r="F57" s="14">
        <v>8</v>
      </c>
      <c r="G57" s="14">
        <v>1</v>
      </c>
      <c r="H57" s="14">
        <v>11</v>
      </c>
      <c r="I57" s="14">
        <v>13</v>
      </c>
      <c r="J57" s="14">
        <v>1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2">
        <v>19</v>
      </c>
    </row>
    <row r="58" spans="1:16" ht="22.5" x14ac:dyDescent="0.25">
      <c r="A58" s="28" t="s">
        <v>436</v>
      </c>
      <c r="B58" s="28" t="s">
        <v>437</v>
      </c>
      <c r="C58" s="14">
        <v>11</v>
      </c>
      <c r="D58" s="14">
        <v>19</v>
      </c>
      <c r="E58" s="29">
        <v>-0.42105263157894701</v>
      </c>
      <c r="F58" s="14">
        <v>0</v>
      </c>
      <c r="G58" s="14">
        <v>0</v>
      </c>
      <c r="H58" s="14">
        <v>5</v>
      </c>
      <c r="I58" s="14">
        <v>3</v>
      </c>
      <c r="J58" s="14">
        <v>1</v>
      </c>
      <c r="K58" s="14">
        <v>0</v>
      </c>
      <c r="L58" s="14">
        <v>0</v>
      </c>
      <c r="M58" s="14">
        <v>0</v>
      </c>
      <c r="N58" s="14">
        <v>2</v>
      </c>
      <c r="O58" s="14">
        <v>2</v>
      </c>
      <c r="P58" s="22">
        <v>3</v>
      </c>
    </row>
    <row r="59" spans="1:16" ht="22.5" x14ac:dyDescent="0.25">
      <c r="A59" s="28" t="s">
        <v>438</v>
      </c>
      <c r="B59" s="28" t="s">
        <v>439</v>
      </c>
      <c r="C59" s="14">
        <v>14</v>
      </c>
      <c r="D59" s="14">
        <v>11</v>
      </c>
      <c r="E59" s="29">
        <v>0.27272727272727298</v>
      </c>
      <c r="F59" s="14">
        <v>0</v>
      </c>
      <c r="G59" s="14">
        <v>0</v>
      </c>
      <c r="H59" s="14">
        <v>0</v>
      </c>
      <c r="I59" s="14">
        <v>0</v>
      </c>
      <c r="J59" s="14">
        <v>1</v>
      </c>
      <c r="K59" s="14">
        <v>1</v>
      </c>
      <c r="L59" s="14">
        <v>0</v>
      </c>
      <c r="M59" s="14">
        <v>0</v>
      </c>
      <c r="N59" s="14">
        <v>0</v>
      </c>
      <c r="O59" s="14">
        <v>1</v>
      </c>
      <c r="P59" s="22">
        <v>0</v>
      </c>
    </row>
    <row r="60" spans="1:16" ht="22.5" x14ac:dyDescent="0.25">
      <c r="A60" s="28" t="s">
        <v>440</v>
      </c>
      <c r="B60" s="28" t="s">
        <v>441</v>
      </c>
      <c r="C60" s="14">
        <v>34</v>
      </c>
      <c r="D60" s="14">
        <v>61</v>
      </c>
      <c r="E60" s="29">
        <v>-0.44262295081967201</v>
      </c>
      <c r="F60" s="14">
        <v>0</v>
      </c>
      <c r="G60" s="14">
        <v>0</v>
      </c>
      <c r="H60" s="14">
        <v>10</v>
      </c>
      <c r="I60" s="14">
        <v>6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1</v>
      </c>
      <c r="P60" s="22">
        <v>7</v>
      </c>
    </row>
    <row r="61" spans="1:16" ht="33.75" x14ac:dyDescent="0.25">
      <c r="A61" s="28" t="s">
        <v>442</v>
      </c>
      <c r="B61" s="28" t="s">
        <v>443</v>
      </c>
      <c r="C61" s="14">
        <v>43</v>
      </c>
      <c r="D61" s="14">
        <v>77</v>
      </c>
      <c r="E61" s="29">
        <v>-0.44155844155844098</v>
      </c>
      <c r="F61" s="14">
        <v>1</v>
      </c>
      <c r="G61" s="14">
        <v>0</v>
      </c>
      <c r="H61" s="14">
        <v>17</v>
      </c>
      <c r="I61" s="14">
        <v>19</v>
      </c>
      <c r="J61" s="14">
        <v>3</v>
      </c>
      <c r="K61" s="14">
        <v>1</v>
      </c>
      <c r="L61" s="14">
        <v>0</v>
      </c>
      <c r="M61" s="14">
        <v>0</v>
      </c>
      <c r="N61" s="14">
        <v>1</v>
      </c>
      <c r="O61" s="14">
        <v>1</v>
      </c>
      <c r="P61" s="22">
        <v>23</v>
      </c>
    </row>
    <row r="62" spans="1:16" x14ac:dyDescent="0.25">
      <c r="A62" s="28" t="s">
        <v>444</v>
      </c>
      <c r="B62" s="28" t="s">
        <v>445</v>
      </c>
      <c r="C62" s="14">
        <v>0</v>
      </c>
      <c r="D62" s="14">
        <v>0</v>
      </c>
      <c r="E62" s="29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2.5" x14ac:dyDescent="0.25">
      <c r="A63" s="28" t="s">
        <v>446</v>
      </c>
      <c r="B63" s="28" t="s">
        <v>447</v>
      </c>
      <c r="C63" s="14">
        <v>487</v>
      </c>
      <c r="D63" s="14">
        <v>517</v>
      </c>
      <c r="E63" s="29">
        <v>-5.8027079303674997E-2</v>
      </c>
      <c r="F63" s="14">
        <v>3</v>
      </c>
      <c r="G63" s="14">
        <v>1</v>
      </c>
      <c r="H63" s="14">
        <v>45</v>
      </c>
      <c r="I63" s="14">
        <v>59</v>
      </c>
      <c r="J63" s="14">
        <v>79</v>
      </c>
      <c r="K63" s="14">
        <v>49</v>
      </c>
      <c r="L63" s="14">
        <v>0</v>
      </c>
      <c r="M63" s="14">
        <v>0</v>
      </c>
      <c r="N63" s="14">
        <v>7</v>
      </c>
      <c r="O63" s="14">
        <v>23</v>
      </c>
      <c r="P63" s="22">
        <v>77</v>
      </c>
    </row>
    <row r="64" spans="1:16" ht="22.5" x14ac:dyDescent="0.25">
      <c r="A64" s="28" t="s">
        <v>448</v>
      </c>
      <c r="B64" s="28" t="s">
        <v>449</v>
      </c>
      <c r="C64" s="14">
        <v>148</v>
      </c>
      <c r="D64" s="14">
        <v>91</v>
      </c>
      <c r="E64" s="29">
        <v>0.62637362637362604</v>
      </c>
      <c r="F64" s="14">
        <v>2</v>
      </c>
      <c r="G64" s="14">
        <v>0</v>
      </c>
      <c r="H64" s="14">
        <v>17</v>
      </c>
      <c r="I64" s="14">
        <v>3</v>
      </c>
      <c r="J64" s="14">
        <v>25</v>
      </c>
      <c r="K64" s="14">
        <v>15</v>
      </c>
      <c r="L64" s="14">
        <v>0</v>
      </c>
      <c r="M64" s="14">
        <v>0</v>
      </c>
      <c r="N64" s="14">
        <v>3</v>
      </c>
      <c r="O64" s="14">
        <v>17</v>
      </c>
      <c r="P64" s="22">
        <v>14</v>
      </c>
    </row>
    <row r="65" spans="1:16" ht="33.75" x14ac:dyDescent="0.25">
      <c r="A65" s="28" t="s">
        <v>450</v>
      </c>
      <c r="B65" s="28" t="s">
        <v>451</v>
      </c>
      <c r="C65" s="14">
        <v>27</v>
      </c>
      <c r="D65" s="14">
        <v>68</v>
      </c>
      <c r="E65" s="29">
        <v>-0.60294117647058798</v>
      </c>
      <c r="F65" s="14">
        <v>0</v>
      </c>
      <c r="G65" s="14">
        <v>0</v>
      </c>
      <c r="H65" s="14">
        <v>5</v>
      </c>
      <c r="I65" s="14">
        <v>4</v>
      </c>
      <c r="J65" s="14">
        <v>2</v>
      </c>
      <c r="K65" s="14">
        <v>1</v>
      </c>
      <c r="L65" s="14">
        <v>0</v>
      </c>
      <c r="M65" s="14">
        <v>0</v>
      </c>
      <c r="N65" s="14">
        <v>0</v>
      </c>
      <c r="O65" s="14">
        <v>0</v>
      </c>
      <c r="P65" s="22">
        <v>3</v>
      </c>
    </row>
    <row r="66" spans="1:16" ht="33.75" x14ac:dyDescent="0.25">
      <c r="A66" s="28" t="s">
        <v>452</v>
      </c>
      <c r="B66" s="28" t="s">
        <v>453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454</v>
      </c>
      <c r="B67" s="28" t="s">
        <v>455</v>
      </c>
      <c r="C67" s="14">
        <v>0</v>
      </c>
      <c r="D67" s="14">
        <v>2</v>
      </c>
      <c r="E67" s="29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456</v>
      </c>
      <c r="B68" s="28" t="s">
        <v>457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458</v>
      </c>
      <c r="B69" s="28" t="s">
        <v>459</v>
      </c>
      <c r="C69" s="14">
        <v>25</v>
      </c>
      <c r="D69" s="14">
        <v>41</v>
      </c>
      <c r="E69" s="29">
        <v>-0.39024390243902402</v>
      </c>
      <c r="F69" s="14">
        <v>5</v>
      </c>
      <c r="G69" s="14">
        <v>5</v>
      </c>
      <c r="H69" s="14">
        <v>9</v>
      </c>
      <c r="I69" s="14">
        <v>9</v>
      </c>
      <c r="J69" s="14">
        <v>1</v>
      </c>
      <c r="K69" s="14">
        <v>0</v>
      </c>
      <c r="L69" s="14">
        <v>0</v>
      </c>
      <c r="M69" s="14">
        <v>0</v>
      </c>
      <c r="N69" s="14">
        <v>0</v>
      </c>
      <c r="O69" s="14">
        <v>1</v>
      </c>
      <c r="P69" s="22">
        <v>10</v>
      </c>
    </row>
    <row r="70" spans="1:16" ht="33.75" x14ac:dyDescent="0.25">
      <c r="A70" s="28" t="s">
        <v>460</v>
      </c>
      <c r="B70" s="28" t="s">
        <v>461</v>
      </c>
      <c r="C70" s="14">
        <v>2</v>
      </c>
      <c r="D70" s="14">
        <v>5</v>
      </c>
      <c r="E70" s="29">
        <v>-0.6</v>
      </c>
      <c r="F70" s="14">
        <v>0</v>
      </c>
      <c r="G70" s="14">
        <v>0</v>
      </c>
      <c r="H70" s="14">
        <v>0</v>
      </c>
      <c r="I70" s="14">
        <v>1</v>
      </c>
      <c r="J70" s="14">
        <v>1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462</v>
      </c>
      <c r="B71" s="28" t="s">
        <v>463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2</v>
      </c>
    </row>
    <row r="72" spans="1:16" x14ac:dyDescent="0.25">
      <c r="A72" s="181" t="s">
        <v>464</v>
      </c>
      <c r="B72" s="182"/>
      <c r="C72" s="25">
        <v>22</v>
      </c>
      <c r="D72" s="25">
        <v>66</v>
      </c>
      <c r="E72" s="26">
        <v>-0.66666666666666696</v>
      </c>
      <c r="F72" s="25">
        <v>0</v>
      </c>
      <c r="G72" s="25">
        <v>0</v>
      </c>
      <c r="H72" s="25">
        <v>5</v>
      </c>
      <c r="I72" s="25">
        <v>7</v>
      </c>
      <c r="J72" s="25">
        <v>0</v>
      </c>
      <c r="K72" s="25">
        <v>0</v>
      </c>
      <c r="L72" s="25">
        <v>2</v>
      </c>
      <c r="M72" s="25">
        <v>5</v>
      </c>
      <c r="N72" s="25">
        <v>3</v>
      </c>
      <c r="O72" s="25">
        <v>3</v>
      </c>
      <c r="P72" s="27">
        <v>3</v>
      </c>
    </row>
    <row r="73" spans="1:16" x14ac:dyDescent="0.25">
      <c r="A73" s="28" t="s">
        <v>465</v>
      </c>
      <c r="B73" s="28" t="s">
        <v>466</v>
      </c>
      <c r="C73" s="14">
        <v>22</v>
      </c>
      <c r="D73" s="14">
        <v>66</v>
      </c>
      <c r="E73" s="29">
        <v>-0.66666666666666696</v>
      </c>
      <c r="F73" s="14">
        <v>0</v>
      </c>
      <c r="G73" s="14">
        <v>0</v>
      </c>
      <c r="H73" s="14">
        <v>5</v>
      </c>
      <c r="I73" s="14">
        <v>7</v>
      </c>
      <c r="J73" s="14">
        <v>0</v>
      </c>
      <c r="K73" s="14">
        <v>0</v>
      </c>
      <c r="L73" s="14">
        <v>2</v>
      </c>
      <c r="M73" s="14">
        <v>5</v>
      </c>
      <c r="N73" s="14">
        <v>3</v>
      </c>
      <c r="O73" s="14">
        <v>3</v>
      </c>
      <c r="P73" s="22">
        <v>3</v>
      </c>
    </row>
    <row r="74" spans="1:16" x14ac:dyDescent="0.25">
      <c r="A74" s="181" t="s">
        <v>467</v>
      </c>
      <c r="B74" s="182"/>
      <c r="C74" s="25">
        <v>611</v>
      </c>
      <c r="D74" s="25">
        <v>784</v>
      </c>
      <c r="E74" s="26">
        <v>-0.22066326530612199</v>
      </c>
      <c r="F74" s="25">
        <v>83</v>
      </c>
      <c r="G74" s="25">
        <v>18</v>
      </c>
      <c r="H74" s="25">
        <v>92</v>
      </c>
      <c r="I74" s="25">
        <v>66</v>
      </c>
      <c r="J74" s="25">
        <v>5</v>
      </c>
      <c r="K74" s="25">
        <v>1</v>
      </c>
      <c r="L74" s="25">
        <v>69</v>
      </c>
      <c r="M74" s="25">
        <v>68</v>
      </c>
      <c r="N74" s="25">
        <v>4</v>
      </c>
      <c r="O74" s="25">
        <v>12</v>
      </c>
      <c r="P74" s="27">
        <v>76</v>
      </c>
    </row>
    <row r="75" spans="1:16" x14ac:dyDescent="0.25">
      <c r="A75" s="28" t="s">
        <v>468</v>
      </c>
      <c r="B75" s="28" t="s">
        <v>469</v>
      </c>
      <c r="C75" s="14">
        <v>228</v>
      </c>
      <c r="D75" s="14">
        <v>300</v>
      </c>
      <c r="E75" s="29">
        <v>-0.24</v>
      </c>
      <c r="F75" s="14">
        <v>35</v>
      </c>
      <c r="G75" s="14">
        <v>6</v>
      </c>
      <c r="H75" s="14">
        <v>42</v>
      </c>
      <c r="I75" s="14">
        <v>34</v>
      </c>
      <c r="J75" s="14">
        <v>3</v>
      </c>
      <c r="K75" s="14">
        <v>1</v>
      </c>
      <c r="L75" s="14">
        <v>0</v>
      </c>
      <c r="M75" s="14">
        <v>0</v>
      </c>
      <c r="N75" s="14">
        <v>2</v>
      </c>
      <c r="O75" s="14">
        <v>1</v>
      </c>
      <c r="P75" s="22">
        <v>24</v>
      </c>
    </row>
    <row r="76" spans="1:16" ht="33.75" x14ac:dyDescent="0.25">
      <c r="A76" s="28" t="s">
        <v>470</v>
      </c>
      <c r="B76" s="28" t="s">
        <v>471</v>
      </c>
      <c r="C76" s="14">
        <v>35</v>
      </c>
      <c r="D76" s="14">
        <v>48</v>
      </c>
      <c r="E76" s="29">
        <v>-0.27083333333333298</v>
      </c>
      <c r="F76" s="14">
        <v>1</v>
      </c>
      <c r="G76" s="14">
        <v>0</v>
      </c>
      <c r="H76" s="14">
        <v>4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2">
        <v>2</v>
      </c>
    </row>
    <row r="77" spans="1:16" x14ac:dyDescent="0.25">
      <c r="A77" s="28" t="s">
        <v>472</v>
      </c>
      <c r="B77" s="28" t="s">
        <v>473</v>
      </c>
      <c r="C77" s="14">
        <v>179</v>
      </c>
      <c r="D77" s="14">
        <v>281</v>
      </c>
      <c r="E77" s="29">
        <v>-0.36298932384341598</v>
      </c>
      <c r="F77" s="14">
        <v>18</v>
      </c>
      <c r="G77" s="14">
        <v>0</v>
      </c>
      <c r="H77" s="14">
        <v>15</v>
      </c>
      <c r="I77" s="14">
        <v>2</v>
      </c>
      <c r="J77" s="14">
        <v>2</v>
      </c>
      <c r="K77" s="14">
        <v>0</v>
      </c>
      <c r="L77" s="14">
        <v>69</v>
      </c>
      <c r="M77" s="14">
        <v>68</v>
      </c>
      <c r="N77" s="14">
        <v>1</v>
      </c>
      <c r="O77" s="14">
        <v>10</v>
      </c>
      <c r="P77" s="22">
        <v>32</v>
      </c>
    </row>
    <row r="78" spans="1:16" x14ac:dyDescent="0.25">
      <c r="A78" s="28" t="s">
        <v>474</v>
      </c>
      <c r="B78" s="28" t="s">
        <v>475</v>
      </c>
      <c r="C78" s="14">
        <v>8</v>
      </c>
      <c r="D78" s="14">
        <v>12</v>
      </c>
      <c r="E78" s="29">
        <v>-0.33333333333333298</v>
      </c>
      <c r="F78" s="14">
        <v>2</v>
      </c>
      <c r="G78" s="14">
        <v>1</v>
      </c>
      <c r="H78" s="14">
        <v>1</v>
      </c>
      <c r="I78" s="14">
        <v>2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476</v>
      </c>
      <c r="B79" s="28" t="s">
        <v>477</v>
      </c>
      <c r="C79" s="14">
        <v>107</v>
      </c>
      <c r="D79" s="14">
        <v>118</v>
      </c>
      <c r="E79" s="29">
        <v>-9.3220338983050793E-2</v>
      </c>
      <c r="F79" s="14">
        <v>10</v>
      </c>
      <c r="G79" s="14">
        <v>5</v>
      </c>
      <c r="H79" s="14">
        <v>17</v>
      </c>
      <c r="I79" s="14">
        <v>8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12</v>
      </c>
    </row>
    <row r="80" spans="1:16" ht="33.75" x14ac:dyDescent="0.25">
      <c r="A80" s="28" t="s">
        <v>478</v>
      </c>
      <c r="B80" s="28" t="s">
        <v>479</v>
      </c>
      <c r="C80" s="14">
        <v>12</v>
      </c>
      <c r="D80" s="14">
        <v>11</v>
      </c>
      <c r="E80" s="29">
        <v>9.0909090909090898E-2</v>
      </c>
      <c r="F80" s="14">
        <v>2</v>
      </c>
      <c r="G80" s="14">
        <v>0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480</v>
      </c>
      <c r="B81" s="28" t="s">
        <v>481</v>
      </c>
      <c r="C81" s="14">
        <v>42</v>
      </c>
      <c r="D81" s="14">
        <v>14</v>
      </c>
      <c r="E81" s="29">
        <v>2</v>
      </c>
      <c r="F81" s="14">
        <v>15</v>
      </c>
      <c r="G81" s="14">
        <v>6</v>
      </c>
      <c r="H81" s="14">
        <v>13</v>
      </c>
      <c r="I81" s="14">
        <v>17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1</v>
      </c>
      <c r="P81" s="22">
        <v>6</v>
      </c>
    </row>
    <row r="82" spans="1:16" x14ac:dyDescent="0.25">
      <c r="A82" s="181" t="s">
        <v>482</v>
      </c>
      <c r="B82" s="182"/>
      <c r="C82" s="25">
        <v>245</v>
      </c>
      <c r="D82" s="25">
        <v>365</v>
      </c>
      <c r="E82" s="26">
        <v>-0.32876712328767099</v>
      </c>
      <c r="F82" s="25">
        <v>81</v>
      </c>
      <c r="G82" s="25">
        <v>51</v>
      </c>
      <c r="H82" s="25">
        <v>35</v>
      </c>
      <c r="I82" s="25">
        <v>50</v>
      </c>
      <c r="J82" s="25">
        <v>0</v>
      </c>
      <c r="K82" s="25">
        <v>0</v>
      </c>
      <c r="L82" s="25">
        <v>0</v>
      </c>
      <c r="M82" s="25">
        <v>1</v>
      </c>
      <c r="N82" s="25">
        <v>7</v>
      </c>
      <c r="O82" s="25">
        <v>0</v>
      </c>
      <c r="P82" s="27">
        <v>52</v>
      </c>
    </row>
    <row r="83" spans="1:16" x14ac:dyDescent="0.25">
      <c r="A83" s="28" t="s">
        <v>483</v>
      </c>
      <c r="B83" s="28" t="s">
        <v>484</v>
      </c>
      <c r="C83" s="14">
        <v>72</v>
      </c>
      <c r="D83" s="14">
        <v>100</v>
      </c>
      <c r="E83" s="29">
        <v>-0.28000000000000003</v>
      </c>
      <c r="F83" s="14">
        <v>1</v>
      </c>
      <c r="G83" s="14">
        <v>1</v>
      </c>
      <c r="H83" s="14">
        <v>4</v>
      </c>
      <c r="I83" s="14">
        <v>4</v>
      </c>
      <c r="J83" s="14">
        <v>0</v>
      </c>
      <c r="K83" s="14">
        <v>0</v>
      </c>
      <c r="L83" s="14">
        <v>0</v>
      </c>
      <c r="M83" s="14">
        <v>1</v>
      </c>
      <c r="N83" s="14">
        <v>2</v>
      </c>
      <c r="O83" s="14">
        <v>0</v>
      </c>
      <c r="P83" s="22">
        <v>6</v>
      </c>
    </row>
    <row r="84" spans="1:16" x14ac:dyDescent="0.25">
      <c r="A84" s="28" t="s">
        <v>485</v>
      </c>
      <c r="B84" s="28" t="s">
        <v>486</v>
      </c>
      <c r="C84" s="14">
        <v>173</v>
      </c>
      <c r="D84" s="14">
        <v>265</v>
      </c>
      <c r="E84" s="29">
        <v>-0.34716981132075497</v>
      </c>
      <c r="F84" s="14">
        <v>80</v>
      </c>
      <c r="G84" s="14">
        <v>50</v>
      </c>
      <c r="H84" s="14">
        <v>31</v>
      </c>
      <c r="I84" s="14">
        <v>46</v>
      </c>
      <c r="J84" s="14">
        <v>0</v>
      </c>
      <c r="K84" s="14">
        <v>0</v>
      </c>
      <c r="L84" s="14">
        <v>0</v>
      </c>
      <c r="M84" s="14">
        <v>0</v>
      </c>
      <c r="N84" s="14">
        <v>5</v>
      </c>
      <c r="O84" s="14">
        <v>0</v>
      </c>
      <c r="P84" s="22">
        <v>46</v>
      </c>
    </row>
    <row r="85" spans="1:16" x14ac:dyDescent="0.25">
      <c r="A85" s="181" t="s">
        <v>487</v>
      </c>
      <c r="B85" s="182"/>
      <c r="C85" s="25">
        <v>2119</v>
      </c>
      <c r="D85" s="25">
        <v>1598</v>
      </c>
      <c r="E85" s="26">
        <v>0.32603254067584497</v>
      </c>
      <c r="F85" s="25">
        <v>10</v>
      </c>
      <c r="G85" s="25">
        <v>5</v>
      </c>
      <c r="H85" s="25">
        <v>310</v>
      </c>
      <c r="I85" s="25">
        <v>343</v>
      </c>
      <c r="J85" s="25">
        <v>8</v>
      </c>
      <c r="K85" s="25">
        <v>0</v>
      </c>
      <c r="L85" s="25">
        <v>0</v>
      </c>
      <c r="M85" s="25">
        <v>0</v>
      </c>
      <c r="N85" s="25">
        <v>54</v>
      </c>
      <c r="O85" s="25">
        <v>3</v>
      </c>
      <c r="P85" s="27">
        <v>274</v>
      </c>
    </row>
    <row r="86" spans="1:16" x14ac:dyDescent="0.25">
      <c r="A86" s="28" t="s">
        <v>488</v>
      </c>
      <c r="B86" s="28" t="s">
        <v>489</v>
      </c>
      <c r="C86" s="14">
        <v>2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2">
        <v>0</v>
      </c>
    </row>
    <row r="87" spans="1:16" x14ac:dyDescent="0.25">
      <c r="A87" s="28" t="s">
        <v>490</v>
      </c>
      <c r="B87" s="28" t="s">
        <v>491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492</v>
      </c>
      <c r="B88" s="28" t="s">
        <v>493</v>
      </c>
      <c r="C88" s="14">
        <v>0</v>
      </c>
      <c r="D88" s="14">
        <v>1</v>
      </c>
      <c r="E88" s="29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494</v>
      </c>
      <c r="B89" s="28" t="s">
        <v>495</v>
      </c>
      <c r="C89" s="14">
        <v>61</v>
      </c>
      <c r="D89" s="14">
        <v>103</v>
      </c>
      <c r="E89" s="29">
        <v>-0.40776699029126201</v>
      </c>
      <c r="F89" s="14">
        <v>1</v>
      </c>
      <c r="G89" s="14">
        <v>3</v>
      </c>
      <c r="H89" s="14">
        <v>0</v>
      </c>
      <c r="I89" s="14">
        <v>2</v>
      </c>
      <c r="J89" s="14">
        <v>6</v>
      </c>
      <c r="K89" s="14">
        <v>0</v>
      </c>
      <c r="L89" s="14">
        <v>0</v>
      </c>
      <c r="M89" s="14">
        <v>0</v>
      </c>
      <c r="N89" s="14">
        <v>33</v>
      </c>
      <c r="O89" s="14">
        <v>0</v>
      </c>
      <c r="P89" s="22">
        <v>0</v>
      </c>
    </row>
    <row r="90" spans="1:16" ht="22.5" x14ac:dyDescent="0.25">
      <c r="A90" s="28" t="s">
        <v>496</v>
      </c>
      <c r="B90" s="28" t="s">
        <v>497</v>
      </c>
      <c r="C90" s="14">
        <v>3</v>
      </c>
      <c r="D90" s="14">
        <v>13</v>
      </c>
      <c r="E90" s="29">
        <v>-0.76923076923076905</v>
      </c>
      <c r="F90" s="14">
        <v>0</v>
      </c>
      <c r="G90" s="14">
        <v>0</v>
      </c>
      <c r="H90" s="14">
        <v>0</v>
      </c>
      <c r="I90" s="14">
        <v>0</v>
      </c>
      <c r="J90" s="14">
        <v>1</v>
      </c>
      <c r="K90" s="14">
        <v>0</v>
      </c>
      <c r="L90" s="14">
        <v>0</v>
      </c>
      <c r="M90" s="14">
        <v>0</v>
      </c>
      <c r="N90" s="14">
        <v>1</v>
      </c>
      <c r="O90" s="14">
        <v>1</v>
      </c>
      <c r="P90" s="22">
        <v>0</v>
      </c>
    </row>
    <row r="91" spans="1:16" x14ac:dyDescent="0.25">
      <c r="A91" s="28" t="s">
        <v>498</v>
      </c>
      <c r="B91" s="28" t="s">
        <v>499</v>
      </c>
      <c r="C91" s="14">
        <v>114</v>
      </c>
      <c r="D91" s="14">
        <v>142</v>
      </c>
      <c r="E91" s="29">
        <v>-0.19718309859154901</v>
      </c>
      <c r="F91" s="14">
        <v>1</v>
      </c>
      <c r="G91" s="14">
        <v>0</v>
      </c>
      <c r="H91" s="14">
        <v>8</v>
      </c>
      <c r="I91" s="14">
        <v>7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2">
        <v>10</v>
      </c>
    </row>
    <row r="92" spans="1:16" x14ac:dyDescent="0.25">
      <c r="A92" s="28" t="s">
        <v>500</v>
      </c>
      <c r="B92" s="28" t="s">
        <v>501</v>
      </c>
      <c r="C92" s="14">
        <v>247</v>
      </c>
      <c r="D92" s="14">
        <v>418</v>
      </c>
      <c r="E92" s="29">
        <v>-0.40909090909090901</v>
      </c>
      <c r="F92" s="14">
        <v>1</v>
      </c>
      <c r="G92" s="14">
        <v>1</v>
      </c>
      <c r="H92" s="14">
        <v>57</v>
      </c>
      <c r="I92" s="14">
        <v>100</v>
      </c>
      <c r="J92" s="14">
        <v>1</v>
      </c>
      <c r="K92" s="14">
        <v>0</v>
      </c>
      <c r="L92" s="14">
        <v>0</v>
      </c>
      <c r="M92" s="14">
        <v>0</v>
      </c>
      <c r="N92" s="14">
        <v>17</v>
      </c>
      <c r="O92" s="14">
        <v>2</v>
      </c>
      <c r="P92" s="22">
        <v>73</v>
      </c>
    </row>
    <row r="93" spans="1:16" x14ac:dyDescent="0.25">
      <c r="A93" s="28" t="s">
        <v>502</v>
      </c>
      <c r="B93" s="28" t="s">
        <v>503</v>
      </c>
      <c r="C93" s="14">
        <v>61</v>
      </c>
      <c r="D93" s="14">
        <v>129</v>
      </c>
      <c r="E93" s="29">
        <v>-0.52713178294573604</v>
      </c>
      <c r="F93" s="14">
        <v>1</v>
      </c>
      <c r="G93" s="14">
        <v>0</v>
      </c>
      <c r="H93" s="14">
        <v>11</v>
      </c>
      <c r="I93" s="14">
        <v>10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6</v>
      </c>
    </row>
    <row r="94" spans="1:16" x14ac:dyDescent="0.25">
      <c r="A94" s="28" t="s">
        <v>504</v>
      </c>
      <c r="B94" s="28" t="s">
        <v>505</v>
      </c>
      <c r="C94" s="14">
        <v>1630</v>
      </c>
      <c r="D94" s="14">
        <v>791</v>
      </c>
      <c r="E94" s="29">
        <v>1.06068268015171</v>
      </c>
      <c r="F94" s="14">
        <v>6</v>
      </c>
      <c r="G94" s="14">
        <v>1</v>
      </c>
      <c r="H94" s="14">
        <v>234</v>
      </c>
      <c r="I94" s="14">
        <v>224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2">
        <v>184</v>
      </c>
    </row>
    <row r="95" spans="1:16" ht="22.5" x14ac:dyDescent="0.25">
      <c r="A95" s="28" t="s">
        <v>506</v>
      </c>
      <c r="B95" s="28" t="s">
        <v>507</v>
      </c>
      <c r="C95" s="14">
        <v>1</v>
      </c>
      <c r="D95" s="14">
        <v>1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1</v>
      </c>
    </row>
    <row r="96" spans="1:16" ht="22.5" x14ac:dyDescent="0.25">
      <c r="A96" s="28" t="s">
        <v>508</v>
      </c>
      <c r="B96" s="28" t="s">
        <v>509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1" t="s">
        <v>510</v>
      </c>
      <c r="B97" s="182"/>
      <c r="C97" s="25">
        <v>30815</v>
      </c>
      <c r="D97" s="25">
        <v>46551</v>
      </c>
      <c r="E97" s="26">
        <v>-0.338037850959163</v>
      </c>
      <c r="F97" s="25">
        <v>5142</v>
      </c>
      <c r="G97" s="25">
        <v>2560</v>
      </c>
      <c r="H97" s="25">
        <v>7435</v>
      </c>
      <c r="I97" s="25">
        <v>8009</v>
      </c>
      <c r="J97" s="25">
        <v>33</v>
      </c>
      <c r="K97" s="25">
        <v>17</v>
      </c>
      <c r="L97" s="25">
        <v>4</v>
      </c>
      <c r="M97" s="25">
        <v>3</v>
      </c>
      <c r="N97" s="25">
        <v>91</v>
      </c>
      <c r="O97" s="25">
        <v>1115</v>
      </c>
      <c r="P97" s="27">
        <v>6083</v>
      </c>
    </row>
    <row r="98" spans="1:16" x14ac:dyDescent="0.25">
      <c r="A98" s="28" t="s">
        <v>511</v>
      </c>
      <c r="B98" s="28" t="s">
        <v>512</v>
      </c>
      <c r="C98" s="14">
        <v>3915</v>
      </c>
      <c r="D98" s="14">
        <v>5601</v>
      </c>
      <c r="E98" s="29">
        <v>-0.30101767541510399</v>
      </c>
      <c r="F98" s="14">
        <v>850</v>
      </c>
      <c r="G98" s="14">
        <v>737</v>
      </c>
      <c r="H98" s="14">
        <v>695</v>
      </c>
      <c r="I98" s="14">
        <v>817</v>
      </c>
      <c r="J98" s="14">
        <v>1</v>
      </c>
      <c r="K98" s="14">
        <v>2</v>
      </c>
      <c r="L98" s="14">
        <v>2</v>
      </c>
      <c r="M98" s="14">
        <v>0</v>
      </c>
      <c r="N98" s="14">
        <v>0</v>
      </c>
      <c r="O98" s="14">
        <v>15</v>
      </c>
      <c r="P98" s="22">
        <v>1291</v>
      </c>
    </row>
    <row r="99" spans="1:16" x14ac:dyDescent="0.25">
      <c r="A99" s="28" t="s">
        <v>513</v>
      </c>
      <c r="B99" s="28" t="s">
        <v>514</v>
      </c>
      <c r="C99" s="14">
        <v>5035</v>
      </c>
      <c r="D99" s="14">
        <v>12155</v>
      </c>
      <c r="E99" s="29">
        <v>-0.58576717400246803</v>
      </c>
      <c r="F99" s="14">
        <v>666</v>
      </c>
      <c r="G99" s="14">
        <v>540</v>
      </c>
      <c r="H99" s="14">
        <v>1390</v>
      </c>
      <c r="I99" s="14">
        <v>1193</v>
      </c>
      <c r="J99" s="14">
        <v>4</v>
      </c>
      <c r="K99" s="14">
        <v>1</v>
      </c>
      <c r="L99" s="14">
        <v>0</v>
      </c>
      <c r="M99" s="14">
        <v>0</v>
      </c>
      <c r="N99" s="14">
        <v>1</v>
      </c>
      <c r="O99" s="14">
        <v>182</v>
      </c>
      <c r="P99" s="22">
        <v>1141</v>
      </c>
    </row>
    <row r="100" spans="1:16" ht="33.75" x14ac:dyDescent="0.25">
      <c r="A100" s="28" t="s">
        <v>515</v>
      </c>
      <c r="B100" s="28" t="s">
        <v>516</v>
      </c>
      <c r="C100" s="14">
        <v>302</v>
      </c>
      <c r="D100" s="14">
        <v>446</v>
      </c>
      <c r="E100" s="29">
        <v>-0.32286995515695099</v>
      </c>
      <c r="F100" s="14">
        <v>116</v>
      </c>
      <c r="G100" s="14">
        <v>108</v>
      </c>
      <c r="H100" s="14">
        <v>462</v>
      </c>
      <c r="I100" s="14">
        <v>555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88</v>
      </c>
      <c r="P100" s="22">
        <v>733</v>
      </c>
    </row>
    <row r="101" spans="1:16" ht="22.5" x14ac:dyDescent="0.25">
      <c r="A101" s="28" t="s">
        <v>517</v>
      </c>
      <c r="B101" s="28" t="s">
        <v>518</v>
      </c>
      <c r="C101" s="14">
        <v>7787</v>
      </c>
      <c r="D101" s="14">
        <v>8205</v>
      </c>
      <c r="E101" s="29">
        <v>-5.0944546008531398E-2</v>
      </c>
      <c r="F101" s="14">
        <v>3123</v>
      </c>
      <c r="G101" s="14">
        <v>967</v>
      </c>
      <c r="H101" s="14">
        <v>2840</v>
      </c>
      <c r="I101" s="14">
        <v>2958</v>
      </c>
      <c r="J101" s="14">
        <v>9</v>
      </c>
      <c r="K101" s="14">
        <v>3</v>
      </c>
      <c r="L101" s="14">
        <v>0</v>
      </c>
      <c r="M101" s="14">
        <v>0</v>
      </c>
      <c r="N101" s="14">
        <v>1</v>
      </c>
      <c r="O101" s="14">
        <v>745</v>
      </c>
      <c r="P101" s="22">
        <v>1164</v>
      </c>
    </row>
    <row r="102" spans="1:16" x14ac:dyDescent="0.25">
      <c r="A102" s="28" t="s">
        <v>519</v>
      </c>
      <c r="B102" s="28" t="s">
        <v>520</v>
      </c>
      <c r="C102" s="14">
        <v>90</v>
      </c>
      <c r="D102" s="14">
        <v>89</v>
      </c>
      <c r="E102" s="29">
        <v>1.1235955056179799E-2</v>
      </c>
      <c r="F102" s="14">
        <v>7</v>
      </c>
      <c r="G102" s="14">
        <v>1</v>
      </c>
      <c r="H102" s="14">
        <v>10</v>
      </c>
      <c r="I102" s="14">
        <v>14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4</v>
      </c>
      <c r="P102" s="22">
        <v>10</v>
      </c>
    </row>
    <row r="103" spans="1:16" ht="22.5" x14ac:dyDescent="0.25">
      <c r="A103" s="28" t="s">
        <v>521</v>
      </c>
      <c r="B103" s="28" t="s">
        <v>522</v>
      </c>
      <c r="C103" s="14">
        <v>664</v>
      </c>
      <c r="D103" s="14">
        <v>952</v>
      </c>
      <c r="E103" s="29">
        <v>-0.30252100840336099</v>
      </c>
      <c r="F103" s="14">
        <v>57</v>
      </c>
      <c r="G103" s="14">
        <v>39</v>
      </c>
      <c r="H103" s="14">
        <v>147</v>
      </c>
      <c r="I103" s="14">
        <v>155</v>
      </c>
      <c r="J103" s="14">
        <v>3</v>
      </c>
      <c r="K103" s="14">
        <v>2</v>
      </c>
      <c r="L103" s="14">
        <v>0</v>
      </c>
      <c r="M103" s="14">
        <v>0</v>
      </c>
      <c r="N103" s="14">
        <v>1</v>
      </c>
      <c r="O103" s="14">
        <v>8</v>
      </c>
      <c r="P103" s="22">
        <v>167</v>
      </c>
    </row>
    <row r="104" spans="1:16" x14ac:dyDescent="0.25">
      <c r="A104" s="28" t="s">
        <v>523</v>
      </c>
      <c r="B104" s="28" t="s">
        <v>524</v>
      </c>
      <c r="C104" s="14">
        <v>1086</v>
      </c>
      <c r="D104" s="14">
        <v>1415</v>
      </c>
      <c r="E104" s="29">
        <v>-0.23250883392226099</v>
      </c>
      <c r="F104" s="14">
        <v>10</v>
      </c>
      <c r="G104" s="14">
        <v>2</v>
      </c>
      <c r="H104" s="14">
        <v>42</v>
      </c>
      <c r="I104" s="14">
        <v>25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3</v>
      </c>
      <c r="P104" s="22">
        <v>17</v>
      </c>
    </row>
    <row r="105" spans="1:16" x14ac:dyDescent="0.25">
      <c r="A105" s="28" t="s">
        <v>525</v>
      </c>
      <c r="B105" s="28" t="s">
        <v>526</v>
      </c>
      <c r="C105" s="14">
        <v>5381</v>
      </c>
      <c r="D105" s="14">
        <v>6663</v>
      </c>
      <c r="E105" s="29">
        <v>-0.19240582320276201</v>
      </c>
      <c r="F105" s="14">
        <v>37</v>
      </c>
      <c r="G105" s="14">
        <v>32</v>
      </c>
      <c r="H105" s="14">
        <v>725</v>
      </c>
      <c r="I105" s="14">
        <v>837</v>
      </c>
      <c r="J105" s="14">
        <v>1</v>
      </c>
      <c r="K105" s="14">
        <v>0</v>
      </c>
      <c r="L105" s="14">
        <v>0</v>
      </c>
      <c r="M105" s="14">
        <v>0</v>
      </c>
      <c r="N105" s="14">
        <v>46</v>
      </c>
      <c r="O105" s="14">
        <v>29</v>
      </c>
      <c r="P105" s="22">
        <v>578</v>
      </c>
    </row>
    <row r="106" spans="1:16" ht="22.5" x14ac:dyDescent="0.25">
      <c r="A106" s="28" t="s">
        <v>527</v>
      </c>
      <c r="B106" s="28" t="s">
        <v>528</v>
      </c>
      <c r="C106" s="14">
        <v>2340</v>
      </c>
      <c r="D106" s="14">
        <v>3609</v>
      </c>
      <c r="E106" s="29">
        <v>-0.351620947630923</v>
      </c>
      <c r="F106" s="14">
        <v>29</v>
      </c>
      <c r="G106" s="14">
        <v>11</v>
      </c>
      <c r="H106" s="14">
        <v>261</v>
      </c>
      <c r="I106" s="14">
        <v>271</v>
      </c>
      <c r="J106" s="14">
        <v>5</v>
      </c>
      <c r="K106" s="14">
        <v>1</v>
      </c>
      <c r="L106" s="14">
        <v>1</v>
      </c>
      <c r="M106" s="14">
        <v>0</v>
      </c>
      <c r="N106" s="14">
        <v>15</v>
      </c>
      <c r="O106" s="14">
        <v>6</v>
      </c>
      <c r="P106" s="22">
        <v>228</v>
      </c>
    </row>
    <row r="107" spans="1:16" ht="22.5" x14ac:dyDescent="0.25">
      <c r="A107" s="28" t="s">
        <v>529</v>
      </c>
      <c r="B107" s="28" t="s">
        <v>530</v>
      </c>
      <c r="C107" s="14">
        <v>250</v>
      </c>
      <c r="D107" s="14">
        <v>265</v>
      </c>
      <c r="E107" s="29">
        <v>-5.6603773584905703E-2</v>
      </c>
      <c r="F107" s="14">
        <v>2</v>
      </c>
      <c r="G107" s="14">
        <v>1</v>
      </c>
      <c r="H107" s="14">
        <v>104</v>
      </c>
      <c r="I107" s="14">
        <v>219</v>
      </c>
      <c r="J107" s="14">
        <v>2</v>
      </c>
      <c r="K107" s="14">
        <v>1</v>
      </c>
      <c r="L107" s="14">
        <v>0</v>
      </c>
      <c r="M107" s="14">
        <v>0</v>
      </c>
      <c r="N107" s="14">
        <v>2</v>
      </c>
      <c r="O107" s="14">
        <v>11</v>
      </c>
      <c r="P107" s="22">
        <v>60</v>
      </c>
    </row>
    <row r="108" spans="1:16" x14ac:dyDescent="0.25">
      <c r="A108" s="28" t="s">
        <v>531</v>
      </c>
      <c r="B108" s="28" t="s">
        <v>532</v>
      </c>
      <c r="C108" s="14">
        <v>1</v>
      </c>
      <c r="D108" s="14">
        <v>5</v>
      </c>
      <c r="E108" s="29">
        <v>-0.8</v>
      </c>
      <c r="F108" s="14">
        <v>0</v>
      </c>
      <c r="G108" s="14">
        <v>0</v>
      </c>
      <c r="H108" s="14">
        <v>6</v>
      </c>
      <c r="I108" s="14">
        <v>8</v>
      </c>
      <c r="J108" s="14">
        <v>0</v>
      </c>
      <c r="K108" s="14">
        <v>0</v>
      </c>
      <c r="L108" s="14">
        <v>0</v>
      </c>
      <c r="M108" s="14">
        <v>0</v>
      </c>
      <c r="N108" s="14">
        <v>9</v>
      </c>
      <c r="O108" s="14">
        <v>0</v>
      </c>
      <c r="P108" s="22">
        <v>4</v>
      </c>
    </row>
    <row r="109" spans="1:16" x14ac:dyDescent="0.25">
      <c r="A109" s="28" t="s">
        <v>533</v>
      </c>
      <c r="B109" s="28" t="s">
        <v>534</v>
      </c>
      <c r="C109" s="14">
        <v>23</v>
      </c>
      <c r="D109" s="14">
        <v>37</v>
      </c>
      <c r="E109" s="29">
        <v>-0.37837837837837801</v>
      </c>
      <c r="F109" s="14">
        <v>0</v>
      </c>
      <c r="G109" s="14">
        <v>0</v>
      </c>
      <c r="H109" s="14">
        <v>8</v>
      </c>
      <c r="I109" s="14">
        <v>21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53</v>
      </c>
    </row>
    <row r="110" spans="1:16" ht="33.75" x14ac:dyDescent="0.25">
      <c r="A110" s="28" t="s">
        <v>535</v>
      </c>
      <c r="B110" s="28" t="s">
        <v>536</v>
      </c>
      <c r="C110" s="14">
        <v>1</v>
      </c>
      <c r="D110" s="14">
        <v>2</v>
      </c>
      <c r="E110" s="29">
        <v>-0.5</v>
      </c>
      <c r="F110" s="14">
        <v>0</v>
      </c>
      <c r="G110" s="14">
        <v>0</v>
      </c>
      <c r="H110" s="14">
        <v>1</v>
      </c>
      <c r="I110" s="14">
        <v>1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537</v>
      </c>
      <c r="B111" s="28" t="s">
        <v>538</v>
      </c>
      <c r="C111" s="14">
        <v>3218</v>
      </c>
      <c r="D111" s="14">
        <v>6107</v>
      </c>
      <c r="E111" s="29">
        <v>-0.47306369739643001</v>
      </c>
      <c r="F111" s="14">
        <v>226</v>
      </c>
      <c r="G111" s="14">
        <v>109</v>
      </c>
      <c r="H111" s="14">
        <v>539</v>
      </c>
      <c r="I111" s="14">
        <v>646</v>
      </c>
      <c r="J111" s="14">
        <v>5</v>
      </c>
      <c r="K111" s="14">
        <v>6</v>
      </c>
      <c r="L111" s="14">
        <v>1</v>
      </c>
      <c r="M111" s="14">
        <v>3</v>
      </c>
      <c r="N111" s="14">
        <v>2</v>
      </c>
      <c r="O111" s="14">
        <v>15</v>
      </c>
      <c r="P111" s="22">
        <v>379</v>
      </c>
    </row>
    <row r="112" spans="1:16" ht="22.5" x14ac:dyDescent="0.25">
      <c r="A112" s="28" t="s">
        <v>539</v>
      </c>
      <c r="B112" s="28" t="s">
        <v>540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541</v>
      </c>
      <c r="B113" s="28" t="s">
        <v>542</v>
      </c>
      <c r="C113" s="14">
        <v>0</v>
      </c>
      <c r="D113" s="14">
        <v>1</v>
      </c>
      <c r="E113" s="29">
        <v>-1</v>
      </c>
      <c r="F113" s="14">
        <v>0</v>
      </c>
      <c r="G113" s="14">
        <v>0</v>
      </c>
      <c r="H113" s="14">
        <v>0</v>
      </c>
      <c r="I113" s="14">
        <v>3</v>
      </c>
      <c r="J113" s="14">
        <v>1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22">
        <v>4</v>
      </c>
    </row>
    <row r="114" spans="1:16" x14ac:dyDescent="0.25">
      <c r="A114" s="28" t="s">
        <v>543</v>
      </c>
      <c r="B114" s="28" t="s">
        <v>544</v>
      </c>
      <c r="C114" s="14">
        <v>10</v>
      </c>
      <c r="D114" s="14">
        <v>6</v>
      </c>
      <c r="E114" s="29">
        <v>0.66666666666666696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2</v>
      </c>
    </row>
    <row r="115" spans="1:16" ht="22.5" x14ac:dyDescent="0.25">
      <c r="A115" s="28" t="s">
        <v>545</v>
      </c>
      <c r="B115" s="28" t="s">
        <v>546</v>
      </c>
      <c r="C115" s="14">
        <v>18</v>
      </c>
      <c r="D115" s="14">
        <v>14</v>
      </c>
      <c r="E115" s="29">
        <v>0.28571428571428598</v>
      </c>
      <c r="F115" s="14">
        <v>0</v>
      </c>
      <c r="G115" s="14">
        <v>0</v>
      </c>
      <c r="H115" s="14">
        <v>14</v>
      </c>
      <c r="I115" s="14">
        <v>14</v>
      </c>
      <c r="J115" s="14">
        <v>0</v>
      </c>
      <c r="K115" s="14">
        <v>0</v>
      </c>
      <c r="L115" s="14">
        <v>0</v>
      </c>
      <c r="M115" s="14">
        <v>0</v>
      </c>
      <c r="N115" s="14">
        <v>1</v>
      </c>
      <c r="O115" s="14">
        <v>0</v>
      </c>
      <c r="P115" s="22">
        <v>15</v>
      </c>
    </row>
    <row r="116" spans="1:16" ht="33.75" x14ac:dyDescent="0.25">
      <c r="A116" s="28" t="s">
        <v>547</v>
      </c>
      <c r="B116" s="28" t="s">
        <v>548</v>
      </c>
      <c r="C116" s="14">
        <v>58</v>
      </c>
      <c r="D116" s="14">
        <v>65</v>
      </c>
      <c r="E116" s="29">
        <v>-0.107692307692308</v>
      </c>
      <c r="F116" s="14">
        <v>3</v>
      </c>
      <c r="G116" s="14">
        <v>1</v>
      </c>
      <c r="H116" s="14">
        <v>17</v>
      </c>
      <c r="I116" s="14">
        <v>30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28</v>
      </c>
    </row>
    <row r="117" spans="1:16" ht="22.5" x14ac:dyDescent="0.25">
      <c r="A117" s="28" t="s">
        <v>549</v>
      </c>
      <c r="B117" s="28" t="s">
        <v>550</v>
      </c>
      <c r="C117" s="14">
        <v>2</v>
      </c>
      <c r="D117" s="14">
        <v>5</v>
      </c>
      <c r="E117" s="29">
        <v>-0.6</v>
      </c>
      <c r="F117" s="14">
        <v>0</v>
      </c>
      <c r="G117" s="14">
        <v>0</v>
      </c>
      <c r="H117" s="14">
        <v>0</v>
      </c>
      <c r="I117" s="14">
        <v>2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1</v>
      </c>
    </row>
    <row r="118" spans="1:16" ht="22.5" x14ac:dyDescent="0.25">
      <c r="A118" s="28" t="s">
        <v>551</v>
      </c>
      <c r="B118" s="28" t="s">
        <v>552</v>
      </c>
      <c r="C118" s="14">
        <v>1</v>
      </c>
      <c r="D118" s="14">
        <v>1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3</v>
      </c>
      <c r="O118" s="14">
        <v>0</v>
      </c>
      <c r="P118" s="22">
        <v>2</v>
      </c>
    </row>
    <row r="119" spans="1:16" ht="22.5" x14ac:dyDescent="0.25">
      <c r="A119" s="28" t="s">
        <v>553</v>
      </c>
      <c r="B119" s="28" t="s">
        <v>554</v>
      </c>
      <c r="C119" s="14">
        <v>1</v>
      </c>
      <c r="D119" s="14">
        <v>7</v>
      </c>
      <c r="E119" s="29">
        <v>-0.85714285714285698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555</v>
      </c>
      <c r="B120" s="28" t="s">
        <v>556</v>
      </c>
      <c r="C120" s="14">
        <v>18</v>
      </c>
      <c r="D120" s="14">
        <v>26</v>
      </c>
      <c r="E120" s="29">
        <v>-0.30769230769230799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10</v>
      </c>
    </row>
    <row r="121" spans="1:16" ht="22.5" x14ac:dyDescent="0.25">
      <c r="A121" s="28" t="s">
        <v>557</v>
      </c>
      <c r="B121" s="28" t="s">
        <v>558</v>
      </c>
      <c r="C121" s="14">
        <v>452</v>
      </c>
      <c r="D121" s="14">
        <v>661</v>
      </c>
      <c r="E121" s="29">
        <v>-0.31618759455370599</v>
      </c>
      <c r="F121" s="14">
        <v>13</v>
      </c>
      <c r="G121" s="14">
        <v>12</v>
      </c>
      <c r="H121" s="14">
        <v>122</v>
      </c>
      <c r="I121" s="14">
        <v>153</v>
      </c>
      <c r="J121" s="14">
        <v>0</v>
      </c>
      <c r="K121" s="14">
        <v>0</v>
      </c>
      <c r="L121" s="14">
        <v>0</v>
      </c>
      <c r="M121" s="14">
        <v>0</v>
      </c>
      <c r="N121" s="14">
        <v>2</v>
      </c>
      <c r="O121" s="14">
        <v>1</v>
      </c>
      <c r="P121" s="22">
        <v>139</v>
      </c>
    </row>
    <row r="122" spans="1:16" x14ac:dyDescent="0.25">
      <c r="A122" s="28" t="s">
        <v>559</v>
      </c>
      <c r="B122" s="28" t="s">
        <v>560</v>
      </c>
      <c r="C122" s="14">
        <v>28</v>
      </c>
      <c r="D122" s="14">
        <v>64</v>
      </c>
      <c r="E122" s="29">
        <v>-0.5625</v>
      </c>
      <c r="F122" s="14">
        <v>2</v>
      </c>
      <c r="G122" s="14">
        <v>0</v>
      </c>
      <c r="H122" s="14">
        <v>7</v>
      </c>
      <c r="I122" s="14">
        <v>21</v>
      </c>
      <c r="J122" s="14">
        <v>2</v>
      </c>
      <c r="K122" s="14">
        <v>1</v>
      </c>
      <c r="L122" s="14">
        <v>0</v>
      </c>
      <c r="M122" s="14">
        <v>0</v>
      </c>
      <c r="N122" s="14">
        <v>0</v>
      </c>
      <c r="O122" s="14">
        <v>3</v>
      </c>
      <c r="P122" s="22">
        <v>11</v>
      </c>
    </row>
    <row r="123" spans="1:16" x14ac:dyDescent="0.25">
      <c r="A123" s="28" t="s">
        <v>561</v>
      </c>
      <c r="B123" s="28" t="s">
        <v>562</v>
      </c>
      <c r="C123" s="14">
        <v>13</v>
      </c>
      <c r="D123" s="14">
        <v>15</v>
      </c>
      <c r="E123" s="29">
        <v>-0.133333333333333</v>
      </c>
      <c r="F123" s="14">
        <v>0</v>
      </c>
      <c r="G123" s="14">
        <v>0</v>
      </c>
      <c r="H123" s="14">
        <v>2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4</v>
      </c>
      <c r="P123" s="22">
        <v>1</v>
      </c>
    </row>
    <row r="124" spans="1:16" ht="22.5" x14ac:dyDescent="0.25">
      <c r="A124" s="28" t="s">
        <v>563</v>
      </c>
      <c r="B124" s="28" t="s">
        <v>564</v>
      </c>
      <c r="C124" s="14">
        <v>1</v>
      </c>
      <c r="D124" s="14">
        <v>4</v>
      </c>
      <c r="E124" s="29">
        <v>-0.75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2">
        <v>0</v>
      </c>
    </row>
    <row r="125" spans="1:16" x14ac:dyDescent="0.25">
      <c r="A125" s="28" t="s">
        <v>565</v>
      </c>
      <c r="B125" s="28" t="s">
        <v>566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567</v>
      </c>
      <c r="B126" s="28" t="s">
        <v>568</v>
      </c>
      <c r="C126" s="14">
        <v>39</v>
      </c>
      <c r="D126" s="14">
        <v>63</v>
      </c>
      <c r="E126" s="29">
        <v>-0.38095238095238099</v>
      </c>
      <c r="F126" s="14">
        <v>0</v>
      </c>
      <c r="G126" s="14">
        <v>0</v>
      </c>
      <c r="H126" s="14">
        <v>9</v>
      </c>
      <c r="I126" s="14">
        <v>19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2">
        <v>13</v>
      </c>
    </row>
    <row r="127" spans="1:16" ht="22.5" x14ac:dyDescent="0.25">
      <c r="A127" s="28" t="s">
        <v>569</v>
      </c>
      <c r="B127" s="28" t="s">
        <v>570</v>
      </c>
      <c r="C127" s="14">
        <v>3</v>
      </c>
      <c r="D127" s="14">
        <v>5</v>
      </c>
      <c r="E127" s="29">
        <v>-0.4</v>
      </c>
      <c r="F127" s="14">
        <v>0</v>
      </c>
      <c r="G127" s="14">
        <v>0</v>
      </c>
      <c r="H127" s="14">
        <v>2</v>
      </c>
      <c r="I127" s="14">
        <v>6</v>
      </c>
      <c r="J127" s="14">
        <v>0</v>
      </c>
      <c r="K127" s="14">
        <v>0</v>
      </c>
      <c r="L127" s="14">
        <v>0</v>
      </c>
      <c r="M127" s="14">
        <v>0</v>
      </c>
      <c r="N127" s="14">
        <v>1</v>
      </c>
      <c r="O127" s="14">
        <v>0</v>
      </c>
      <c r="P127" s="22">
        <v>6</v>
      </c>
    </row>
    <row r="128" spans="1:16" ht="22.5" x14ac:dyDescent="0.25">
      <c r="A128" s="28" t="s">
        <v>571</v>
      </c>
      <c r="B128" s="28" t="s">
        <v>572</v>
      </c>
      <c r="C128" s="14">
        <v>42</v>
      </c>
      <c r="D128" s="14">
        <v>47</v>
      </c>
      <c r="E128" s="29">
        <v>-0.10638297872340401</v>
      </c>
      <c r="F128" s="14">
        <v>0</v>
      </c>
      <c r="G128" s="14">
        <v>0</v>
      </c>
      <c r="H128" s="14">
        <v>16</v>
      </c>
      <c r="I128" s="14">
        <v>21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17</v>
      </c>
    </row>
    <row r="129" spans="1:16" ht="22.5" x14ac:dyDescent="0.25">
      <c r="A129" s="28" t="s">
        <v>573</v>
      </c>
      <c r="B129" s="28" t="s">
        <v>574</v>
      </c>
      <c r="C129" s="14">
        <v>1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3</v>
      </c>
    </row>
    <row r="130" spans="1:16" ht="33.75" x14ac:dyDescent="0.25">
      <c r="A130" s="28" t="s">
        <v>575</v>
      </c>
      <c r="B130" s="28" t="s">
        <v>576</v>
      </c>
      <c r="C130" s="14">
        <v>35</v>
      </c>
      <c r="D130" s="14">
        <v>16</v>
      </c>
      <c r="E130" s="29">
        <v>1.1875</v>
      </c>
      <c r="F130" s="14">
        <v>0</v>
      </c>
      <c r="G130" s="14">
        <v>0</v>
      </c>
      <c r="H130" s="14">
        <v>16</v>
      </c>
      <c r="I130" s="14">
        <v>19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6</v>
      </c>
    </row>
    <row r="131" spans="1:16" x14ac:dyDescent="0.25">
      <c r="A131" s="181" t="s">
        <v>577</v>
      </c>
      <c r="B131" s="182"/>
      <c r="C131" s="25">
        <v>44</v>
      </c>
      <c r="D131" s="25">
        <v>65</v>
      </c>
      <c r="E131" s="26">
        <v>-0.32307692307692298</v>
      </c>
      <c r="F131" s="25">
        <v>1</v>
      </c>
      <c r="G131" s="25">
        <v>0</v>
      </c>
      <c r="H131" s="25">
        <v>20</v>
      </c>
      <c r="I131" s="25">
        <v>47</v>
      </c>
      <c r="J131" s="25">
        <v>0</v>
      </c>
      <c r="K131" s="25">
        <v>1</v>
      </c>
      <c r="L131" s="25">
        <v>2</v>
      </c>
      <c r="M131" s="25">
        <v>0</v>
      </c>
      <c r="N131" s="25">
        <v>39</v>
      </c>
      <c r="O131" s="25">
        <v>1</v>
      </c>
      <c r="P131" s="27">
        <v>79</v>
      </c>
    </row>
    <row r="132" spans="1:16" x14ac:dyDescent="0.25">
      <c r="A132" s="28" t="s">
        <v>578</v>
      </c>
      <c r="B132" s="28" t="s">
        <v>579</v>
      </c>
      <c r="C132" s="14">
        <v>39</v>
      </c>
      <c r="D132" s="14">
        <v>51</v>
      </c>
      <c r="E132" s="29">
        <v>-0.23529411764705899</v>
      </c>
      <c r="F132" s="14">
        <v>0</v>
      </c>
      <c r="G132" s="14">
        <v>0</v>
      </c>
      <c r="H132" s="14">
        <v>19</v>
      </c>
      <c r="I132" s="14">
        <v>36</v>
      </c>
      <c r="J132" s="14">
        <v>0</v>
      </c>
      <c r="K132" s="14">
        <v>1</v>
      </c>
      <c r="L132" s="14">
        <v>0</v>
      </c>
      <c r="M132" s="14">
        <v>0</v>
      </c>
      <c r="N132" s="14">
        <v>35</v>
      </c>
      <c r="O132" s="14">
        <v>1</v>
      </c>
      <c r="P132" s="22">
        <v>72</v>
      </c>
    </row>
    <row r="133" spans="1:16" x14ac:dyDescent="0.25">
      <c r="A133" s="28" t="s">
        <v>580</v>
      </c>
      <c r="B133" s="28" t="s">
        <v>581</v>
      </c>
      <c r="C133" s="14">
        <v>1</v>
      </c>
      <c r="D133" s="14">
        <v>1</v>
      </c>
      <c r="E133" s="29">
        <v>0</v>
      </c>
      <c r="F133" s="14">
        <v>0</v>
      </c>
      <c r="G133" s="14">
        <v>0</v>
      </c>
      <c r="H133" s="14">
        <v>0</v>
      </c>
      <c r="I133" s="14">
        <v>2</v>
      </c>
      <c r="J133" s="14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22">
        <v>1</v>
      </c>
    </row>
    <row r="134" spans="1:16" x14ac:dyDescent="0.25">
      <c r="A134" s="28" t="s">
        <v>582</v>
      </c>
      <c r="B134" s="28" t="s">
        <v>583</v>
      </c>
      <c r="C134" s="14">
        <v>3</v>
      </c>
      <c r="D134" s="14">
        <v>9</v>
      </c>
      <c r="E134" s="29">
        <v>-0.66666666666666696</v>
      </c>
      <c r="F134" s="14">
        <v>1</v>
      </c>
      <c r="G134" s="14">
        <v>0</v>
      </c>
      <c r="H134" s="14">
        <v>1</v>
      </c>
      <c r="I134" s="14">
        <v>8</v>
      </c>
      <c r="J134" s="14">
        <v>0</v>
      </c>
      <c r="K134" s="14">
        <v>0</v>
      </c>
      <c r="L134" s="14">
        <v>2</v>
      </c>
      <c r="M134" s="14">
        <v>0</v>
      </c>
      <c r="N134" s="14">
        <v>0</v>
      </c>
      <c r="O134" s="14">
        <v>0</v>
      </c>
      <c r="P134" s="22">
        <v>6</v>
      </c>
    </row>
    <row r="135" spans="1:16" x14ac:dyDescent="0.25">
      <c r="A135" s="28" t="s">
        <v>584</v>
      </c>
      <c r="B135" s="28" t="s">
        <v>585</v>
      </c>
      <c r="C135" s="14">
        <v>1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3</v>
      </c>
      <c r="O135" s="14">
        <v>0</v>
      </c>
      <c r="P135" s="22">
        <v>0</v>
      </c>
    </row>
    <row r="136" spans="1:16" x14ac:dyDescent="0.25">
      <c r="A136" s="28" t="s">
        <v>586</v>
      </c>
      <c r="B136" s="28" t="s">
        <v>587</v>
      </c>
      <c r="C136" s="14">
        <v>0</v>
      </c>
      <c r="D136" s="14">
        <v>4</v>
      </c>
      <c r="E136" s="29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1" t="s">
        <v>588</v>
      </c>
      <c r="B137" s="182"/>
      <c r="C137" s="25">
        <v>151</v>
      </c>
      <c r="D137" s="25">
        <v>163</v>
      </c>
      <c r="E137" s="26">
        <v>-7.3619631901840496E-2</v>
      </c>
      <c r="F137" s="25">
        <v>0</v>
      </c>
      <c r="G137" s="25">
        <v>0</v>
      </c>
      <c r="H137" s="25">
        <v>10</v>
      </c>
      <c r="I137" s="25">
        <v>9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7</v>
      </c>
    </row>
    <row r="138" spans="1:16" ht="22.5" x14ac:dyDescent="0.25">
      <c r="A138" s="28" t="s">
        <v>589</v>
      </c>
      <c r="B138" s="28" t="s">
        <v>590</v>
      </c>
      <c r="C138" s="14">
        <v>3</v>
      </c>
      <c r="D138" s="14">
        <v>8</v>
      </c>
      <c r="E138" s="29">
        <v>-0.625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1</v>
      </c>
    </row>
    <row r="139" spans="1:16" ht="22.5" x14ac:dyDescent="0.25">
      <c r="A139" s="28" t="s">
        <v>591</v>
      </c>
      <c r="B139" s="28" t="s">
        <v>592</v>
      </c>
      <c r="C139" s="14">
        <v>2</v>
      </c>
      <c r="D139" s="14">
        <v>1</v>
      </c>
      <c r="E139" s="29">
        <v>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1</v>
      </c>
    </row>
    <row r="140" spans="1:16" x14ac:dyDescent="0.25">
      <c r="A140" s="28" t="s">
        <v>593</v>
      </c>
      <c r="B140" s="28" t="s">
        <v>594</v>
      </c>
      <c r="C140" s="14">
        <v>0</v>
      </c>
      <c r="D140" s="14">
        <v>2</v>
      </c>
      <c r="E140" s="29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595</v>
      </c>
      <c r="B141" s="28" t="s">
        <v>596</v>
      </c>
      <c r="C141" s="14">
        <v>0</v>
      </c>
      <c r="D141" s="14">
        <v>1</v>
      </c>
      <c r="E141" s="29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597</v>
      </c>
      <c r="B142" s="28" t="s">
        <v>598</v>
      </c>
      <c r="C142" s="14">
        <v>37</v>
      </c>
      <c r="D142" s="14">
        <v>92</v>
      </c>
      <c r="E142" s="29">
        <v>-0.59782608695652195</v>
      </c>
      <c r="F142" s="14">
        <v>0</v>
      </c>
      <c r="G142" s="14">
        <v>0</v>
      </c>
      <c r="H142" s="14">
        <v>6</v>
      </c>
      <c r="I142" s="14">
        <v>7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5</v>
      </c>
    </row>
    <row r="143" spans="1:16" ht="33.75" x14ac:dyDescent="0.25">
      <c r="A143" s="28" t="s">
        <v>599</v>
      </c>
      <c r="B143" s="28" t="s">
        <v>600</v>
      </c>
      <c r="C143" s="14">
        <v>109</v>
      </c>
      <c r="D143" s="14">
        <v>59</v>
      </c>
      <c r="E143" s="29">
        <v>0.84745762711864403</v>
      </c>
      <c r="F143" s="14">
        <v>0</v>
      </c>
      <c r="G143" s="14">
        <v>0</v>
      </c>
      <c r="H143" s="14">
        <v>4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25">
      <c r="A144" s="181" t="s">
        <v>601</v>
      </c>
      <c r="B144" s="182"/>
      <c r="C144" s="25">
        <v>83</v>
      </c>
      <c r="D144" s="25">
        <v>92</v>
      </c>
      <c r="E144" s="26">
        <v>-9.7826086956521702E-2</v>
      </c>
      <c r="F144" s="25">
        <v>0</v>
      </c>
      <c r="G144" s="25">
        <v>0</v>
      </c>
      <c r="H144" s="25">
        <v>11</v>
      </c>
      <c r="I144" s="25">
        <v>11</v>
      </c>
      <c r="J144" s="25">
        <v>0</v>
      </c>
      <c r="K144" s="25">
        <v>0</v>
      </c>
      <c r="L144" s="25">
        <v>0</v>
      </c>
      <c r="M144" s="25">
        <v>0</v>
      </c>
      <c r="N144" s="25">
        <v>1</v>
      </c>
      <c r="O144" s="25">
        <v>0</v>
      </c>
      <c r="P144" s="27">
        <v>5</v>
      </c>
    </row>
    <row r="145" spans="1:16" ht="33.75" x14ac:dyDescent="0.25">
      <c r="A145" s="28" t="s">
        <v>602</v>
      </c>
      <c r="B145" s="28" t="s">
        <v>603</v>
      </c>
      <c r="C145" s="14">
        <v>64</v>
      </c>
      <c r="D145" s="14">
        <v>86</v>
      </c>
      <c r="E145" s="29">
        <v>-0.25581395348837199</v>
      </c>
      <c r="F145" s="14">
        <v>0</v>
      </c>
      <c r="G145" s="14">
        <v>0</v>
      </c>
      <c r="H145" s="14">
        <v>7</v>
      </c>
      <c r="I145" s="14">
        <v>9</v>
      </c>
      <c r="J145" s="14">
        <v>0</v>
      </c>
      <c r="K145" s="14">
        <v>0</v>
      </c>
      <c r="L145" s="14">
        <v>0</v>
      </c>
      <c r="M145" s="14">
        <v>0</v>
      </c>
      <c r="N145" s="14">
        <v>1</v>
      </c>
      <c r="O145" s="14">
        <v>0</v>
      </c>
      <c r="P145" s="22">
        <v>2</v>
      </c>
    </row>
    <row r="146" spans="1:16" ht="22.5" x14ac:dyDescent="0.25">
      <c r="A146" s="28" t="s">
        <v>604</v>
      </c>
      <c r="B146" s="28" t="s">
        <v>605</v>
      </c>
      <c r="C146" s="14">
        <v>19</v>
      </c>
      <c r="D146" s="14">
        <v>6</v>
      </c>
      <c r="E146" s="29">
        <v>2.1666666666666701</v>
      </c>
      <c r="F146" s="14">
        <v>0</v>
      </c>
      <c r="G146" s="14">
        <v>0</v>
      </c>
      <c r="H146" s="14">
        <v>4</v>
      </c>
      <c r="I146" s="14">
        <v>2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3</v>
      </c>
    </row>
    <row r="147" spans="1:16" x14ac:dyDescent="0.25">
      <c r="A147" s="181" t="s">
        <v>606</v>
      </c>
      <c r="B147" s="182"/>
      <c r="C147" s="25">
        <v>124</v>
      </c>
      <c r="D147" s="25">
        <v>208</v>
      </c>
      <c r="E147" s="26">
        <v>-0.40384615384615402</v>
      </c>
      <c r="F147" s="25">
        <v>17</v>
      </c>
      <c r="G147" s="25">
        <v>9</v>
      </c>
      <c r="H147" s="25">
        <v>49</v>
      </c>
      <c r="I147" s="25">
        <v>42</v>
      </c>
      <c r="J147" s="25">
        <v>0</v>
      </c>
      <c r="K147" s="25">
        <v>0</v>
      </c>
      <c r="L147" s="25">
        <v>0</v>
      </c>
      <c r="M147" s="25">
        <v>0</v>
      </c>
      <c r="N147" s="25">
        <v>116</v>
      </c>
      <c r="O147" s="25">
        <v>0</v>
      </c>
      <c r="P147" s="27">
        <v>48</v>
      </c>
    </row>
    <row r="148" spans="1:16" ht="22.5" x14ac:dyDescent="0.25">
      <c r="A148" s="28" t="s">
        <v>607</v>
      </c>
      <c r="B148" s="28" t="s">
        <v>608</v>
      </c>
      <c r="C148" s="14">
        <v>8</v>
      </c>
      <c r="D148" s="14">
        <v>19</v>
      </c>
      <c r="E148" s="29">
        <v>-0.57894736842105299</v>
      </c>
      <c r="F148" s="14">
        <v>0</v>
      </c>
      <c r="G148" s="14">
        <v>0</v>
      </c>
      <c r="H148" s="14">
        <v>8</v>
      </c>
      <c r="I148" s="14">
        <v>5</v>
      </c>
      <c r="J148" s="14">
        <v>0</v>
      </c>
      <c r="K148" s="14">
        <v>0</v>
      </c>
      <c r="L148" s="14">
        <v>0</v>
      </c>
      <c r="M148" s="14">
        <v>0</v>
      </c>
      <c r="N148" s="14">
        <v>27</v>
      </c>
      <c r="O148" s="14">
        <v>0</v>
      </c>
      <c r="P148" s="22">
        <v>16</v>
      </c>
    </row>
    <row r="149" spans="1:16" ht="22.5" x14ac:dyDescent="0.25">
      <c r="A149" s="28" t="s">
        <v>609</v>
      </c>
      <c r="B149" s="28" t="s">
        <v>610</v>
      </c>
      <c r="C149" s="14">
        <v>13</v>
      </c>
      <c r="D149" s="14">
        <v>12</v>
      </c>
      <c r="E149" s="29">
        <v>8.3333333333333301E-2</v>
      </c>
      <c r="F149" s="14">
        <v>0</v>
      </c>
      <c r="G149" s="14">
        <v>0</v>
      </c>
      <c r="H149" s="14">
        <v>3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11</v>
      </c>
      <c r="O149" s="14">
        <v>0</v>
      </c>
      <c r="P149" s="22">
        <v>2</v>
      </c>
    </row>
    <row r="150" spans="1:16" ht="22.5" x14ac:dyDescent="0.25">
      <c r="A150" s="28" t="s">
        <v>611</v>
      </c>
      <c r="B150" s="28" t="s">
        <v>612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1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613</v>
      </c>
      <c r="B151" s="28" t="s">
        <v>614</v>
      </c>
      <c r="C151" s="14">
        <v>4</v>
      </c>
      <c r="D151" s="14">
        <v>20</v>
      </c>
      <c r="E151" s="29">
        <v>-0.8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29</v>
      </c>
      <c r="O151" s="14">
        <v>0</v>
      </c>
      <c r="P151" s="22">
        <v>0</v>
      </c>
    </row>
    <row r="152" spans="1:16" ht="33.75" x14ac:dyDescent="0.25">
      <c r="A152" s="28" t="s">
        <v>615</v>
      </c>
      <c r="B152" s="28" t="s">
        <v>616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617</v>
      </c>
      <c r="B153" s="28" t="s">
        <v>618</v>
      </c>
      <c r="C153" s="14">
        <v>5</v>
      </c>
      <c r="D153" s="14">
        <v>2</v>
      </c>
      <c r="E153" s="29">
        <v>1.5</v>
      </c>
      <c r="F153" s="14">
        <v>0</v>
      </c>
      <c r="G153" s="14">
        <v>0</v>
      </c>
      <c r="H153" s="14">
        <v>1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2">
        <v>0</v>
      </c>
    </row>
    <row r="154" spans="1:16" x14ac:dyDescent="0.25">
      <c r="A154" s="28" t="s">
        <v>619</v>
      </c>
      <c r="B154" s="28" t="s">
        <v>620</v>
      </c>
      <c r="C154" s="14">
        <v>39</v>
      </c>
      <c r="D154" s="14">
        <v>72</v>
      </c>
      <c r="E154" s="29">
        <v>-0.45833333333333298</v>
      </c>
      <c r="F154" s="14">
        <v>3</v>
      </c>
      <c r="G154" s="14">
        <v>3</v>
      </c>
      <c r="H154" s="14">
        <v>25</v>
      </c>
      <c r="I154" s="14">
        <v>19</v>
      </c>
      <c r="J154" s="14">
        <v>0</v>
      </c>
      <c r="K154" s="14">
        <v>0</v>
      </c>
      <c r="L154" s="14">
        <v>0</v>
      </c>
      <c r="M154" s="14">
        <v>0</v>
      </c>
      <c r="N154" s="14">
        <v>42</v>
      </c>
      <c r="O154" s="14">
        <v>0</v>
      </c>
      <c r="P154" s="22">
        <v>17</v>
      </c>
    </row>
    <row r="155" spans="1:16" ht="22.5" x14ac:dyDescent="0.25">
      <c r="A155" s="28" t="s">
        <v>621</v>
      </c>
      <c r="B155" s="28" t="s">
        <v>622</v>
      </c>
      <c r="C155" s="14">
        <v>55</v>
      </c>
      <c r="D155" s="14">
        <v>83</v>
      </c>
      <c r="E155" s="29">
        <v>-0.33734939759036098</v>
      </c>
      <c r="F155" s="14">
        <v>14</v>
      </c>
      <c r="G155" s="14">
        <v>6</v>
      </c>
      <c r="H155" s="14">
        <v>12</v>
      </c>
      <c r="I155" s="14">
        <v>14</v>
      </c>
      <c r="J155" s="14">
        <v>0</v>
      </c>
      <c r="K155" s="14">
        <v>0</v>
      </c>
      <c r="L155" s="14">
        <v>0</v>
      </c>
      <c r="M155" s="14">
        <v>0</v>
      </c>
      <c r="N155" s="14">
        <v>6</v>
      </c>
      <c r="O155" s="14">
        <v>0</v>
      </c>
      <c r="P155" s="22">
        <v>13</v>
      </c>
    </row>
    <row r="156" spans="1:16" x14ac:dyDescent="0.25">
      <c r="A156" s="181" t="s">
        <v>623</v>
      </c>
      <c r="B156" s="182"/>
      <c r="C156" s="25">
        <v>97</v>
      </c>
      <c r="D156" s="25">
        <v>89</v>
      </c>
      <c r="E156" s="26">
        <v>8.98876404494382E-2</v>
      </c>
      <c r="F156" s="25">
        <v>0</v>
      </c>
      <c r="G156" s="25">
        <v>0</v>
      </c>
      <c r="H156" s="25">
        <v>9</v>
      </c>
      <c r="I156" s="25">
        <v>3</v>
      </c>
      <c r="J156" s="25">
        <v>6</v>
      </c>
      <c r="K156" s="25">
        <v>5</v>
      </c>
      <c r="L156" s="25">
        <v>0</v>
      </c>
      <c r="M156" s="25">
        <v>0</v>
      </c>
      <c r="N156" s="25">
        <v>9</v>
      </c>
      <c r="O156" s="25">
        <v>3</v>
      </c>
      <c r="P156" s="27">
        <v>12</v>
      </c>
    </row>
    <row r="157" spans="1:16" ht="22.5" x14ac:dyDescent="0.25">
      <c r="A157" s="28" t="s">
        <v>624</v>
      </c>
      <c r="B157" s="28" t="s">
        <v>625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626</v>
      </c>
      <c r="B158" s="28" t="s">
        <v>627</v>
      </c>
      <c r="C158" s="14">
        <v>2</v>
      </c>
      <c r="D158" s="14">
        <v>3</v>
      </c>
      <c r="E158" s="29">
        <v>-0.33333333333333298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628</v>
      </c>
      <c r="B159" s="28" t="s">
        <v>629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630</v>
      </c>
      <c r="B160" s="28" t="s">
        <v>631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632</v>
      </c>
      <c r="B161" s="28" t="s">
        <v>633</v>
      </c>
      <c r="C161" s="14">
        <v>24</v>
      </c>
      <c r="D161" s="14">
        <v>29</v>
      </c>
      <c r="E161" s="29">
        <v>-0.17241379310344801</v>
      </c>
      <c r="F161" s="14">
        <v>0</v>
      </c>
      <c r="G161" s="14">
        <v>0</v>
      </c>
      <c r="H161" s="14">
        <v>2</v>
      </c>
      <c r="I161" s="14">
        <v>0</v>
      </c>
      <c r="J161" s="14">
        <v>5</v>
      </c>
      <c r="K161" s="14">
        <v>4</v>
      </c>
      <c r="L161" s="14">
        <v>0</v>
      </c>
      <c r="M161" s="14">
        <v>0</v>
      </c>
      <c r="N161" s="14">
        <v>0</v>
      </c>
      <c r="O161" s="14">
        <v>1</v>
      </c>
      <c r="P161" s="22">
        <v>7</v>
      </c>
    </row>
    <row r="162" spans="1:16" x14ac:dyDescent="0.25">
      <c r="A162" s="28" t="s">
        <v>634</v>
      </c>
      <c r="B162" s="28" t="s">
        <v>635</v>
      </c>
      <c r="C162" s="14">
        <v>23</v>
      </c>
      <c r="D162" s="14">
        <v>15</v>
      </c>
      <c r="E162" s="29">
        <v>0.53333333333333299</v>
      </c>
      <c r="F162" s="14">
        <v>0</v>
      </c>
      <c r="G162" s="14">
        <v>0</v>
      </c>
      <c r="H162" s="14">
        <v>2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9</v>
      </c>
      <c r="O162" s="14">
        <v>1</v>
      </c>
      <c r="P162" s="22">
        <v>3</v>
      </c>
    </row>
    <row r="163" spans="1:16" ht="22.5" x14ac:dyDescent="0.25">
      <c r="A163" s="28" t="s">
        <v>636</v>
      </c>
      <c r="B163" s="28" t="s">
        <v>637</v>
      </c>
      <c r="C163" s="14">
        <v>9</v>
      </c>
      <c r="D163" s="14">
        <v>8</v>
      </c>
      <c r="E163" s="29">
        <v>0.125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638</v>
      </c>
      <c r="B164" s="28" t="s">
        <v>639</v>
      </c>
      <c r="C164" s="14">
        <v>12</v>
      </c>
      <c r="D164" s="14">
        <v>15</v>
      </c>
      <c r="E164" s="29">
        <v>-0.2</v>
      </c>
      <c r="F164" s="14">
        <v>0</v>
      </c>
      <c r="G164" s="14">
        <v>0</v>
      </c>
      <c r="H164" s="14">
        <v>2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2</v>
      </c>
    </row>
    <row r="165" spans="1:16" x14ac:dyDescent="0.25">
      <c r="A165" s="28" t="s">
        <v>640</v>
      </c>
      <c r="B165" s="28" t="s">
        <v>641</v>
      </c>
      <c r="C165" s="14">
        <v>27</v>
      </c>
      <c r="D165" s="14">
        <v>19</v>
      </c>
      <c r="E165" s="29">
        <v>0.42105263157894701</v>
      </c>
      <c r="F165" s="14">
        <v>0</v>
      </c>
      <c r="G165" s="14">
        <v>0</v>
      </c>
      <c r="H165" s="14">
        <v>2</v>
      </c>
      <c r="I165" s="14">
        <v>1</v>
      </c>
      <c r="J165" s="14">
        <v>1</v>
      </c>
      <c r="K165" s="14">
        <v>1</v>
      </c>
      <c r="L165" s="14">
        <v>0</v>
      </c>
      <c r="M165" s="14">
        <v>0</v>
      </c>
      <c r="N165" s="14">
        <v>0</v>
      </c>
      <c r="O165" s="14">
        <v>1</v>
      </c>
      <c r="P165" s="22">
        <v>0</v>
      </c>
    </row>
    <row r="166" spans="1:16" x14ac:dyDescent="0.25">
      <c r="A166" s="181" t="s">
        <v>642</v>
      </c>
      <c r="B166" s="182"/>
      <c r="C166" s="25">
        <v>3216</v>
      </c>
      <c r="D166" s="25">
        <v>3728</v>
      </c>
      <c r="E166" s="26">
        <v>-0.137339055793991</v>
      </c>
      <c r="F166" s="25">
        <v>312</v>
      </c>
      <c r="G166" s="25">
        <v>283</v>
      </c>
      <c r="H166" s="25">
        <v>1184</v>
      </c>
      <c r="I166" s="25">
        <v>1440</v>
      </c>
      <c r="J166" s="25">
        <v>13</v>
      </c>
      <c r="K166" s="25">
        <v>8</v>
      </c>
      <c r="L166" s="25">
        <v>0</v>
      </c>
      <c r="M166" s="25">
        <v>0</v>
      </c>
      <c r="N166" s="25">
        <v>12</v>
      </c>
      <c r="O166" s="25">
        <v>166</v>
      </c>
      <c r="P166" s="27">
        <v>1138</v>
      </c>
    </row>
    <row r="167" spans="1:16" ht="22.5" x14ac:dyDescent="0.25">
      <c r="A167" s="28" t="s">
        <v>643</v>
      </c>
      <c r="B167" s="28" t="s">
        <v>644</v>
      </c>
      <c r="C167" s="14">
        <v>58</v>
      </c>
      <c r="D167" s="14">
        <v>161</v>
      </c>
      <c r="E167" s="29">
        <v>-0.63975155279503104</v>
      </c>
      <c r="F167" s="14">
        <v>6</v>
      </c>
      <c r="G167" s="14">
        <v>6</v>
      </c>
      <c r="H167" s="14">
        <v>34</v>
      </c>
      <c r="I167" s="14">
        <v>13</v>
      </c>
      <c r="J167" s="14">
        <v>0</v>
      </c>
      <c r="K167" s="14">
        <v>0</v>
      </c>
      <c r="L167" s="14">
        <v>0</v>
      </c>
      <c r="M167" s="14">
        <v>0</v>
      </c>
      <c r="N167" s="14">
        <v>2</v>
      </c>
      <c r="O167" s="14">
        <v>2</v>
      </c>
      <c r="P167" s="22">
        <v>16</v>
      </c>
    </row>
    <row r="168" spans="1:16" ht="33.75" x14ac:dyDescent="0.25">
      <c r="A168" s="28" t="s">
        <v>645</v>
      </c>
      <c r="B168" s="28" t="s">
        <v>646</v>
      </c>
      <c r="C168" s="14">
        <v>1</v>
      </c>
      <c r="D168" s="14">
        <v>9</v>
      </c>
      <c r="E168" s="29">
        <v>-0.88888888888888895</v>
      </c>
      <c r="F168" s="14">
        <v>0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647</v>
      </c>
      <c r="B169" s="28" t="s">
        <v>648</v>
      </c>
      <c r="C169" s="14">
        <v>2</v>
      </c>
      <c r="D169" s="14">
        <v>0</v>
      </c>
      <c r="E169" s="29">
        <v>0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1</v>
      </c>
    </row>
    <row r="170" spans="1:16" ht="22.5" x14ac:dyDescent="0.25">
      <c r="A170" s="28" t="s">
        <v>649</v>
      </c>
      <c r="B170" s="28" t="s">
        <v>650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651</v>
      </c>
      <c r="B171" s="28" t="s">
        <v>652</v>
      </c>
      <c r="C171" s="14">
        <v>2</v>
      </c>
      <c r="D171" s="14">
        <v>3</v>
      </c>
      <c r="E171" s="29">
        <v>-0.33333333333333298</v>
      </c>
      <c r="F171" s="14">
        <v>1</v>
      </c>
      <c r="G171" s="14">
        <v>1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1</v>
      </c>
    </row>
    <row r="172" spans="1:16" ht="22.5" x14ac:dyDescent="0.25">
      <c r="A172" s="28" t="s">
        <v>653</v>
      </c>
      <c r="B172" s="28" t="s">
        <v>654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655</v>
      </c>
      <c r="B173" s="28" t="s">
        <v>656</v>
      </c>
      <c r="C173" s="14">
        <v>739</v>
      </c>
      <c r="D173" s="14">
        <v>983</v>
      </c>
      <c r="E173" s="29">
        <v>-0.24821973550356</v>
      </c>
      <c r="F173" s="14">
        <v>38</v>
      </c>
      <c r="G173" s="14">
        <v>31</v>
      </c>
      <c r="H173" s="14">
        <v>356</v>
      </c>
      <c r="I173" s="14">
        <v>687</v>
      </c>
      <c r="J173" s="14">
        <v>4</v>
      </c>
      <c r="K173" s="14">
        <v>5</v>
      </c>
      <c r="L173" s="14">
        <v>0</v>
      </c>
      <c r="M173" s="14">
        <v>0</v>
      </c>
      <c r="N173" s="14">
        <v>1</v>
      </c>
      <c r="O173" s="14">
        <v>88</v>
      </c>
      <c r="P173" s="22">
        <v>538</v>
      </c>
    </row>
    <row r="174" spans="1:16" ht="22.5" x14ac:dyDescent="0.25">
      <c r="A174" s="28" t="s">
        <v>657</v>
      </c>
      <c r="B174" s="28" t="s">
        <v>658</v>
      </c>
      <c r="C174" s="14">
        <v>1515</v>
      </c>
      <c r="D174" s="14">
        <v>1589</v>
      </c>
      <c r="E174" s="29">
        <v>-4.65701699181875E-2</v>
      </c>
      <c r="F174" s="14">
        <v>208</v>
      </c>
      <c r="G174" s="14">
        <v>194</v>
      </c>
      <c r="H174" s="14">
        <v>524</v>
      </c>
      <c r="I174" s="14">
        <v>618</v>
      </c>
      <c r="J174" s="14">
        <v>8</v>
      </c>
      <c r="K174" s="14">
        <v>2</v>
      </c>
      <c r="L174" s="14">
        <v>0</v>
      </c>
      <c r="M174" s="14">
        <v>0</v>
      </c>
      <c r="N174" s="14">
        <v>6</v>
      </c>
      <c r="O174" s="14">
        <v>44</v>
      </c>
      <c r="P174" s="22">
        <v>542</v>
      </c>
    </row>
    <row r="175" spans="1:16" x14ac:dyDescent="0.25">
      <c r="A175" s="28" t="s">
        <v>659</v>
      </c>
      <c r="B175" s="28" t="s">
        <v>660</v>
      </c>
      <c r="C175" s="14">
        <v>893</v>
      </c>
      <c r="D175" s="14">
        <v>980</v>
      </c>
      <c r="E175" s="29">
        <v>-8.8775510204081601E-2</v>
      </c>
      <c r="F175" s="14">
        <v>59</v>
      </c>
      <c r="G175" s="14">
        <v>51</v>
      </c>
      <c r="H175" s="14">
        <v>264</v>
      </c>
      <c r="I175" s="14">
        <v>119</v>
      </c>
      <c r="J175" s="14">
        <v>1</v>
      </c>
      <c r="K175" s="14">
        <v>1</v>
      </c>
      <c r="L175" s="14">
        <v>0</v>
      </c>
      <c r="M175" s="14">
        <v>0</v>
      </c>
      <c r="N175" s="14">
        <v>3</v>
      </c>
      <c r="O175" s="14">
        <v>32</v>
      </c>
      <c r="P175" s="22">
        <v>40</v>
      </c>
    </row>
    <row r="176" spans="1:16" ht="22.5" x14ac:dyDescent="0.25">
      <c r="A176" s="28" t="s">
        <v>661</v>
      </c>
      <c r="B176" s="28" t="s">
        <v>662</v>
      </c>
      <c r="C176" s="14">
        <v>6</v>
      </c>
      <c r="D176" s="14">
        <v>3</v>
      </c>
      <c r="E176" s="29">
        <v>1</v>
      </c>
      <c r="F176" s="14">
        <v>0</v>
      </c>
      <c r="G176" s="14">
        <v>0</v>
      </c>
      <c r="H176" s="14">
        <v>3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663</v>
      </c>
      <c r="B177" s="28" t="s">
        <v>664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1" t="s">
        <v>665</v>
      </c>
      <c r="B178" s="182"/>
      <c r="C178" s="25">
        <v>8511</v>
      </c>
      <c r="D178" s="25">
        <v>3682</v>
      </c>
      <c r="E178" s="26">
        <v>1.311515480717</v>
      </c>
      <c r="F178" s="25">
        <v>12753</v>
      </c>
      <c r="G178" s="25">
        <v>9257</v>
      </c>
      <c r="H178" s="25">
        <v>4572</v>
      </c>
      <c r="I178" s="25">
        <v>5347</v>
      </c>
      <c r="J178" s="25">
        <v>2</v>
      </c>
      <c r="K178" s="25">
        <v>0</v>
      </c>
      <c r="L178" s="25">
        <v>0</v>
      </c>
      <c r="M178" s="25">
        <v>3</v>
      </c>
      <c r="N178" s="25">
        <v>3</v>
      </c>
      <c r="O178" s="25">
        <v>14</v>
      </c>
      <c r="P178" s="27">
        <v>12721</v>
      </c>
    </row>
    <row r="179" spans="1:16" ht="22.5" x14ac:dyDescent="0.25">
      <c r="A179" s="28" t="s">
        <v>666</v>
      </c>
      <c r="B179" s="28" t="s">
        <v>667</v>
      </c>
      <c r="C179" s="14">
        <v>93</v>
      </c>
      <c r="D179" s="14">
        <v>49</v>
      </c>
      <c r="E179" s="29">
        <v>0.89795918367346905</v>
      </c>
      <c r="F179" s="14">
        <v>100</v>
      </c>
      <c r="G179" s="14">
        <v>93</v>
      </c>
      <c r="H179" s="14">
        <v>37</v>
      </c>
      <c r="I179" s="14">
        <v>50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113</v>
      </c>
    </row>
    <row r="180" spans="1:16" ht="22.5" x14ac:dyDescent="0.25">
      <c r="A180" s="28" t="s">
        <v>668</v>
      </c>
      <c r="B180" s="28" t="s">
        <v>669</v>
      </c>
      <c r="C180" s="14">
        <v>5256</v>
      </c>
      <c r="D180" s="14">
        <v>1431</v>
      </c>
      <c r="E180" s="29">
        <v>2.67295597484277</v>
      </c>
      <c r="F180" s="14">
        <v>7420</v>
      </c>
      <c r="G180" s="14">
        <v>4926</v>
      </c>
      <c r="H180" s="14">
        <v>2966</v>
      </c>
      <c r="I180" s="14">
        <v>3307</v>
      </c>
      <c r="J180" s="14">
        <v>1</v>
      </c>
      <c r="K180" s="14">
        <v>0</v>
      </c>
      <c r="L180" s="14">
        <v>0</v>
      </c>
      <c r="M180" s="14">
        <v>1</v>
      </c>
      <c r="N180" s="14">
        <v>2</v>
      </c>
      <c r="O180" s="14">
        <v>2</v>
      </c>
      <c r="P180" s="22">
        <v>7731</v>
      </c>
    </row>
    <row r="181" spans="1:16" x14ac:dyDescent="0.25">
      <c r="A181" s="28" t="s">
        <v>670</v>
      </c>
      <c r="B181" s="28" t="s">
        <v>671</v>
      </c>
      <c r="C181" s="14">
        <v>247</v>
      </c>
      <c r="D181" s="14">
        <v>324</v>
      </c>
      <c r="E181" s="29">
        <v>-0.23765432098765399</v>
      </c>
      <c r="F181" s="14">
        <v>81</v>
      </c>
      <c r="G181" s="14">
        <v>57</v>
      </c>
      <c r="H181" s="14">
        <v>109</v>
      </c>
      <c r="I181" s="14">
        <v>146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5</v>
      </c>
      <c r="P181" s="22">
        <v>189</v>
      </c>
    </row>
    <row r="182" spans="1:16" ht="22.5" x14ac:dyDescent="0.25">
      <c r="A182" s="28" t="s">
        <v>672</v>
      </c>
      <c r="B182" s="28" t="s">
        <v>673</v>
      </c>
      <c r="C182" s="14">
        <v>37</v>
      </c>
      <c r="D182" s="14">
        <v>39</v>
      </c>
      <c r="E182" s="29">
        <v>-5.1282051282051301E-2</v>
      </c>
      <c r="F182" s="14">
        <v>10</v>
      </c>
      <c r="G182" s="14">
        <v>8</v>
      </c>
      <c r="H182" s="14">
        <v>14</v>
      </c>
      <c r="I182" s="14">
        <v>12</v>
      </c>
      <c r="J182" s="14">
        <v>0</v>
      </c>
      <c r="K182" s="14">
        <v>0</v>
      </c>
      <c r="L182" s="14">
        <v>0</v>
      </c>
      <c r="M182" s="14">
        <v>2</v>
      </c>
      <c r="N182" s="14">
        <v>0</v>
      </c>
      <c r="O182" s="14">
        <v>0</v>
      </c>
      <c r="P182" s="22">
        <v>19</v>
      </c>
    </row>
    <row r="183" spans="1:16" ht="22.5" x14ac:dyDescent="0.25">
      <c r="A183" s="28" t="s">
        <v>674</v>
      </c>
      <c r="B183" s="28" t="s">
        <v>675</v>
      </c>
      <c r="C183" s="14">
        <v>249</v>
      </c>
      <c r="D183" s="14">
        <v>195</v>
      </c>
      <c r="E183" s="29">
        <v>0.27692307692307699</v>
      </c>
      <c r="F183" s="14">
        <v>338</v>
      </c>
      <c r="G183" s="14">
        <v>309</v>
      </c>
      <c r="H183" s="14">
        <v>134</v>
      </c>
      <c r="I183" s="14">
        <v>199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389</v>
      </c>
    </row>
    <row r="184" spans="1:16" ht="22.5" x14ac:dyDescent="0.25">
      <c r="A184" s="28" t="s">
        <v>676</v>
      </c>
      <c r="B184" s="28" t="s">
        <v>677</v>
      </c>
      <c r="C184" s="14">
        <v>2623</v>
      </c>
      <c r="D184" s="14">
        <v>1638</v>
      </c>
      <c r="E184" s="29">
        <v>0.60134310134310098</v>
      </c>
      <c r="F184" s="14">
        <v>4794</v>
      </c>
      <c r="G184" s="14">
        <v>3864</v>
      </c>
      <c r="H184" s="14">
        <v>1310</v>
      </c>
      <c r="I184" s="14">
        <v>1630</v>
      </c>
      <c r="J184" s="14">
        <v>1</v>
      </c>
      <c r="K184" s="14">
        <v>0</v>
      </c>
      <c r="L184" s="14">
        <v>0</v>
      </c>
      <c r="M184" s="14">
        <v>0</v>
      </c>
      <c r="N184" s="14">
        <v>1</v>
      </c>
      <c r="O184" s="14">
        <v>7</v>
      </c>
      <c r="P184" s="22">
        <v>4278</v>
      </c>
    </row>
    <row r="185" spans="1:16" ht="22.5" x14ac:dyDescent="0.25">
      <c r="A185" s="28" t="s">
        <v>678</v>
      </c>
      <c r="B185" s="28" t="s">
        <v>679</v>
      </c>
      <c r="C185" s="14">
        <v>6</v>
      </c>
      <c r="D185" s="14">
        <v>6</v>
      </c>
      <c r="E185" s="29">
        <v>0</v>
      </c>
      <c r="F185" s="14">
        <v>10</v>
      </c>
      <c r="G185" s="14">
        <v>0</v>
      </c>
      <c r="H185" s="14">
        <v>2</v>
      </c>
      <c r="I185" s="14">
        <v>3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2</v>
      </c>
    </row>
    <row r="186" spans="1:16" x14ac:dyDescent="0.25">
      <c r="A186" s="181" t="s">
        <v>680</v>
      </c>
      <c r="B186" s="182"/>
      <c r="C186" s="25">
        <v>2003</v>
      </c>
      <c r="D186" s="25">
        <v>2429</v>
      </c>
      <c r="E186" s="26">
        <v>-0.17538081515026699</v>
      </c>
      <c r="F186" s="25">
        <v>71</v>
      </c>
      <c r="G186" s="25">
        <v>66</v>
      </c>
      <c r="H186" s="25">
        <v>1261</v>
      </c>
      <c r="I186" s="25">
        <v>1479</v>
      </c>
      <c r="J186" s="25">
        <v>3</v>
      </c>
      <c r="K186" s="25">
        <v>1</v>
      </c>
      <c r="L186" s="25">
        <v>2</v>
      </c>
      <c r="M186" s="25">
        <v>0</v>
      </c>
      <c r="N186" s="25">
        <v>106</v>
      </c>
      <c r="O186" s="25">
        <v>10</v>
      </c>
      <c r="P186" s="27">
        <v>590</v>
      </c>
    </row>
    <row r="187" spans="1:16" x14ac:dyDescent="0.25">
      <c r="A187" s="28" t="s">
        <v>681</v>
      </c>
      <c r="B187" s="28" t="s">
        <v>682</v>
      </c>
      <c r="C187" s="14">
        <v>66</v>
      </c>
      <c r="D187" s="14">
        <v>61</v>
      </c>
      <c r="E187" s="29">
        <v>8.1967213114754106E-2</v>
      </c>
      <c r="F187" s="14">
        <v>0</v>
      </c>
      <c r="G187" s="14">
        <v>0</v>
      </c>
      <c r="H187" s="14">
        <v>8</v>
      </c>
      <c r="I187" s="14">
        <v>5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2</v>
      </c>
      <c r="P187" s="22">
        <v>4</v>
      </c>
    </row>
    <row r="188" spans="1:16" ht="22.5" x14ac:dyDescent="0.25">
      <c r="A188" s="28" t="s">
        <v>683</v>
      </c>
      <c r="B188" s="28" t="s">
        <v>684</v>
      </c>
      <c r="C188" s="14">
        <v>7</v>
      </c>
      <c r="D188" s="14">
        <v>4</v>
      </c>
      <c r="E188" s="29">
        <v>0.75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685</v>
      </c>
      <c r="B189" s="28" t="s">
        <v>686</v>
      </c>
      <c r="C189" s="14">
        <v>1153</v>
      </c>
      <c r="D189" s="14">
        <v>247</v>
      </c>
      <c r="E189" s="29">
        <v>3.66801619433198</v>
      </c>
      <c r="F189" s="14">
        <v>61</v>
      </c>
      <c r="G189" s="14">
        <v>51</v>
      </c>
      <c r="H189" s="14">
        <v>815</v>
      </c>
      <c r="I189" s="14">
        <v>1020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2</v>
      </c>
      <c r="P189" s="22">
        <v>371</v>
      </c>
    </row>
    <row r="190" spans="1:16" ht="22.5" x14ac:dyDescent="0.25">
      <c r="A190" s="28" t="s">
        <v>687</v>
      </c>
      <c r="B190" s="28" t="s">
        <v>688</v>
      </c>
      <c r="C190" s="14">
        <v>120</v>
      </c>
      <c r="D190" s="14">
        <v>115</v>
      </c>
      <c r="E190" s="29">
        <v>4.3478260869565202E-2</v>
      </c>
      <c r="F190" s="14">
        <v>0</v>
      </c>
      <c r="G190" s="14">
        <v>0</v>
      </c>
      <c r="H190" s="14">
        <v>30</v>
      </c>
      <c r="I190" s="14">
        <v>6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22">
        <v>3</v>
      </c>
    </row>
    <row r="191" spans="1:16" ht="33.75" x14ac:dyDescent="0.25">
      <c r="A191" s="28" t="s">
        <v>689</v>
      </c>
      <c r="B191" s="28" t="s">
        <v>690</v>
      </c>
      <c r="C191" s="14">
        <v>147</v>
      </c>
      <c r="D191" s="14">
        <v>1362</v>
      </c>
      <c r="E191" s="29">
        <v>-0.89207048458149796</v>
      </c>
      <c r="F191" s="14">
        <v>3</v>
      </c>
      <c r="G191" s="14">
        <v>8</v>
      </c>
      <c r="H191" s="14">
        <v>91</v>
      </c>
      <c r="I191" s="14">
        <v>192</v>
      </c>
      <c r="J191" s="14">
        <v>2</v>
      </c>
      <c r="K191" s="14">
        <v>0</v>
      </c>
      <c r="L191" s="14">
        <v>1</v>
      </c>
      <c r="M191" s="14">
        <v>0</v>
      </c>
      <c r="N191" s="14">
        <v>92</v>
      </c>
      <c r="O191" s="14">
        <v>5</v>
      </c>
      <c r="P191" s="22">
        <v>146</v>
      </c>
    </row>
    <row r="192" spans="1:16" ht="22.5" x14ac:dyDescent="0.25">
      <c r="A192" s="28" t="s">
        <v>691</v>
      </c>
      <c r="B192" s="28" t="s">
        <v>692</v>
      </c>
      <c r="C192" s="14">
        <v>0</v>
      </c>
      <c r="D192" s="14">
        <v>2</v>
      </c>
      <c r="E192" s="29">
        <v>-1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693</v>
      </c>
      <c r="B193" s="28" t="s">
        <v>694</v>
      </c>
      <c r="C193" s="14">
        <v>131</v>
      </c>
      <c r="D193" s="14">
        <v>200</v>
      </c>
      <c r="E193" s="29">
        <v>-0.34499999999999997</v>
      </c>
      <c r="F193" s="14">
        <v>1</v>
      </c>
      <c r="G193" s="14">
        <v>2</v>
      </c>
      <c r="H193" s="14">
        <v>36</v>
      </c>
      <c r="I193" s="14">
        <v>31</v>
      </c>
      <c r="J193" s="14">
        <v>0</v>
      </c>
      <c r="K193" s="14">
        <v>1</v>
      </c>
      <c r="L193" s="14">
        <v>0</v>
      </c>
      <c r="M193" s="14">
        <v>0</v>
      </c>
      <c r="N193" s="14">
        <v>3</v>
      </c>
      <c r="O193" s="14">
        <v>0</v>
      </c>
      <c r="P193" s="22">
        <v>20</v>
      </c>
    </row>
    <row r="194" spans="1:16" x14ac:dyDescent="0.25">
      <c r="A194" s="28" t="s">
        <v>695</v>
      </c>
      <c r="B194" s="28" t="s">
        <v>696</v>
      </c>
      <c r="C194" s="14">
        <v>62</v>
      </c>
      <c r="D194" s="14">
        <v>83</v>
      </c>
      <c r="E194" s="29">
        <v>-0.25301204819277101</v>
      </c>
      <c r="F194" s="14">
        <v>2</v>
      </c>
      <c r="G194" s="14">
        <v>1</v>
      </c>
      <c r="H194" s="14">
        <v>14</v>
      </c>
      <c r="I194" s="14">
        <v>13</v>
      </c>
      <c r="J194" s="14">
        <v>0</v>
      </c>
      <c r="K194" s="14">
        <v>0</v>
      </c>
      <c r="L194" s="14">
        <v>1</v>
      </c>
      <c r="M194" s="14">
        <v>0</v>
      </c>
      <c r="N194" s="14">
        <v>3</v>
      </c>
      <c r="O194" s="14">
        <v>0</v>
      </c>
      <c r="P194" s="22">
        <v>8</v>
      </c>
    </row>
    <row r="195" spans="1:16" ht="22.5" x14ac:dyDescent="0.25">
      <c r="A195" s="28" t="s">
        <v>697</v>
      </c>
      <c r="B195" s="28" t="s">
        <v>698</v>
      </c>
      <c r="C195" s="14">
        <v>6</v>
      </c>
      <c r="D195" s="14">
        <v>3</v>
      </c>
      <c r="E195" s="29">
        <v>1</v>
      </c>
      <c r="F195" s="14">
        <v>0</v>
      </c>
      <c r="G195" s="14">
        <v>1</v>
      </c>
      <c r="H195" s="14">
        <v>8</v>
      </c>
      <c r="I195" s="14">
        <v>14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8</v>
      </c>
    </row>
    <row r="196" spans="1:16" ht="22.5" x14ac:dyDescent="0.25">
      <c r="A196" s="28" t="s">
        <v>699</v>
      </c>
      <c r="B196" s="28" t="s">
        <v>700</v>
      </c>
      <c r="C196" s="14">
        <v>100</v>
      </c>
      <c r="D196" s="14">
        <v>95</v>
      </c>
      <c r="E196" s="29">
        <v>5.2631578947368397E-2</v>
      </c>
      <c r="F196" s="14">
        <v>2</v>
      </c>
      <c r="G196" s="14">
        <v>0</v>
      </c>
      <c r="H196" s="14">
        <v>220</v>
      </c>
      <c r="I196" s="14">
        <v>176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11</v>
      </c>
    </row>
    <row r="197" spans="1:16" x14ac:dyDescent="0.25">
      <c r="A197" s="28" t="s">
        <v>701</v>
      </c>
      <c r="B197" s="28" t="s">
        <v>702</v>
      </c>
      <c r="C197" s="14">
        <v>179</v>
      </c>
      <c r="D197" s="14">
        <v>216</v>
      </c>
      <c r="E197" s="29">
        <v>-0.171296296296296</v>
      </c>
      <c r="F197" s="14">
        <v>1</v>
      </c>
      <c r="G197" s="14">
        <v>1</v>
      </c>
      <c r="H197" s="14">
        <v>28</v>
      </c>
      <c r="I197" s="14">
        <v>13</v>
      </c>
      <c r="J197" s="14">
        <v>1</v>
      </c>
      <c r="K197" s="14">
        <v>0</v>
      </c>
      <c r="L197" s="14">
        <v>0</v>
      </c>
      <c r="M197" s="14">
        <v>0</v>
      </c>
      <c r="N197" s="14">
        <v>2</v>
      </c>
      <c r="O197" s="14">
        <v>1</v>
      </c>
      <c r="P197" s="22">
        <v>10</v>
      </c>
    </row>
    <row r="198" spans="1:16" ht="22.5" x14ac:dyDescent="0.25">
      <c r="A198" s="28" t="s">
        <v>703</v>
      </c>
      <c r="B198" s="28" t="s">
        <v>704</v>
      </c>
      <c r="C198" s="14">
        <v>6</v>
      </c>
      <c r="D198" s="14">
        <v>8</v>
      </c>
      <c r="E198" s="29">
        <v>-0.25</v>
      </c>
      <c r="F198" s="14">
        <v>1</v>
      </c>
      <c r="G198" s="14">
        <v>1</v>
      </c>
      <c r="H198" s="14">
        <v>3</v>
      </c>
      <c r="I198" s="14">
        <v>2</v>
      </c>
      <c r="J198" s="14">
        <v>0</v>
      </c>
      <c r="K198" s="14">
        <v>0</v>
      </c>
      <c r="L198" s="14">
        <v>0</v>
      </c>
      <c r="M198" s="14">
        <v>0</v>
      </c>
      <c r="N198" s="14">
        <v>3</v>
      </c>
      <c r="O198" s="14">
        <v>0</v>
      </c>
      <c r="P198" s="22">
        <v>3</v>
      </c>
    </row>
    <row r="199" spans="1:16" x14ac:dyDescent="0.25">
      <c r="A199" s="28" t="s">
        <v>705</v>
      </c>
      <c r="B199" s="28" t="s">
        <v>706</v>
      </c>
      <c r="C199" s="14">
        <v>19</v>
      </c>
      <c r="D199" s="14">
        <v>25</v>
      </c>
      <c r="E199" s="29">
        <v>-0.24</v>
      </c>
      <c r="F199" s="14">
        <v>0</v>
      </c>
      <c r="G199" s="14">
        <v>1</v>
      </c>
      <c r="H199" s="14">
        <v>8</v>
      </c>
      <c r="I199" s="14">
        <v>6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4</v>
      </c>
    </row>
    <row r="200" spans="1:16" ht="22.5" x14ac:dyDescent="0.25">
      <c r="A200" s="28" t="s">
        <v>707</v>
      </c>
      <c r="B200" s="28" t="s">
        <v>708</v>
      </c>
      <c r="C200" s="14">
        <v>7</v>
      </c>
      <c r="D200" s="14">
        <v>8</v>
      </c>
      <c r="E200" s="29">
        <v>-0.125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2</v>
      </c>
    </row>
    <row r="201" spans="1:16" x14ac:dyDescent="0.25">
      <c r="A201" s="181" t="s">
        <v>709</v>
      </c>
      <c r="B201" s="182"/>
      <c r="C201" s="25">
        <v>266</v>
      </c>
      <c r="D201" s="25">
        <v>495</v>
      </c>
      <c r="E201" s="26">
        <v>-0.462626262626263</v>
      </c>
      <c r="F201" s="25">
        <v>35</v>
      </c>
      <c r="G201" s="25">
        <v>19</v>
      </c>
      <c r="H201" s="25">
        <v>67</v>
      </c>
      <c r="I201" s="25">
        <v>63</v>
      </c>
      <c r="J201" s="25">
        <v>0</v>
      </c>
      <c r="K201" s="25">
        <v>0</v>
      </c>
      <c r="L201" s="25">
        <v>6</v>
      </c>
      <c r="M201" s="25">
        <v>16</v>
      </c>
      <c r="N201" s="25">
        <v>59</v>
      </c>
      <c r="O201" s="25">
        <v>5</v>
      </c>
      <c r="P201" s="27">
        <v>62</v>
      </c>
    </row>
    <row r="202" spans="1:16" x14ac:dyDescent="0.25">
      <c r="A202" s="28" t="s">
        <v>710</v>
      </c>
      <c r="B202" s="28" t="s">
        <v>711</v>
      </c>
      <c r="C202" s="14">
        <v>25</v>
      </c>
      <c r="D202" s="14">
        <v>36</v>
      </c>
      <c r="E202" s="29">
        <v>-0.30555555555555503</v>
      </c>
      <c r="F202" s="14">
        <v>0</v>
      </c>
      <c r="G202" s="14">
        <v>0</v>
      </c>
      <c r="H202" s="14">
        <v>3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30</v>
      </c>
      <c r="O202" s="14">
        <v>1</v>
      </c>
      <c r="P202" s="22">
        <v>1</v>
      </c>
    </row>
    <row r="203" spans="1:16" x14ac:dyDescent="0.25">
      <c r="A203" s="28" t="s">
        <v>712</v>
      </c>
      <c r="B203" s="28" t="s">
        <v>713</v>
      </c>
      <c r="C203" s="14">
        <v>0</v>
      </c>
      <c r="D203" s="14">
        <v>3</v>
      </c>
      <c r="E203" s="29">
        <v>-1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714</v>
      </c>
      <c r="B204" s="28" t="s">
        <v>715</v>
      </c>
      <c r="C204" s="14">
        <v>0</v>
      </c>
      <c r="D204" s="14">
        <v>5</v>
      </c>
      <c r="E204" s="29">
        <v>-1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716</v>
      </c>
      <c r="B205" s="28" t="s">
        <v>717</v>
      </c>
      <c r="C205" s="14">
        <v>2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718</v>
      </c>
      <c r="B206" s="28" t="s">
        <v>719</v>
      </c>
      <c r="C206" s="14">
        <v>196</v>
      </c>
      <c r="D206" s="14">
        <v>412</v>
      </c>
      <c r="E206" s="29">
        <v>-0.52427184466019405</v>
      </c>
      <c r="F206" s="14">
        <v>34</v>
      </c>
      <c r="G206" s="14">
        <v>19</v>
      </c>
      <c r="H206" s="14">
        <v>57</v>
      </c>
      <c r="I206" s="14">
        <v>52</v>
      </c>
      <c r="J206" s="14">
        <v>0</v>
      </c>
      <c r="K206" s="14">
        <v>0</v>
      </c>
      <c r="L206" s="14">
        <v>0</v>
      </c>
      <c r="M206" s="14">
        <v>0</v>
      </c>
      <c r="N206" s="14">
        <v>11</v>
      </c>
      <c r="O206" s="14">
        <v>0</v>
      </c>
      <c r="P206" s="22">
        <v>45</v>
      </c>
    </row>
    <row r="207" spans="1:16" ht="22.5" x14ac:dyDescent="0.25">
      <c r="A207" s="28" t="s">
        <v>720</v>
      </c>
      <c r="B207" s="28" t="s">
        <v>721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1</v>
      </c>
    </row>
    <row r="208" spans="1:16" ht="22.5" x14ac:dyDescent="0.25">
      <c r="A208" s="28" t="s">
        <v>722</v>
      </c>
      <c r="B208" s="28" t="s">
        <v>723</v>
      </c>
      <c r="C208" s="14">
        <v>6</v>
      </c>
      <c r="D208" s="14">
        <v>3</v>
      </c>
      <c r="E208" s="29">
        <v>1</v>
      </c>
      <c r="F208" s="14">
        <v>1</v>
      </c>
      <c r="G208" s="14">
        <v>0</v>
      </c>
      <c r="H208" s="14">
        <v>2</v>
      </c>
      <c r="I208" s="14">
        <v>1</v>
      </c>
      <c r="J208" s="14">
        <v>0</v>
      </c>
      <c r="K208" s="14">
        <v>0</v>
      </c>
      <c r="L208" s="14">
        <v>1</v>
      </c>
      <c r="M208" s="14">
        <v>1</v>
      </c>
      <c r="N208" s="14">
        <v>1</v>
      </c>
      <c r="O208" s="14">
        <v>2</v>
      </c>
      <c r="P208" s="22">
        <v>1</v>
      </c>
    </row>
    <row r="209" spans="1:16" ht="22.5" x14ac:dyDescent="0.25">
      <c r="A209" s="28" t="s">
        <v>724</v>
      </c>
      <c r="B209" s="28" t="s">
        <v>725</v>
      </c>
      <c r="C209" s="14">
        <v>3</v>
      </c>
      <c r="D209" s="14">
        <v>0</v>
      </c>
      <c r="E209" s="29">
        <v>0</v>
      </c>
      <c r="F209" s="14">
        <v>0</v>
      </c>
      <c r="G209" s="14">
        <v>0</v>
      </c>
      <c r="H209" s="14">
        <v>1</v>
      </c>
      <c r="I209" s="14">
        <v>0</v>
      </c>
      <c r="J209" s="14">
        <v>0</v>
      </c>
      <c r="K209" s="14">
        <v>0</v>
      </c>
      <c r="L209" s="14">
        <v>1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726</v>
      </c>
      <c r="B210" s="28" t="s">
        <v>727</v>
      </c>
      <c r="C210" s="14">
        <v>1</v>
      </c>
      <c r="D210" s="14">
        <v>1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728</v>
      </c>
      <c r="B211" s="28" t="s">
        <v>729</v>
      </c>
      <c r="C211" s="14">
        <v>1</v>
      </c>
      <c r="D211" s="14">
        <v>4</v>
      </c>
      <c r="E211" s="29">
        <v>-0.75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730</v>
      </c>
      <c r="B212" s="28" t="s">
        <v>731</v>
      </c>
      <c r="C212" s="14">
        <v>8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2</v>
      </c>
      <c r="O212" s="14">
        <v>0</v>
      </c>
      <c r="P212" s="22">
        <v>2</v>
      </c>
    </row>
    <row r="213" spans="1:16" x14ac:dyDescent="0.25">
      <c r="A213" s="28" t="s">
        <v>732</v>
      </c>
      <c r="B213" s="28" t="s">
        <v>733</v>
      </c>
      <c r="C213" s="14">
        <v>3</v>
      </c>
      <c r="D213" s="14">
        <v>3</v>
      </c>
      <c r="E213" s="29">
        <v>0</v>
      </c>
      <c r="F213" s="14">
        <v>0</v>
      </c>
      <c r="G213" s="14">
        <v>0</v>
      </c>
      <c r="H213" s="14">
        <v>1</v>
      </c>
      <c r="I213" s="14">
        <v>2</v>
      </c>
      <c r="J213" s="14">
        <v>0</v>
      </c>
      <c r="K213" s="14">
        <v>0</v>
      </c>
      <c r="L213" s="14">
        <v>1</v>
      </c>
      <c r="M213" s="14">
        <v>0</v>
      </c>
      <c r="N213" s="14">
        <v>3</v>
      </c>
      <c r="O213" s="14">
        <v>0</v>
      </c>
      <c r="P213" s="22">
        <v>1</v>
      </c>
    </row>
    <row r="214" spans="1:16" x14ac:dyDescent="0.25">
      <c r="A214" s="28" t="s">
        <v>734</v>
      </c>
      <c r="B214" s="28" t="s">
        <v>735</v>
      </c>
      <c r="C214" s="14">
        <v>12</v>
      </c>
      <c r="D214" s="14">
        <v>8</v>
      </c>
      <c r="E214" s="29">
        <v>0.5</v>
      </c>
      <c r="F214" s="14">
        <v>0</v>
      </c>
      <c r="G214" s="14">
        <v>0</v>
      </c>
      <c r="H214" s="14">
        <v>2</v>
      </c>
      <c r="I214" s="14">
        <v>4</v>
      </c>
      <c r="J214" s="14">
        <v>0</v>
      </c>
      <c r="K214" s="14">
        <v>0</v>
      </c>
      <c r="L214" s="14">
        <v>2</v>
      </c>
      <c r="M214" s="14">
        <v>15</v>
      </c>
      <c r="N214" s="14">
        <v>11</v>
      </c>
      <c r="O214" s="14">
        <v>1</v>
      </c>
      <c r="P214" s="22">
        <v>10</v>
      </c>
    </row>
    <row r="215" spans="1:16" ht="22.5" x14ac:dyDescent="0.25">
      <c r="A215" s="28" t="s">
        <v>736</v>
      </c>
      <c r="B215" s="28" t="s">
        <v>737</v>
      </c>
      <c r="C215" s="14">
        <v>1</v>
      </c>
      <c r="D215" s="14">
        <v>1</v>
      </c>
      <c r="E215" s="29">
        <v>0</v>
      </c>
      <c r="F215" s="14">
        <v>0</v>
      </c>
      <c r="G215" s="14">
        <v>0</v>
      </c>
      <c r="H215" s="14">
        <v>0</v>
      </c>
      <c r="I215" s="14">
        <v>1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1</v>
      </c>
      <c r="P215" s="22">
        <v>0</v>
      </c>
    </row>
    <row r="216" spans="1:16" x14ac:dyDescent="0.25">
      <c r="A216" s="28" t="s">
        <v>738</v>
      </c>
      <c r="B216" s="28" t="s">
        <v>739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740</v>
      </c>
      <c r="B217" s="28" t="s">
        <v>741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1</v>
      </c>
    </row>
    <row r="218" spans="1:16" ht="33.75" x14ac:dyDescent="0.25">
      <c r="A218" s="28" t="s">
        <v>742</v>
      </c>
      <c r="B218" s="28" t="s">
        <v>743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744</v>
      </c>
      <c r="B219" s="28" t="s">
        <v>745</v>
      </c>
      <c r="C219" s="14">
        <v>1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746</v>
      </c>
      <c r="B220" s="28" t="s">
        <v>747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748</v>
      </c>
      <c r="B221" s="28" t="s">
        <v>749</v>
      </c>
      <c r="C221" s="14">
        <v>7</v>
      </c>
      <c r="D221" s="14">
        <v>19</v>
      </c>
      <c r="E221" s="29">
        <v>-0.63157894736842102</v>
      </c>
      <c r="F221" s="14">
        <v>0</v>
      </c>
      <c r="G221" s="14">
        <v>0</v>
      </c>
      <c r="H221" s="14">
        <v>1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750</v>
      </c>
      <c r="B222" s="28" t="s">
        <v>751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1" t="s">
        <v>752</v>
      </c>
      <c r="B223" s="182"/>
      <c r="C223" s="25">
        <v>3466</v>
      </c>
      <c r="D223" s="25">
        <v>3939</v>
      </c>
      <c r="E223" s="26">
        <v>-0.12008123889312</v>
      </c>
      <c r="F223" s="25">
        <v>1787</v>
      </c>
      <c r="G223" s="25">
        <v>1249</v>
      </c>
      <c r="H223" s="25">
        <v>1181</v>
      </c>
      <c r="I223" s="25">
        <v>1320</v>
      </c>
      <c r="J223" s="25">
        <v>8</v>
      </c>
      <c r="K223" s="25">
        <v>5</v>
      </c>
      <c r="L223" s="25">
        <v>2</v>
      </c>
      <c r="M223" s="25">
        <v>5</v>
      </c>
      <c r="N223" s="25">
        <v>26</v>
      </c>
      <c r="O223" s="25">
        <v>144</v>
      </c>
      <c r="P223" s="27">
        <v>1811</v>
      </c>
    </row>
    <row r="224" spans="1:16" x14ac:dyDescent="0.25">
      <c r="A224" s="28" t="s">
        <v>753</v>
      </c>
      <c r="B224" s="28" t="s">
        <v>754</v>
      </c>
      <c r="C224" s="14">
        <v>8</v>
      </c>
      <c r="D224" s="14">
        <v>3</v>
      </c>
      <c r="E224" s="29">
        <v>1.6666666666666701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6</v>
      </c>
      <c r="O224" s="14">
        <v>0</v>
      </c>
      <c r="P224" s="22">
        <v>0</v>
      </c>
    </row>
    <row r="225" spans="1:16" ht="22.5" x14ac:dyDescent="0.25">
      <c r="A225" s="28" t="s">
        <v>755</v>
      </c>
      <c r="B225" s="28" t="s">
        <v>756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757</v>
      </c>
      <c r="B226" s="28" t="s">
        <v>758</v>
      </c>
      <c r="C226" s="14">
        <v>1</v>
      </c>
      <c r="D226" s="14">
        <v>1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759</v>
      </c>
      <c r="B227" s="28" t="s">
        <v>760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761</v>
      </c>
      <c r="B228" s="28" t="s">
        <v>762</v>
      </c>
      <c r="C228" s="14">
        <v>4</v>
      </c>
      <c r="D228" s="14">
        <v>6</v>
      </c>
      <c r="E228" s="29">
        <v>-0.33333333333333298</v>
      </c>
      <c r="F228" s="14">
        <v>1</v>
      </c>
      <c r="G228" s="14">
        <v>0</v>
      </c>
      <c r="H228" s="14">
        <v>1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763</v>
      </c>
      <c r="B229" s="28" t="s">
        <v>764</v>
      </c>
      <c r="C229" s="14">
        <v>1</v>
      </c>
      <c r="D229" s="14">
        <v>4</v>
      </c>
      <c r="E229" s="29">
        <v>-0.75</v>
      </c>
      <c r="F229" s="14">
        <v>1</v>
      </c>
      <c r="G229" s="14">
        <v>1</v>
      </c>
      <c r="H229" s="14">
        <v>1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1</v>
      </c>
    </row>
    <row r="230" spans="1:16" ht="22.5" x14ac:dyDescent="0.25">
      <c r="A230" s="28" t="s">
        <v>765</v>
      </c>
      <c r="B230" s="28" t="s">
        <v>766</v>
      </c>
      <c r="C230" s="14">
        <v>30</v>
      </c>
      <c r="D230" s="14">
        <v>48</v>
      </c>
      <c r="E230" s="29">
        <v>-0.375</v>
      </c>
      <c r="F230" s="14">
        <v>3</v>
      </c>
      <c r="G230" s="14">
        <v>1</v>
      </c>
      <c r="H230" s="14">
        <v>5</v>
      </c>
      <c r="I230" s="14">
        <v>4</v>
      </c>
      <c r="J230" s="14">
        <v>1</v>
      </c>
      <c r="K230" s="14">
        <v>0</v>
      </c>
      <c r="L230" s="14">
        <v>0</v>
      </c>
      <c r="M230" s="14">
        <v>0</v>
      </c>
      <c r="N230" s="14">
        <v>0</v>
      </c>
      <c r="O230" s="14">
        <v>1</v>
      </c>
      <c r="P230" s="22">
        <v>4</v>
      </c>
    </row>
    <row r="231" spans="1:16" x14ac:dyDescent="0.25">
      <c r="A231" s="28" t="s">
        <v>767</v>
      </c>
      <c r="B231" s="28" t="s">
        <v>768</v>
      </c>
      <c r="C231" s="14">
        <v>40</v>
      </c>
      <c r="D231" s="14">
        <v>51</v>
      </c>
      <c r="E231" s="29">
        <v>-0.21568627450980399</v>
      </c>
      <c r="F231" s="14">
        <v>1</v>
      </c>
      <c r="G231" s="14">
        <v>0</v>
      </c>
      <c r="H231" s="14">
        <v>4</v>
      </c>
      <c r="I231" s="14">
        <v>8</v>
      </c>
      <c r="J231" s="14">
        <v>0</v>
      </c>
      <c r="K231" s="14">
        <v>0</v>
      </c>
      <c r="L231" s="14">
        <v>0</v>
      </c>
      <c r="M231" s="14">
        <v>0</v>
      </c>
      <c r="N231" s="14">
        <v>2</v>
      </c>
      <c r="O231" s="14">
        <v>0</v>
      </c>
      <c r="P231" s="22">
        <v>9</v>
      </c>
    </row>
    <row r="232" spans="1:16" x14ac:dyDescent="0.25">
      <c r="A232" s="28" t="s">
        <v>769</v>
      </c>
      <c r="B232" s="28" t="s">
        <v>770</v>
      </c>
      <c r="C232" s="14">
        <v>149</v>
      </c>
      <c r="D232" s="14">
        <v>213</v>
      </c>
      <c r="E232" s="29">
        <v>-0.30046948356807501</v>
      </c>
      <c r="F232" s="14">
        <v>20</v>
      </c>
      <c r="G232" s="14">
        <v>19</v>
      </c>
      <c r="H232" s="14">
        <v>32</v>
      </c>
      <c r="I232" s="14">
        <v>42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66</v>
      </c>
    </row>
    <row r="233" spans="1:16" x14ac:dyDescent="0.25">
      <c r="A233" s="28" t="s">
        <v>771</v>
      </c>
      <c r="B233" s="28" t="s">
        <v>772</v>
      </c>
      <c r="C233" s="14">
        <v>72</v>
      </c>
      <c r="D233" s="14">
        <v>88</v>
      </c>
      <c r="E233" s="29">
        <v>-0.18181818181818199</v>
      </c>
      <c r="F233" s="14">
        <v>3</v>
      </c>
      <c r="G233" s="14">
        <v>1</v>
      </c>
      <c r="H233" s="14">
        <v>20</v>
      </c>
      <c r="I233" s="14">
        <v>24</v>
      </c>
      <c r="J233" s="14">
        <v>0</v>
      </c>
      <c r="K233" s="14">
        <v>0</v>
      </c>
      <c r="L233" s="14">
        <v>0</v>
      </c>
      <c r="M233" s="14">
        <v>0</v>
      </c>
      <c r="N233" s="14">
        <v>7</v>
      </c>
      <c r="O233" s="14">
        <v>0</v>
      </c>
      <c r="P233" s="22">
        <v>16</v>
      </c>
    </row>
    <row r="234" spans="1:16" ht="22.5" x14ac:dyDescent="0.25">
      <c r="A234" s="28" t="s">
        <v>773</v>
      </c>
      <c r="B234" s="28" t="s">
        <v>774</v>
      </c>
      <c r="C234" s="14">
        <v>12</v>
      </c>
      <c r="D234" s="14">
        <v>14</v>
      </c>
      <c r="E234" s="29">
        <v>-0.14285714285714299</v>
      </c>
      <c r="F234" s="14">
        <v>0</v>
      </c>
      <c r="G234" s="14">
        <v>1</v>
      </c>
      <c r="H234" s="14">
        <v>6</v>
      </c>
      <c r="I234" s="14">
        <v>7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6</v>
      </c>
    </row>
    <row r="235" spans="1:16" ht="33.75" x14ac:dyDescent="0.25">
      <c r="A235" s="28" t="s">
        <v>775</v>
      </c>
      <c r="B235" s="28" t="s">
        <v>776</v>
      </c>
      <c r="C235" s="14">
        <v>111</v>
      </c>
      <c r="D235" s="14">
        <v>110</v>
      </c>
      <c r="E235" s="29">
        <v>9.0909090909090905E-3</v>
      </c>
      <c r="F235" s="14">
        <v>10</v>
      </c>
      <c r="G235" s="14">
        <v>11</v>
      </c>
      <c r="H235" s="14">
        <v>30</v>
      </c>
      <c r="I235" s="14">
        <v>30</v>
      </c>
      <c r="J235" s="14">
        <v>3</v>
      </c>
      <c r="K235" s="14">
        <v>1</v>
      </c>
      <c r="L235" s="14">
        <v>0</v>
      </c>
      <c r="M235" s="14">
        <v>0</v>
      </c>
      <c r="N235" s="14">
        <v>0</v>
      </c>
      <c r="O235" s="14">
        <v>7</v>
      </c>
      <c r="P235" s="22">
        <v>26</v>
      </c>
    </row>
    <row r="236" spans="1:16" x14ac:dyDescent="0.25">
      <c r="A236" s="28" t="s">
        <v>777</v>
      </c>
      <c r="B236" s="28" t="s">
        <v>778</v>
      </c>
      <c r="C236" s="14">
        <v>4</v>
      </c>
      <c r="D236" s="14">
        <v>7</v>
      </c>
      <c r="E236" s="29">
        <v>-0.42857142857142799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3</v>
      </c>
      <c r="O236" s="14">
        <v>0</v>
      </c>
      <c r="P236" s="22">
        <v>2</v>
      </c>
    </row>
    <row r="237" spans="1:16" ht="22.5" x14ac:dyDescent="0.25">
      <c r="A237" s="28" t="s">
        <v>779</v>
      </c>
      <c r="B237" s="28" t="s">
        <v>780</v>
      </c>
      <c r="C237" s="14">
        <v>1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781</v>
      </c>
      <c r="B238" s="28" t="s">
        <v>782</v>
      </c>
      <c r="C238" s="14">
        <v>3029</v>
      </c>
      <c r="D238" s="14">
        <v>3390</v>
      </c>
      <c r="E238" s="29">
        <v>-0.106489675516224</v>
      </c>
      <c r="F238" s="14">
        <v>1748</v>
      </c>
      <c r="G238" s="14">
        <v>1215</v>
      </c>
      <c r="H238" s="14">
        <v>1081</v>
      </c>
      <c r="I238" s="14">
        <v>1204</v>
      </c>
      <c r="J238" s="14">
        <v>4</v>
      </c>
      <c r="K238" s="14">
        <v>4</v>
      </c>
      <c r="L238" s="14">
        <v>2</v>
      </c>
      <c r="M238" s="14">
        <v>5</v>
      </c>
      <c r="N238" s="14">
        <v>8</v>
      </c>
      <c r="O238" s="14">
        <v>136</v>
      </c>
      <c r="P238" s="22">
        <v>1681</v>
      </c>
    </row>
    <row r="239" spans="1:16" x14ac:dyDescent="0.25">
      <c r="A239" s="28" t="s">
        <v>783</v>
      </c>
      <c r="B239" s="28" t="s">
        <v>784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1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785</v>
      </c>
      <c r="B240" s="28" t="s">
        <v>786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787</v>
      </c>
      <c r="B241" s="28" t="s">
        <v>788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789</v>
      </c>
      <c r="B242" s="28" t="s">
        <v>790</v>
      </c>
      <c r="C242" s="14">
        <v>2</v>
      </c>
      <c r="D242" s="14">
        <v>1</v>
      </c>
      <c r="E242" s="29">
        <v>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791</v>
      </c>
      <c r="B243" s="28" t="s">
        <v>792</v>
      </c>
      <c r="C243" s="14">
        <v>2</v>
      </c>
      <c r="D243" s="14">
        <v>3</v>
      </c>
      <c r="E243" s="29">
        <v>-0.33333333333333298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1" t="s">
        <v>793</v>
      </c>
      <c r="B244" s="182"/>
      <c r="C244" s="25">
        <v>69</v>
      </c>
      <c r="D244" s="25">
        <v>81</v>
      </c>
      <c r="E244" s="26">
        <v>-0.148148148148148</v>
      </c>
      <c r="F244" s="25">
        <v>1</v>
      </c>
      <c r="G244" s="25">
        <v>0</v>
      </c>
      <c r="H244" s="25">
        <v>18</v>
      </c>
      <c r="I244" s="25">
        <v>38</v>
      </c>
      <c r="J244" s="25">
        <v>0</v>
      </c>
      <c r="K244" s="25">
        <v>0</v>
      </c>
      <c r="L244" s="25">
        <v>0</v>
      </c>
      <c r="M244" s="25">
        <v>0</v>
      </c>
      <c r="N244" s="25">
        <v>15</v>
      </c>
      <c r="O244" s="25">
        <v>0</v>
      </c>
      <c r="P244" s="27">
        <v>18</v>
      </c>
    </row>
    <row r="245" spans="1:16" x14ac:dyDescent="0.25">
      <c r="A245" s="28" t="s">
        <v>794</v>
      </c>
      <c r="B245" s="28" t="s">
        <v>795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796</v>
      </c>
      <c r="B246" s="28" t="s">
        <v>797</v>
      </c>
      <c r="C246" s="14">
        <v>0</v>
      </c>
      <c r="D246" s="14">
        <v>2</v>
      </c>
      <c r="E246" s="29">
        <v>-1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798</v>
      </c>
      <c r="B247" s="28" t="s">
        <v>799</v>
      </c>
      <c r="C247" s="14">
        <v>1</v>
      </c>
      <c r="D247" s="14">
        <v>2</v>
      </c>
      <c r="E247" s="29">
        <v>-0.5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800</v>
      </c>
      <c r="B248" s="28" t="s">
        <v>801</v>
      </c>
      <c r="C248" s="14">
        <v>1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1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802</v>
      </c>
      <c r="B249" s="28" t="s">
        <v>803</v>
      </c>
      <c r="C249" s="14">
        <v>49</v>
      </c>
      <c r="D249" s="14">
        <v>62</v>
      </c>
      <c r="E249" s="29">
        <v>-0.209677419354839</v>
      </c>
      <c r="F249" s="14">
        <v>0</v>
      </c>
      <c r="G249" s="14">
        <v>0</v>
      </c>
      <c r="H249" s="14">
        <v>17</v>
      </c>
      <c r="I249" s="14">
        <v>25</v>
      </c>
      <c r="J249" s="14">
        <v>0</v>
      </c>
      <c r="K249" s="14">
        <v>0</v>
      </c>
      <c r="L249" s="14">
        <v>0</v>
      </c>
      <c r="M249" s="14">
        <v>0</v>
      </c>
      <c r="N249" s="14">
        <v>10</v>
      </c>
      <c r="O249" s="14">
        <v>0</v>
      </c>
      <c r="P249" s="22">
        <v>8</v>
      </c>
    </row>
    <row r="250" spans="1:16" ht="22.5" x14ac:dyDescent="0.25">
      <c r="A250" s="28" t="s">
        <v>804</v>
      </c>
      <c r="B250" s="28" t="s">
        <v>805</v>
      </c>
      <c r="C250" s="14">
        <v>1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806</v>
      </c>
      <c r="B251" s="28" t="s">
        <v>807</v>
      </c>
      <c r="C251" s="14">
        <v>0</v>
      </c>
      <c r="D251" s="14">
        <v>1</v>
      </c>
      <c r="E251" s="29">
        <v>-1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808</v>
      </c>
      <c r="B252" s="28" t="s">
        <v>809</v>
      </c>
      <c r="C252" s="14">
        <v>0</v>
      </c>
      <c r="D252" s="14">
        <v>1</v>
      </c>
      <c r="E252" s="29">
        <v>-1</v>
      </c>
      <c r="F252" s="14">
        <v>0</v>
      </c>
      <c r="G252" s="14">
        <v>0</v>
      </c>
      <c r="H252" s="14">
        <v>1</v>
      </c>
      <c r="I252" s="14">
        <v>9</v>
      </c>
      <c r="J252" s="14">
        <v>0</v>
      </c>
      <c r="K252" s="14">
        <v>0</v>
      </c>
      <c r="L252" s="14">
        <v>0</v>
      </c>
      <c r="M252" s="14">
        <v>0</v>
      </c>
      <c r="N252" s="14">
        <v>2</v>
      </c>
      <c r="O252" s="14">
        <v>0</v>
      </c>
      <c r="P252" s="22">
        <v>10</v>
      </c>
    </row>
    <row r="253" spans="1:16" ht="22.5" x14ac:dyDescent="0.25">
      <c r="A253" s="28" t="s">
        <v>810</v>
      </c>
      <c r="B253" s="28" t="s">
        <v>811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812</v>
      </c>
      <c r="B254" s="28" t="s">
        <v>813</v>
      </c>
      <c r="C254" s="14">
        <v>2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814</v>
      </c>
      <c r="B255" s="28" t="s">
        <v>815</v>
      </c>
      <c r="C255" s="14">
        <v>3</v>
      </c>
      <c r="D255" s="14">
        <v>3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2</v>
      </c>
      <c r="O255" s="14">
        <v>0</v>
      </c>
      <c r="P255" s="22">
        <v>0</v>
      </c>
    </row>
    <row r="256" spans="1:16" x14ac:dyDescent="0.25">
      <c r="A256" s="28" t="s">
        <v>816</v>
      </c>
      <c r="B256" s="28" t="s">
        <v>817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818</v>
      </c>
      <c r="B257" s="28" t="s">
        <v>819</v>
      </c>
      <c r="C257" s="14">
        <v>1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820</v>
      </c>
      <c r="B258" s="28" t="s">
        <v>821</v>
      </c>
      <c r="C258" s="14">
        <v>5</v>
      </c>
      <c r="D258" s="14">
        <v>5</v>
      </c>
      <c r="E258" s="29">
        <v>0</v>
      </c>
      <c r="F258" s="14">
        <v>0</v>
      </c>
      <c r="G258" s="14">
        <v>0</v>
      </c>
      <c r="H258" s="14">
        <v>0</v>
      </c>
      <c r="I258" s="14">
        <v>1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822</v>
      </c>
      <c r="B259" s="28" t="s">
        <v>823</v>
      </c>
      <c r="C259" s="14">
        <v>0</v>
      </c>
      <c r="D259" s="14">
        <v>3</v>
      </c>
      <c r="E259" s="29">
        <v>-1</v>
      </c>
      <c r="F259" s="14">
        <v>1</v>
      </c>
      <c r="G259" s="14">
        <v>0</v>
      </c>
      <c r="H259" s="14">
        <v>0</v>
      </c>
      <c r="I259" s="14">
        <v>2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824</v>
      </c>
      <c r="B260" s="28" t="s">
        <v>825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826</v>
      </c>
      <c r="B261" s="28" t="s">
        <v>827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828</v>
      </c>
      <c r="B262" s="28" t="s">
        <v>829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830</v>
      </c>
      <c r="B263" s="28" t="s">
        <v>831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832</v>
      </c>
      <c r="B264" s="28" t="s">
        <v>833</v>
      </c>
      <c r="C264" s="14">
        <v>1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834</v>
      </c>
      <c r="B265" s="28" t="s">
        <v>835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836</v>
      </c>
      <c r="B266" s="28" t="s">
        <v>837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838</v>
      </c>
      <c r="B267" s="28" t="s">
        <v>839</v>
      </c>
      <c r="C267" s="14">
        <v>0</v>
      </c>
      <c r="D267" s="14">
        <v>1</v>
      </c>
      <c r="E267" s="29">
        <v>-1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840</v>
      </c>
      <c r="B268" s="28" t="s">
        <v>841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842</v>
      </c>
      <c r="B269" s="28" t="s">
        <v>843</v>
      </c>
      <c r="C269" s="14">
        <v>1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844</v>
      </c>
      <c r="B270" s="28" t="s">
        <v>845</v>
      </c>
      <c r="C270" s="14">
        <v>4</v>
      </c>
      <c r="D270" s="14">
        <v>1</v>
      </c>
      <c r="E270" s="29">
        <v>3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1</v>
      </c>
      <c r="O270" s="14">
        <v>0</v>
      </c>
      <c r="P270" s="22">
        <v>0</v>
      </c>
    </row>
    <row r="271" spans="1:16" x14ac:dyDescent="0.25">
      <c r="A271" s="181" t="s">
        <v>846</v>
      </c>
      <c r="B271" s="182"/>
      <c r="C271" s="25">
        <v>2275</v>
      </c>
      <c r="D271" s="25">
        <v>3396</v>
      </c>
      <c r="E271" s="26">
        <v>-0.33009422850412201</v>
      </c>
      <c r="F271" s="25">
        <v>783</v>
      </c>
      <c r="G271" s="25">
        <v>581</v>
      </c>
      <c r="H271" s="25">
        <v>956</v>
      </c>
      <c r="I271" s="25">
        <v>1183</v>
      </c>
      <c r="J271" s="25">
        <v>3</v>
      </c>
      <c r="K271" s="25">
        <v>4</v>
      </c>
      <c r="L271" s="25">
        <v>2</v>
      </c>
      <c r="M271" s="25">
        <v>2</v>
      </c>
      <c r="N271" s="25">
        <v>5</v>
      </c>
      <c r="O271" s="25">
        <v>70</v>
      </c>
      <c r="P271" s="27">
        <v>1257</v>
      </c>
    </row>
    <row r="272" spans="1:16" x14ac:dyDescent="0.25">
      <c r="A272" s="28" t="s">
        <v>847</v>
      </c>
      <c r="B272" s="28" t="s">
        <v>848</v>
      </c>
      <c r="C272" s="14">
        <v>1</v>
      </c>
      <c r="D272" s="14">
        <v>15</v>
      </c>
      <c r="E272" s="29">
        <v>-0.93333333333333302</v>
      </c>
      <c r="F272" s="14">
        <v>0</v>
      </c>
      <c r="G272" s="14">
        <v>0</v>
      </c>
      <c r="H272" s="14">
        <v>1</v>
      </c>
      <c r="I272" s="14">
        <v>2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849</v>
      </c>
      <c r="B273" s="28" t="s">
        <v>850</v>
      </c>
      <c r="C273" s="14">
        <v>1099</v>
      </c>
      <c r="D273" s="14">
        <v>1284</v>
      </c>
      <c r="E273" s="29">
        <v>-0.144080996884735</v>
      </c>
      <c r="F273" s="14">
        <v>465</v>
      </c>
      <c r="G273" s="14">
        <v>355</v>
      </c>
      <c r="H273" s="14">
        <v>535</v>
      </c>
      <c r="I273" s="14">
        <v>615</v>
      </c>
      <c r="J273" s="14">
        <v>0</v>
      </c>
      <c r="K273" s="14">
        <v>1</v>
      </c>
      <c r="L273" s="14">
        <v>2</v>
      </c>
      <c r="M273" s="14">
        <v>2</v>
      </c>
      <c r="N273" s="14">
        <v>0</v>
      </c>
      <c r="O273" s="14">
        <v>32</v>
      </c>
      <c r="P273" s="22">
        <v>654</v>
      </c>
    </row>
    <row r="274" spans="1:16" ht="33.75" x14ac:dyDescent="0.25">
      <c r="A274" s="28" t="s">
        <v>851</v>
      </c>
      <c r="B274" s="28" t="s">
        <v>852</v>
      </c>
      <c r="C274" s="14">
        <v>928</v>
      </c>
      <c r="D274" s="14">
        <v>1772</v>
      </c>
      <c r="E274" s="29">
        <v>-0.47629796839729099</v>
      </c>
      <c r="F274" s="14">
        <v>307</v>
      </c>
      <c r="G274" s="14">
        <v>222</v>
      </c>
      <c r="H274" s="14">
        <v>348</v>
      </c>
      <c r="I274" s="14">
        <v>433</v>
      </c>
      <c r="J274" s="14">
        <v>0</v>
      </c>
      <c r="K274" s="14">
        <v>0</v>
      </c>
      <c r="L274" s="14">
        <v>0</v>
      </c>
      <c r="M274" s="14">
        <v>0</v>
      </c>
      <c r="N274" s="14">
        <v>5</v>
      </c>
      <c r="O274" s="14">
        <v>12</v>
      </c>
      <c r="P274" s="22">
        <v>469</v>
      </c>
    </row>
    <row r="275" spans="1:16" ht="22.5" x14ac:dyDescent="0.25">
      <c r="A275" s="28" t="s">
        <v>853</v>
      </c>
      <c r="B275" s="28" t="s">
        <v>854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1</v>
      </c>
    </row>
    <row r="276" spans="1:16" x14ac:dyDescent="0.25">
      <c r="A276" s="28" t="s">
        <v>855</v>
      </c>
      <c r="B276" s="28" t="s">
        <v>856</v>
      </c>
      <c r="C276" s="14">
        <v>57</v>
      </c>
      <c r="D276" s="14">
        <v>50</v>
      </c>
      <c r="E276" s="29">
        <v>0.14000000000000001</v>
      </c>
      <c r="F276" s="14">
        <v>6</v>
      </c>
      <c r="G276" s="14">
        <v>2</v>
      </c>
      <c r="H276" s="14">
        <v>11</v>
      </c>
      <c r="I276" s="14">
        <v>34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3</v>
      </c>
      <c r="P276" s="22">
        <v>26</v>
      </c>
    </row>
    <row r="277" spans="1:16" ht="22.5" x14ac:dyDescent="0.25">
      <c r="A277" s="28" t="s">
        <v>857</v>
      </c>
      <c r="B277" s="28" t="s">
        <v>858</v>
      </c>
      <c r="C277" s="14">
        <v>9</v>
      </c>
      <c r="D277" s="14">
        <v>15</v>
      </c>
      <c r="E277" s="29">
        <v>-0.4</v>
      </c>
      <c r="F277" s="14">
        <v>0</v>
      </c>
      <c r="G277" s="14">
        <v>0</v>
      </c>
      <c r="H277" s="14">
        <v>9</v>
      </c>
      <c r="I277" s="14">
        <v>18</v>
      </c>
      <c r="J277" s="14">
        <v>1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19</v>
      </c>
    </row>
    <row r="278" spans="1:16" ht="22.5" x14ac:dyDescent="0.25">
      <c r="A278" s="28" t="s">
        <v>859</v>
      </c>
      <c r="B278" s="28" t="s">
        <v>860</v>
      </c>
      <c r="C278" s="14">
        <v>94</v>
      </c>
      <c r="D278" s="14">
        <v>127</v>
      </c>
      <c r="E278" s="29">
        <v>-0.25984251968503902</v>
      </c>
      <c r="F278" s="14">
        <v>3</v>
      </c>
      <c r="G278" s="14">
        <v>2</v>
      </c>
      <c r="H278" s="14">
        <v>37</v>
      </c>
      <c r="I278" s="14">
        <v>46</v>
      </c>
      <c r="J278" s="14">
        <v>0</v>
      </c>
      <c r="K278" s="14">
        <v>3</v>
      </c>
      <c r="L278" s="14">
        <v>0</v>
      </c>
      <c r="M278" s="14">
        <v>0</v>
      </c>
      <c r="N278" s="14">
        <v>0</v>
      </c>
      <c r="O278" s="14">
        <v>12</v>
      </c>
      <c r="P278" s="22">
        <v>58</v>
      </c>
    </row>
    <row r="279" spans="1:16" ht="22.5" x14ac:dyDescent="0.25">
      <c r="A279" s="28" t="s">
        <v>861</v>
      </c>
      <c r="B279" s="28" t="s">
        <v>862</v>
      </c>
      <c r="C279" s="14">
        <v>1</v>
      </c>
      <c r="D279" s="14">
        <v>1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1</v>
      </c>
    </row>
    <row r="280" spans="1:16" ht="22.5" x14ac:dyDescent="0.25">
      <c r="A280" s="28" t="s">
        <v>863</v>
      </c>
      <c r="B280" s="28" t="s">
        <v>864</v>
      </c>
      <c r="C280" s="14">
        <v>3</v>
      </c>
      <c r="D280" s="14">
        <v>9</v>
      </c>
      <c r="E280" s="29">
        <v>-0.66666666666666696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865</v>
      </c>
      <c r="B281" s="28" t="s">
        <v>866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1</v>
      </c>
    </row>
    <row r="282" spans="1:16" ht="22.5" x14ac:dyDescent="0.25">
      <c r="A282" s="28" t="s">
        <v>867</v>
      </c>
      <c r="B282" s="28" t="s">
        <v>868</v>
      </c>
      <c r="C282" s="14">
        <v>0</v>
      </c>
      <c r="D282" s="14">
        <v>1</v>
      </c>
      <c r="E282" s="29">
        <v>-1</v>
      </c>
      <c r="F282" s="14">
        <v>0</v>
      </c>
      <c r="G282" s="14">
        <v>0</v>
      </c>
      <c r="H282" s="14">
        <v>0</v>
      </c>
      <c r="I282" s="14">
        <v>1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869</v>
      </c>
      <c r="B283" s="28" t="s">
        <v>870</v>
      </c>
      <c r="C283" s="14">
        <v>3</v>
      </c>
      <c r="D283" s="14">
        <v>2</v>
      </c>
      <c r="E283" s="29">
        <v>0.5</v>
      </c>
      <c r="F283" s="14">
        <v>0</v>
      </c>
      <c r="G283" s="14">
        <v>0</v>
      </c>
      <c r="H283" s="14">
        <v>0</v>
      </c>
      <c r="I283" s="14">
        <v>1</v>
      </c>
      <c r="J283" s="14">
        <v>1</v>
      </c>
      <c r="K283" s="14">
        <v>0</v>
      </c>
      <c r="L283" s="14">
        <v>0</v>
      </c>
      <c r="M283" s="14">
        <v>0</v>
      </c>
      <c r="N283" s="14">
        <v>0</v>
      </c>
      <c r="O283" s="14">
        <v>1</v>
      </c>
      <c r="P283" s="22">
        <v>0</v>
      </c>
    </row>
    <row r="284" spans="1:16" x14ac:dyDescent="0.25">
      <c r="A284" s="28" t="s">
        <v>871</v>
      </c>
      <c r="B284" s="28" t="s">
        <v>872</v>
      </c>
      <c r="C284" s="14">
        <v>1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873</v>
      </c>
      <c r="B285" s="28" t="s">
        <v>874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875</v>
      </c>
      <c r="B286" s="28" t="s">
        <v>876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877</v>
      </c>
      <c r="B287" s="28" t="s">
        <v>878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1</v>
      </c>
    </row>
    <row r="288" spans="1:16" x14ac:dyDescent="0.25">
      <c r="A288" s="28" t="s">
        <v>879</v>
      </c>
      <c r="B288" s="28" t="s">
        <v>880</v>
      </c>
      <c r="C288" s="14">
        <v>0</v>
      </c>
      <c r="D288" s="14">
        <v>7</v>
      </c>
      <c r="E288" s="29">
        <v>-1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881</v>
      </c>
      <c r="B289" s="28" t="s">
        <v>882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2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1</v>
      </c>
    </row>
    <row r="290" spans="1:16" ht="22.5" x14ac:dyDescent="0.25">
      <c r="A290" s="28" t="s">
        <v>883</v>
      </c>
      <c r="B290" s="28" t="s">
        <v>884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885</v>
      </c>
      <c r="B291" s="28" t="s">
        <v>886</v>
      </c>
      <c r="C291" s="14">
        <v>11</v>
      </c>
      <c r="D291" s="14">
        <v>15</v>
      </c>
      <c r="E291" s="29">
        <v>-0.266666666666667</v>
      </c>
      <c r="F291" s="14">
        <v>1</v>
      </c>
      <c r="G291" s="14">
        <v>0</v>
      </c>
      <c r="H291" s="14">
        <v>3</v>
      </c>
      <c r="I291" s="14">
        <v>9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4</v>
      </c>
      <c r="P291" s="22">
        <v>16</v>
      </c>
    </row>
    <row r="292" spans="1:16" ht="22.5" x14ac:dyDescent="0.25">
      <c r="A292" s="28" t="s">
        <v>887</v>
      </c>
      <c r="B292" s="28" t="s">
        <v>888</v>
      </c>
      <c r="C292" s="14">
        <v>2</v>
      </c>
      <c r="D292" s="14">
        <v>4</v>
      </c>
      <c r="E292" s="29">
        <v>-0.5</v>
      </c>
      <c r="F292" s="14">
        <v>0</v>
      </c>
      <c r="G292" s="14">
        <v>0</v>
      </c>
      <c r="H292" s="14">
        <v>1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1</v>
      </c>
      <c r="P292" s="22">
        <v>3</v>
      </c>
    </row>
    <row r="293" spans="1:16" x14ac:dyDescent="0.25">
      <c r="A293" s="28" t="s">
        <v>889</v>
      </c>
      <c r="B293" s="28" t="s">
        <v>890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891</v>
      </c>
      <c r="B294" s="28" t="s">
        <v>892</v>
      </c>
      <c r="C294" s="14">
        <v>16</v>
      </c>
      <c r="D294" s="14">
        <v>24</v>
      </c>
      <c r="E294" s="29">
        <v>-0.33333333333333298</v>
      </c>
      <c r="F294" s="14">
        <v>1</v>
      </c>
      <c r="G294" s="14">
        <v>0</v>
      </c>
      <c r="H294" s="14">
        <v>8</v>
      </c>
      <c r="I294" s="14">
        <v>18</v>
      </c>
      <c r="J294" s="14">
        <v>1</v>
      </c>
      <c r="K294" s="14">
        <v>0</v>
      </c>
      <c r="L294" s="14">
        <v>0</v>
      </c>
      <c r="M294" s="14">
        <v>0</v>
      </c>
      <c r="N294" s="14">
        <v>0</v>
      </c>
      <c r="O294" s="14">
        <v>5</v>
      </c>
      <c r="P294" s="22">
        <v>7</v>
      </c>
    </row>
    <row r="295" spans="1:16" ht="22.5" x14ac:dyDescent="0.25">
      <c r="A295" s="28" t="s">
        <v>893</v>
      </c>
      <c r="B295" s="28" t="s">
        <v>894</v>
      </c>
      <c r="C295" s="14">
        <v>32</v>
      </c>
      <c r="D295" s="14">
        <v>69</v>
      </c>
      <c r="E295" s="29">
        <v>-0.53623188405797095</v>
      </c>
      <c r="F295" s="14">
        <v>0</v>
      </c>
      <c r="G295" s="14">
        <v>0</v>
      </c>
      <c r="H295" s="14">
        <v>1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895</v>
      </c>
      <c r="B296" s="28" t="s">
        <v>896</v>
      </c>
      <c r="C296" s="14">
        <v>18</v>
      </c>
      <c r="D296" s="14">
        <v>0</v>
      </c>
      <c r="E296" s="29">
        <v>0</v>
      </c>
      <c r="F296" s="14">
        <v>0</v>
      </c>
      <c r="G296" s="14">
        <v>0</v>
      </c>
      <c r="H296" s="14">
        <v>1</v>
      </c>
      <c r="I296" s="14">
        <v>4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897</v>
      </c>
      <c r="B297" s="28" t="s">
        <v>898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899</v>
      </c>
      <c r="B298" s="28" t="s">
        <v>900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901</v>
      </c>
      <c r="B299" s="28" t="s">
        <v>902</v>
      </c>
      <c r="C299" s="14">
        <v>0</v>
      </c>
      <c r="D299" s="14">
        <v>1</v>
      </c>
      <c r="E299" s="29">
        <v>-1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903</v>
      </c>
      <c r="B300" s="28" t="s">
        <v>904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1" t="s">
        <v>905</v>
      </c>
      <c r="B301" s="182"/>
      <c r="C301" s="25">
        <v>2</v>
      </c>
      <c r="D301" s="25">
        <v>1</v>
      </c>
      <c r="E301" s="26">
        <v>1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906</v>
      </c>
      <c r="B302" s="28" t="s">
        <v>907</v>
      </c>
      <c r="C302" s="14">
        <v>1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908</v>
      </c>
      <c r="B303" s="28" t="s">
        <v>909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910</v>
      </c>
      <c r="B304" s="28" t="s">
        <v>911</v>
      </c>
      <c r="C304" s="14">
        <v>1</v>
      </c>
      <c r="D304" s="14">
        <v>1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1" t="s">
        <v>912</v>
      </c>
      <c r="B305" s="182"/>
      <c r="C305" s="25">
        <v>1</v>
      </c>
      <c r="D305" s="25">
        <v>14</v>
      </c>
      <c r="E305" s="26">
        <v>-0.92857142857142805</v>
      </c>
      <c r="F305" s="25">
        <v>0</v>
      </c>
      <c r="G305" s="25">
        <v>0</v>
      </c>
      <c r="H305" s="25">
        <v>2</v>
      </c>
      <c r="I305" s="25">
        <v>1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913</v>
      </c>
      <c r="B306" s="28" t="s">
        <v>914</v>
      </c>
      <c r="C306" s="14">
        <v>0</v>
      </c>
      <c r="D306" s="14">
        <v>6</v>
      </c>
      <c r="E306" s="29">
        <v>-1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915</v>
      </c>
      <c r="B307" s="28" t="s">
        <v>916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1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917</v>
      </c>
      <c r="B308" s="28" t="s">
        <v>918</v>
      </c>
      <c r="C308" s="14">
        <v>1</v>
      </c>
      <c r="D308" s="14">
        <v>5</v>
      </c>
      <c r="E308" s="29">
        <v>-0.8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919</v>
      </c>
      <c r="B309" s="28" t="s">
        <v>920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921</v>
      </c>
      <c r="B310" s="28" t="s">
        <v>922</v>
      </c>
      <c r="C310" s="14">
        <v>0</v>
      </c>
      <c r="D310" s="14">
        <v>3</v>
      </c>
      <c r="E310" s="29">
        <v>-1</v>
      </c>
      <c r="F310" s="14">
        <v>0</v>
      </c>
      <c r="G310" s="14">
        <v>0</v>
      </c>
      <c r="H310" s="14">
        <v>1</v>
      </c>
      <c r="I310" s="14">
        <v>1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923</v>
      </c>
      <c r="B311" s="28" t="s">
        <v>924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1" t="s">
        <v>925</v>
      </c>
      <c r="B312" s="182"/>
      <c r="C312" s="25">
        <v>12</v>
      </c>
      <c r="D312" s="25">
        <v>32</v>
      </c>
      <c r="E312" s="26">
        <v>-0.625</v>
      </c>
      <c r="F312" s="25">
        <v>0</v>
      </c>
      <c r="G312" s="25">
        <v>0</v>
      </c>
      <c r="H312" s="25">
        <v>2</v>
      </c>
      <c r="I312" s="25">
        <v>4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926</v>
      </c>
      <c r="B313" s="28" t="s">
        <v>927</v>
      </c>
      <c r="C313" s="14">
        <v>12</v>
      </c>
      <c r="D313" s="14">
        <v>28</v>
      </c>
      <c r="E313" s="29">
        <v>-0.57142857142857095</v>
      </c>
      <c r="F313" s="14">
        <v>0</v>
      </c>
      <c r="G313" s="14">
        <v>0</v>
      </c>
      <c r="H313" s="14">
        <v>2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928</v>
      </c>
      <c r="B314" s="28" t="s">
        <v>929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930</v>
      </c>
      <c r="B315" s="28" t="s">
        <v>931</v>
      </c>
      <c r="C315" s="14">
        <v>0</v>
      </c>
      <c r="D315" s="14">
        <v>4</v>
      </c>
      <c r="E315" s="29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932</v>
      </c>
      <c r="B316" s="28" t="s">
        <v>933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934</v>
      </c>
      <c r="B317" s="28" t="s">
        <v>935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1" t="s">
        <v>936</v>
      </c>
      <c r="B318" s="182"/>
      <c r="C318" s="25">
        <v>115</v>
      </c>
      <c r="D318" s="25">
        <v>366</v>
      </c>
      <c r="E318" s="26">
        <v>-0.68579234972677605</v>
      </c>
      <c r="F318" s="25">
        <v>2</v>
      </c>
      <c r="G318" s="25">
        <v>0</v>
      </c>
      <c r="H318" s="25">
        <v>38</v>
      </c>
      <c r="I318" s="25">
        <v>74</v>
      </c>
      <c r="J318" s="25">
        <v>0</v>
      </c>
      <c r="K318" s="25">
        <v>0</v>
      </c>
      <c r="L318" s="25">
        <v>0</v>
      </c>
      <c r="M318" s="25">
        <v>0</v>
      </c>
      <c r="N318" s="25">
        <v>121</v>
      </c>
      <c r="O318" s="25">
        <v>0</v>
      </c>
      <c r="P318" s="27">
        <v>146</v>
      </c>
    </row>
    <row r="319" spans="1:16" x14ac:dyDescent="0.25">
      <c r="A319" s="28" t="s">
        <v>937</v>
      </c>
      <c r="B319" s="28" t="s">
        <v>938</v>
      </c>
      <c r="C319" s="14">
        <v>115</v>
      </c>
      <c r="D319" s="14">
        <v>366</v>
      </c>
      <c r="E319" s="29">
        <v>-0.68579234972677605</v>
      </c>
      <c r="F319" s="14">
        <v>2</v>
      </c>
      <c r="G319" s="14">
        <v>0</v>
      </c>
      <c r="H319" s="14">
        <v>38</v>
      </c>
      <c r="I319" s="14">
        <v>74</v>
      </c>
      <c r="J319" s="14">
        <v>0</v>
      </c>
      <c r="K319" s="14">
        <v>0</v>
      </c>
      <c r="L319" s="14">
        <v>0</v>
      </c>
      <c r="M319" s="14">
        <v>0</v>
      </c>
      <c r="N319" s="14">
        <v>121</v>
      </c>
      <c r="O319" s="14">
        <v>0</v>
      </c>
      <c r="P319" s="22">
        <v>146</v>
      </c>
    </row>
    <row r="320" spans="1:16" x14ac:dyDescent="0.25">
      <c r="A320" s="181" t="s">
        <v>939</v>
      </c>
      <c r="B320" s="182"/>
      <c r="C320" s="25">
        <v>1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940</v>
      </c>
      <c r="B321" s="28" t="s">
        <v>941</v>
      </c>
      <c r="C321" s="14">
        <v>1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942</v>
      </c>
      <c r="B322" s="28" t="s">
        <v>943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1" t="s">
        <v>944</v>
      </c>
      <c r="B323" s="182"/>
      <c r="C323" s="25">
        <v>24467</v>
      </c>
      <c r="D323" s="25">
        <v>33307</v>
      </c>
      <c r="E323" s="26">
        <v>-0.26540967364217699</v>
      </c>
      <c r="F323" s="25">
        <v>9</v>
      </c>
      <c r="G323" s="25">
        <v>6</v>
      </c>
      <c r="H323" s="25">
        <v>377</v>
      </c>
      <c r="I323" s="25">
        <v>47</v>
      </c>
      <c r="J323" s="25">
        <v>0</v>
      </c>
      <c r="K323" s="25">
        <v>0</v>
      </c>
      <c r="L323" s="25">
        <v>0</v>
      </c>
      <c r="M323" s="25">
        <v>0</v>
      </c>
      <c r="N323" s="25">
        <v>22</v>
      </c>
      <c r="O323" s="25">
        <v>2</v>
      </c>
      <c r="P323" s="27">
        <v>12</v>
      </c>
    </row>
    <row r="324" spans="1:16" x14ac:dyDescent="0.25">
      <c r="A324" s="28" t="s">
        <v>945</v>
      </c>
      <c r="B324" s="28" t="s">
        <v>946</v>
      </c>
      <c r="C324" s="14">
        <v>24467</v>
      </c>
      <c r="D324" s="14">
        <v>33307</v>
      </c>
      <c r="E324" s="29">
        <v>-0.26540967364217699</v>
      </c>
      <c r="F324" s="14">
        <v>9</v>
      </c>
      <c r="G324" s="14">
        <v>6</v>
      </c>
      <c r="H324" s="14">
        <v>377</v>
      </c>
      <c r="I324" s="14">
        <v>47</v>
      </c>
      <c r="J324" s="14">
        <v>0</v>
      </c>
      <c r="K324" s="14">
        <v>0</v>
      </c>
      <c r="L324" s="14">
        <v>0</v>
      </c>
      <c r="M324" s="14">
        <v>0</v>
      </c>
      <c r="N324" s="14">
        <v>22</v>
      </c>
      <c r="O324" s="14">
        <v>2</v>
      </c>
      <c r="P324" s="22">
        <v>12</v>
      </c>
    </row>
    <row r="325" spans="1:16" x14ac:dyDescent="0.25">
      <c r="A325" s="181" t="s">
        <v>947</v>
      </c>
      <c r="B325" s="182"/>
      <c r="C325" s="25">
        <v>4</v>
      </c>
      <c r="D325" s="25">
        <v>1</v>
      </c>
      <c r="E325" s="26">
        <v>3</v>
      </c>
      <c r="F325" s="25">
        <v>0</v>
      </c>
      <c r="G325" s="25">
        <v>0</v>
      </c>
      <c r="H325" s="25">
        <v>1</v>
      </c>
      <c r="I325" s="25">
        <v>2</v>
      </c>
      <c r="J325" s="25">
        <v>1</v>
      </c>
      <c r="K325" s="25">
        <v>0</v>
      </c>
      <c r="L325" s="25">
        <v>0</v>
      </c>
      <c r="M325" s="25">
        <v>0</v>
      </c>
      <c r="N325" s="25">
        <v>0</v>
      </c>
      <c r="O325" s="25">
        <v>2</v>
      </c>
      <c r="P325" s="27">
        <v>1</v>
      </c>
    </row>
    <row r="326" spans="1:16" ht="45" x14ac:dyDescent="0.25">
      <c r="A326" s="28" t="s">
        <v>948</v>
      </c>
      <c r="B326" s="28" t="s">
        <v>949</v>
      </c>
      <c r="C326" s="14">
        <v>3</v>
      </c>
      <c r="D326" s="14">
        <v>1</v>
      </c>
      <c r="E326" s="29">
        <v>2</v>
      </c>
      <c r="F326" s="14">
        <v>0</v>
      </c>
      <c r="G326" s="14">
        <v>0</v>
      </c>
      <c r="H326" s="14">
        <v>1</v>
      </c>
      <c r="I326" s="14">
        <v>2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1</v>
      </c>
      <c r="P326" s="22">
        <v>1</v>
      </c>
    </row>
    <row r="327" spans="1:16" ht="56.25" x14ac:dyDescent="0.25">
      <c r="A327" s="28" t="s">
        <v>950</v>
      </c>
      <c r="B327" s="28" t="s">
        <v>951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1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952</v>
      </c>
      <c r="B328" s="28" t="s">
        <v>953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954</v>
      </c>
      <c r="B329" s="28" t="s">
        <v>955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956</v>
      </c>
      <c r="B330" s="28" t="s">
        <v>957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958</v>
      </c>
      <c r="B331" s="28" t="s">
        <v>959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960</v>
      </c>
      <c r="B332" s="28" t="s">
        <v>961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962</v>
      </c>
      <c r="B333" s="28" t="s">
        <v>963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964</v>
      </c>
      <c r="B334" s="28" t="s">
        <v>965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966</v>
      </c>
      <c r="B335" s="28" t="s">
        <v>967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968</v>
      </c>
      <c r="B336" s="28" t="s">
        <v>969</v>
      </c>
      <c r="C336" s="14">
        <v>1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1</v>
      </c>
      <c r="P336" s="22">
        <v>0</v>
      </c>
    </row>
    <row r="337" spans="1:16" x14ac:dyDescent="0.25">
      <c r="A337" s="181" t="s">
        <v>970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971</v>
      </c>
      <c r="B338" s="28" t="s">
        <v>972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1" t="s">
        <v>973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974</v>
      </c>
      <c r="B340" s="28" t="s">
        <v>975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3" t="s">
        <v>976</v>
      </c>
      <c r="B341" s="184"/>
      <c r="C341" s="30">
        <v>150605</v>
      </c>
      <c r="D341" s="30">
        <v>191089</v>
      </c>
      <c r="E341" s="31">
        <v>-0.21185939536027701</v>
      </c>
      <c r="F341" s="30">
        <v>35406</v>
      </c>
      <c r="G341" s="30">
        <v>18066</v>
      </c>
      <c r="H341" s="30">
        <v>23150</v>
      </c>
      <c r="I341" s="30">
        <v>25384</v>
      </c>
      <c r="J341" s="30">
        <v>701</v>
      </c>
      <c r="K341" s="30">
        <v>421</v>
      </c>
      <c r="L341" s="30">
        <v>135</v>
      </c>
      <c r="M341" s="30">
        <v>155</v>
      </c>
      <c r="N341" s="30">
        <v>797</v>
      </c>
      <c r="O341" s="30">
        <v>2240</v>
      </c>
      <c r="P341" s="30">
        <v>31951</v>
      </c>
    </row>
  </sheetData>
  <sheetProtection algorithmName="SHA-512" hashValue="FNQptvicTA0RMz3crA8XYFpzltV2qyLTIp+JL4ybiDZKoyriJhuj67UyfSnDWqqKOtb0Y9BsSYVKsuFMmdl+Rw==" saltValue="039r895EzmWQ1ycyQuLD4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2">
        <v>9</v>
      </c>
    </row>
    <row r="6" spans="1:3" x14ac:dyDescent="0.25">
      <c r="A6" s="176"/>
      <c r="B6" s="13" t="s">
        <v>354</v>
      </c>
      <c r="C6" s="22">
        <v>432</v>
      </c>
    </row>
    <row r="7" spans="1:3" x14ac:dyDescent="0.25">
      <c r="A7" s="176"/>
      <c r="B7" s="13" t="s">
        <v>981</v>
      </c>
      <c r="C7" s="22">
        <v>40</v>
      </c>
    </row>
    <row r="8" spans="1:3" x14ac:dyDescent="0.25">
      <c r="A8" s="176"/>
      <c r="B8" s="13" t="s">
        <v>982</v>
      </c>
      <c r="C8" s="22">
        <v>65</v>
      </c>
    </row>
    <row r="9" spans="1:3" x14ac:dyDescent="0.25">
      <c r="A9" s="176"/>
      <c r="B9" s="13" t="s">
        <v>983</v>
      </c>
      <c r="C9" s="22">
        <v>221</v>
      </c>
    </row>
    <row r="10" spans="1:3" x14ac:dyDescent="0.25">
      <c r="A10" s="176"/>
      <c r="B10" s="13" t="s">
        <v>984</v>
      </c>
      <c r="C10" s="22">
        <v>560</v>
      </c>
    </row>
    <row r="11" spans="1:3" x14ac:dyDescent="0.25">
      <c r="A11" s="176"/>
      <c r="B11" s="13" t="s">
        <v>985</v>
      </c>
      <c r="C11" s="22">
        <v>270</v>
      </c>
    </row>
    <row r="12" spans="1:3" x14ac:dyDescent="0.25">
      <c r="A12" s="176"/>
      <c r="B12" s="13" t="s">
        <v>538</v>
      </c>
      <c r="C12" s="22">
        <v>144</v>
      </c>
    </row>
    <row r="13" spans="1:3" x14ac:dyDescent="0.25">
      <c r="A13" s="176"/>
      <c r="B13" s="13" t="s">
        <v>986</v>
      </c>
      <c r="C13" s="22">
        <v>46</v>
      </c>
    </row>
    <row r="14" spans="1:3" x14ac:dyDescent="0.25">
      <c r="A14" s="176"/>
      <c r="B14" s="13" t="s">
        <v>987</v>
      </c>
      <c r="C14" s="22">
        <v>5</v>
      </c>
    </row>
    <row r="15" spans="1:3" x14ac:dyDescent="0.25">
      <c r="A15" s="176"/>
      <c r="B15" s="13" t="s">
        <v>671</v>
      </c>
      <c r="C15" s="22">
        <v>20</v>
      </c>
    </row>
    <row r="16" spans="1:3" x14ac:dyDescent="0.25">
      <c r="A16" s="176"/>
      <c r="B16" s="13" t="s">
        <v>988</v>
      </c>
      <c r="C16" s="22">
        <v>92</v>
      </c>
    </row>
    <row r="17" spans="1:3" x14ac:dyDescent="0.25">
      <c r="A17" s="176"/>
      <c r="B17" s="13" t="s">
        <v>989</v>
      </c>
      <c r="C17" s="22">
        <v>148</v>
      </c>
    </row>
    <row r="18" spans="1:3" x14ac:dyDescent="0.25">
      <c r="A18" s="176"/>
      <c r="B18" s="13" t="s">
        <v>990</v>
      </c>
      <c r="C18" s="22">
        <v>24</v>
      </c>
    </row>
    <row r="19" spans="1:3" x14ac:dyDescent="0.25">
      <c r="A19" s="177"/>
      <c r="B19" s="13" t="s">
        <v>110</v>
      </c>
      <c r="C19" s="22">
        <v>570</v>
      </c>
    </row>
    <row r="20" spans="1:3" x14ac:dyDescent="0.25">
      <c r="A20" s="175" t="s">
        <v>991</v>
      </c>
      <c r="B20" s="13" t="s">
        <v>992</v>
      </c>
      <c r="C20" s="22">
        <v>223</v>
      </c>
    </row>
    <row r="21" spans="1:3" x14ac:dyDescent="0.25">
      <c r="A21" s="177"/>
      <c r="B21" s="13" t="s">
        <v>993</v>
      </c>
      <c r="C21" s="22">
        <v>52</v>
      </c>
    </row>
    <row r="22" spans="1:3" x14ac:dyDescent="0.25">
      <c r="A22" s="175" t="s">
        <v>994</v>
      </c>
      <c r="B22" s="13" t="s">
        <v>995</v>
      </c>
      <c r="C22" s="22">
        <v>256</v>
      </c>
    </row>
    <row r="23" spans="1:3" x14ac:dyDescent="0.25">
      <c r="A23" s="176"/>
      <c r="B23" s="13" t="s">
        <v>996</v>
      </c>
      <c r="C23" s="22">
        <v>436</v>
      </c>
    </row>
    <row r="24" spans="1:3" x14ac:dyDescent="0.25">
      <c r="A24" s="177"/>
      <c r="B24" s="13" t="s">
        <v>997</v>
      </c>
      <c r="C24" s="22">
        <v>9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2">
        <v>969</v>
      </c>
    </row>
    <row r="29" spans="1:3" x14ac:dyDescent="0.25">
      <c r="A29" s="175" t="s">
        <v>316</v>
      </c>
      <c r="B29" s="13" t="s">
        <v>1000</v>
      </c>
      <c r="C29" s="22">
        <v>349</v>
      </c>
    </row>
    <row r="30" spans="1:3" x14ac:dyDescent="0.25">
      <c r="A30" s="176"/>
      <c r="B30" s="13" t="s">
        <v>1001</v>
      </c>
      <c r="C30" s="22">
        <v>160</v>
      </c>
    </row>
    <row r="31" spans="1:3" x14ac:dyDescent="0.25">
      <c r="A31" s="176"/>
      <c r="B31" s="13" t="s">
        <v>1002</v>
      </c>
      <c r="C31" s="22">
        <v>1</v>
      </c>
    </row>
    <row r="32" spans="1:3" x14ac:dyDescent="0.25">
      <c r="A32" s="177"/>
      <c r="B32" s="13" t="s">
        <v>1003</v>
      </c>
      <c r="C32" s="22">
        <v>20</v>
      </c>
    </row>
    <row r="33" spans="1:3" x14ac:dyDescent="0.25">
      <c r="A33" s="12" t="s">
        <v>1004</v>
      </c>
      <c r="B33" s="17"/>
      <c r="C33" s="22">
        <v>8</v>
      </c>
    </row>
    <row r="34" spans="1:3" x14ac:dyDescent="0.25">
      <c r="A34" s="12" t="s">
        <v>1005</v>
      </c>
      <c r="B34" s="17"/>
      <c r="C34" s="22">
        <v>1468</v>
      </c>
    </row>
    <row r="35" spans="1:3" x14ac:dyDescent="0.25">
      <c r="A35" s="12" t="s">
        <v>1006</v>
      </c>
      <c r="B35" s="17"/>
      <c r="C35" s="22">
        <v>36</v>
      </c>
    </row>
    <row r="36" spans="1:3" x14ac:dyDescent="0.25">
      <c r="A36" s="12" t="s">
        <v>1007</v>
      </c>
      <c r="B36" s="17"/>
      <c r="C36" s="22">
        <v>0</v>
      </c>
    </row>
    <row r="37" spans="1:3" x14ac:dyDescent="0.25">
      <c r="A37" s="12" t="s">
        <v>1008</v>
      </c>
      <c r="B37" s="17"/>
      <c r="C37" s="22">
        <v>135</v>
      </c>
    </row>
    <row r="38" spans="1:3" x14ac:dyDescent="0.25">
      <c r="A38" s="12" t="s">
        <v>1009</v>
      </c>
      <c r="B38" s="17"/>
      <c r="C38" s="22">
        <v>5</v>
      </c>
    </row>
    <row r="39" spans="1:3" x14ac:dyDescent="0.25">
      <c r="A39" s="12" t="s">
        <v>997</v>
      </c>
      <c r="B39" s="17"/>
      <c r="C39" s="22">
        <v>405</v>
      </c>
    </row>
    <row r="40" spans="1:3" x14ac:dyDescent="0.25">
      <c r="A40" s="175" t="s">
        <v>1010</v>
      </c>
      <c r="B40" s="13" t="s">
        <v>1011</v>
      </c>
      <c r="C40" s="22">
        <v>43</v>
      </c>
    </row>
    <row r="41" spans="1:3" x14ac:dyDescent="0.25">
      <c r="A41" s="176"/>
      <c r="B41" s="13" t="s">
        <v>1012</v>
      </c>
      <c r="C41" s="22">
        <v>0</v>
      </c>
    </row>
    <row r="42" spans="1:3" x14ac:dyDescent="0.25">
      <c r="A42" s="176"/>
      <c r="B42" s="13" t="s">
        <v>1013</v>
      </c>
      <c r="C42" s="22">
        <v>46</v>
      </c>
    </row>
    <row r="43" spans="1:3" x14ac:dyDescent="0.25">
      <c r="A43" s="176"/>
      <c r="B43" s="13" t="s">
        <v>1014</v>
      </c>
      <c r="C43" s="22">
        <v>16</v>
      </c>
    </row>
    <row r="44" spans="1:3" x14ac:dyDescent="0.25">
      <c r="A44" s="177"/>
      <c r="B44" s="13" t="s">
        <v>1015</v>
      </c>
      <c r="C44" s="22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233</v>
      </c>
    </row>
    <row r="49" spans="1:3" x14ac:dyDescent="0.25">
      <c r="A49" s="175" t="s">
        <v>80</v>
      </c>
      <c r="B49" s="13" t="s">
        <v>1017</v>
      </c>
      <c r="C49" s="22">
        <v>136</v>
      </c>
    </row>
    <row r="50" spans="1:3" x14ac:dyDescent="0.25">
      <c r="A50" s="177"/>
      <c r="B50" s="13" t="s">
        <v>1018</v>
      </c>
      <c r="C50" s="22">
        <v>1518</v>
      </c>
    </row>
    <row r="51" spans="1:3" x14ac:dyDescent="0.25">
      <c r="A51" s="175" t="s">
        <v>1019</v>
      </c>
      <c r="B51" s="13" t="s">
        <v>1020</v>
      </c>
      <c r="C51" s="22">
        <v>6</v>
      </c>
    </row>
    <row r="52" spans="1:3" x14ac:dyDescent="0.25">
      <c r="A52" s="177"/>
      <c r="B52" s="13" t="s">
        <v>1021</v>
      </c>
      <c r="C52" s="22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2">
        <v>7101</v>
      </c>
    </row>
    <row r="57" spans="1:3" x14ac:dyDescent="0.25">
      <c r="A57" s="176"/>
      <c r="B57" s="13" t="s">
        <v>1023</v>
      </c>
      <c r="C57" s="22">
        <v>850</v>
      </c>
    </row>
    <row r="58" spans="1:3" x14ac:dyDescent="0.25">
      <c r="A58" s="176"/>
      <c r="B58" s="13" t="s">
        <v>1024</v>
      </c>
      <c r="C58" s="22">
        <v>1719</v>
      </c>
    </row>
    <row r="59" spans="1:3" x14ac:dyDescent="0.25">
      <c r="A59" s="176"/>
      <c r="B59" s="13" t="s">
        <v>1025</v>
      </c>
      <c r="C59" s="22">
        <v>2037</v>
      </c>
    </row>
    <row r="60" spans="1:3" x14ac:dyDescent="0.25">
      <c r="A60" s="177"/>
      <c r="B60" s="13" t="s">
        <v>1026</v>
      </c>
      <c r="C60" s="22">
        <v>312</v>
      </c>
    </row>
    <row r="61" spans="1:3" x14ac:dyDescent="0.25">
      <c r="A61" s="175" t="s">
        <v>1027</v>
      </c>
      <c r="B61" s="13" t="s">
        <v>1028</v>
      </c>
      <c r="C61" s="22">
        <v>2757</v>
      </c>
    </row>
    <row r="62" spans="1:3" x14ac:dyDescent="0.25">
      <c r="A62" s="176"/>
      <c r="B62" s="13" t="s">
        <v>1029</v>
      </c>
      <c r="C62" s="22">
        <v>583</v>
      </c>
    </row>
    <row r="63" spans="1:3" x14ac:dyDescent="0.25">
      <c r="A63" s="176"/>
      <c r="B63" s="13" t="s">
        <v>1030</v>
      </c>
      <c r="C63" s="22">
        <v>103</v>
      </c>
    </row>
    <row r="64" spans="1:3" x14ac:dyDescent="0.25">
      <c r="A64" s="176"/>
      <c r="B64" s="13" t="s">
        <v>1031</v>
      </c>
      <c r="C64" s="22">
        <v>1814</v>
      </c>
    </row>
    <row r="65" spans="1:3" x14ac:dyDescent="0.25">
      <c r="A65" s="177"/>
      <c r="B65" s="13" t="s">
        <v>1026</v>
      </c>
      <c r="C65" s="22">
        <v>1016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2">
        <v>806</v>
      </c>
    </row>
    <row r="70" spans="1:3" ht="22.5" x14ac:dyDescent="0.25">
      <c r="A70" s="12" t="s">
        <v>1034</v>
      </c>
      <c r="B70" s="17"/>
      <c r="C70" s="22">
        <v>9</v>
      </c>
    </row>
    <row r="71" spans="1:3" ht="22.5" x14ac:dyDescent="0.25">
      <c r="A71" s="12" t="s">
        <v>1035</v>
      </c>
      <c r="B71" s="17"/>
      <c r="C71" s="22">
        <v>3664</v>
      </c>
    </row>
    <row r="72" spans="1:3" x14ac:dyDescent="0.25">
      <c r="A72" s="175" t="s">
        <v>1036</v>
      </c>
      <c r="B72" s="13" t="s">
        <v>1037</v>
      </c>
      <c r="C72" s="22">
        <v>0</v>
      </c>
    </row>
    <row r="73" spans="1:3" x14ac:dyDescent="0.25">
      <c r="A73" s="177"/>
      <c r="B73" s="13" t="s">
        <v>1038</v>
      </c>
      <c r="C73" s="22">
        <v>266</v>
      </c>
    </row>
    <row r="74" spans="1:3" x14ac:dyDescent="0.25">
      <c r="A74" s="12" t="s">
        <v>1039</v>
      </c>
      <c r="B74" s="17"/>
      <c r="C74" s="22">
        <v>0</v>
      </c>
    </row>
    <row r="75" spans="1:3" x14ac:dyDescent="0.25">
      <c r="A75" s="12" t="s">
        <v>1040</v>
      </c>
      <c r="B75" s="17"/>
      <c r="C75" s="22">
        <v>48</v>
      </c>
    </row>
    <row r="76" spans="1:3" ht="22.5" x14ac:dyDescent="0.25">
      <c r="A76" s="12" t="s">
        <v>1041</v>
      </c>
      <c r="B76" s="17"/>
      <c r="C76" s="22">
        <v>0</v>
      </c>
    </row>
    <row r="77" spans="1:3" x14ac:dyDescent="0.25">
      <c r="A77" s="12" t="s">
        <v>1042</v>
      </c>
      <c r="B77" s="17"/>
      <c r="C77" s="22">
        <v>0</v>
      </c>
    </row>
    <row r="78" spans="1:3" x14ac:dyDescent="0.25">
      <c r="A78" s="12" t="s">
        <v>1043</v>
      </c>
      <c r="B78" s="17"/>
      <c r="C78" s="22">
        <v>0</v>
      </c>
    </row>
    <row r="79" spans="1:3" x14ac:dyDescent="0.25">
      <c r="A79" s="12" t="s">
        <v>1044</v>
      </c>
      <c r="B79" s="17"/>
      <c r="C79" s="22">
        <v>2</v>
      </c>
    </row>
  </sheetData>
  <sheetProtection algorithmName="SHA-512" hashValue="VPjrHrsPV980C+hm/EtN/vp6bhWqnkYnsdI7WehizPutEK+VhbWJ1VfRFkNsQmQ5vsokZA80HiAOdtqcSHr5Lg==" saltValue="uNKyqe/Ypz6IkrmQckE9F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1045</v>
      </c>
    </row>
    <row r="3" spans="1:3" x14ac:dyDescent="0.25">
      <c r="A3" s="33" t="s">
        <v>1046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187" t="s">
        <v>1047</v>
      </c>
      <c r="B5" s="37" t="s">
        <v>1048</v>
      </c>
      <c r="C5" s="38">
        <v>1808</v>
      </c>
    </row>
    <row r="6" spans="1:3" x14ac:dyDescent="0.25">
      <c r="A6" s="188"/>
      <c r="B6" s="37" t="s">
        <v>325</v>
      </c>
      <c r="C6" s="38">
        <v>1555</v>
      </c>
    </row>
    <row r="7" spans="1:3" x14ac:dyDescent="0.25">
      <c r="A7" s="188"/>
      <c r="B7" s="37" t="s">
        <v>1049</v>
      </c>
      <c r="C7" s="38">
        <v>230</v>
      </c>
    </row>
    <row r="8" spans="1:3" x14ac:dyDescent="0.25">
      <c r="A8" s="188"/>
      <c r="B8" s="37" t="s">
        <v>1050</v>
      </c>
      <c r="C8" s="38">
        <v>3</v>
      </c>
    </row>
    <row r="9" spans="1:3" x14ac:dyDescent="0.25">
      <c r="A9" s="188"/>
      <c r="B9" s="37" t="s">
        <v>1051</v>
      </c>
      <c r="C9" s="38">
        <v>2</v>
      </c>
    </row>
    <row r="10" spans="1:3" x14ac:dyDescent="0.25">
      <c r="A10" s="188"/>
      <c r="B10" s="37" t="s">
        <v>1052</v>
      </c>
      <c r="C10" s="38">
        <v>0</v>
      </c>
    </row>
    <row r="11" spans="1:3" x14ac:dyDescent="0.25">
      <c r="A11" s="189"/>
      <c r="B11" s="37" t="s">
        <v>1053</v>
      </c>
      <c r="C11" s="38">
        <v>3</v>
      </c>
    </row>
    <row r="12" spans="1:3" x14ac:dyDescent="0.25">
      <c r="A12" s="187" t="s">
        <v>1054</v>
      </c>
      <c r="B12" s="37" t="s">
        <v>64</v>
      </c>
      <c r="C12" s="38">
        <v>596</v>
      </c>
    </row>
    <row r="13" spans="1:3" x14ac:dyDescent="0.25">
      <c r="A13" s="188"/>
      <c r="B13" s="37" t="s">
        <v>1055</v>
      </c>
      <c r="C13" s="38">
        <v>384</v>
      </c>
    </row>
    <row r="14" spans="1:3" x14ac:dyDescent="0.25">
      <c r="A14" s="188"/>
      <c r="B14" s="37" t="s">
        <v>1056</v>
      </c>
      <c r="C14" s="38">
        <v>515</v>
      </c>
    </row>
    <row r="15" spans="1:3" x14ac:dyDescent="0.25">
      <c r="A15" s="189"/>
      <c r="B15" s="37" t="s">
        <v>1057</v>
      </c>
      <c r="C15" s="38">
        <v>415</v>
      </c>
    </row>
    <row r="16" spans="1:3" x14ac:dyDescent="0.25">
      <c r="A16" s="16"/>
    </row>
    <row r="17" spans="1:3" x14ac:dyDescent="0.25">
      <c r="A17" s="33" t="s">
        <v>1058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1059</v>
      </c>
      <c r="B19" s="39"/>
      <c r="C19" s="38">
        <v>27</v>
      </c>
    </row>
    <row r="20" spans="1:3" x14ac:dyDescent="0.25">
      <c r="A20" s="36" t="s">
        <v>1060</v>
      </c>
      <c r="B20" s="39"/>
      <c r="C20" s="38">
        <v>11</v>
      </c>
    </row>
    <row r="21" spans="1:3" x14ac:dyDescent="0.25">
      <c r="A21" s="36" t="s">
        <v>1061</v>
      </c>
      <c r="B21" s="39"/>
      <c r="C21" s="38">
        <v>61</v>
      </c>
    </row>
    <row r="22" spans="1:3" x14ac:dyDescent="0.25">
      <c r="A22" s="36" t="s">
        <v>1062</v>
      </c>
      <c r="B22" s="39"/>
      <c r="C22" s="38">
        <v>41</v>
      </c>
    </row>
    <row r="23" spans="1:3" x14ac:dyDescent="0.25">
      <c r="A23" s="36" t="s">
        <v>1063</v>
      </c>
      <c r="B23" s="39"/>
      <c r="C23" s="38">
        <v>10</v>
      </c>
    </row>
    <row r="24" spans="1:3" x14ac:dyDescent="0.25">
      <c r="A24" s="36" t="s">
        <v>1064</v>
      </c>
      <c r="B24" s="39"/>
      <c r="C24" s="38">
        <v>9</v>
      </c>
    </row>
    <row r="25" spans="1:3" x14ac:dyDescent="0.25">
      <c r="A25" s="36" t="s">
        <v>1065</v>
      </c>
      <c r="B25" s="39"/>
      <c r="C25" s="38">
        <v>2</v>
      </c>
    </row>
    <row r="26" spans="1:3" x14ac:dyDescent="0.25">
      <c r="A26" s="36" t="s">
        <v>1066</v>
      </c>
      <c r="B26" s="39"/>
      <c r="C26" s="38">
        <v>0</v>
      </c>
    </row>
    <row r="27" spans="1:3" x14ac:dyDescent="0.25">
      <c r="A27" s="36" t="s">
        <v>1067</v>
      </c>
      <c r="B27" s="39"/>
      <c r="C27" s="38">
        <v>17</v>
      </c>
    </row>
    <row r="28" spans="1:3" x14ac:dyDescent="0.25">
      <c r="A28" s="36" t="s">
        <v>1068</v>
      </c>
      <c r="B28" s="39"/>
      <c r="C28" s="38">
        <v>1</v>
      </c>
    </row>
    <row r="29" spans="1:3" x14ac:dyDescent="0.25">
      <c r="A29" s="16"/>
    </row>
    <row r="30" spans="1:3" x14ac:dyDescent="0.25">
      <c r="A30" s="33" t="s">
        <v>1069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1070</v>
      </c>
      <c r="B32" s="39"/>
      <c r="C32" s="38">
        <v>0</v>
      </c>
    </row>
    <row r="33" spans="1:6" x14ac:dyDescent="0.25">
      <c r="A33" s="36" t="s">
        <v>1071</v>
      </c>
      <c r="B33" s="39"/>
      <c r="C33" s="38">
        <v>199</v>
      </c>
    </row>
    <row r="34" spans="1:6" x14ac:dyDescent="0.25">
      <c r="A34" s="36" t="s">
        <v>1072</v>
      </c>
      <c r="B34" s="39"/>
      <c r="C34" s="38">
        <v>193</v>
      </c>
    </row>
    <row r="35" spans="1:6" x14ac:dyDescent="0.25">
      <c r="A35" s="36" t="s">
        <v>1073</v>
      </c>
      <c r="B35" s="39"/>
      <c r="C35" s="38">
        <v>348</v>
      </c>
    </row>
    <row r="36" spans="1:6" x14ac:dyDescent="0.25">
      <c r="A36" s="36" t="s">
        <v>1074</v>
      </c>
      <c r="B36" s="39"/>
      <c r="C36" s="38">
        <v>580</v>
      </c>
    </row>
    <row r="37" spans="1:6" x14ac:dyDescent="0.25">
      <c r="A37" s="36" t="s">
        <v>1075</v>
      </c>
      <c r="B37" s="39"/>
      <c r="C37" s="38">
        <v>0</v>
      </c>
    </row>
    <row r="38" spans="1:6" x14ac:dyDescent="0.25">
      <c r="A38" s="36" t="s">
        <v>1076</v>
      </c>
      <c r="B38" s="39"/>
      <c r="C38" s="38">
        <v>0</v>
      </c>
    </row>
    <row r="39" spans="1:6" x14ac:dyDescent="0.25">
      <c r="A39" s="36" t="s">
        <v>1077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1078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18</v>
      </c>
    </row>
    <row r="44" spans="1:6" x14ac:dyDescent="0.25">
      <c r="A44" s="36" t="s">
        <v>113</v>
      </c>
      <c r="B44" s="39"/>
      <c r="C44" s="38">
        <v>14</v>
      </c>
    </row>
    <row r="45" spans="1:6" x14ac:dyDescent="0.25">
      <c r="A45" s="36" t="s">
        <v>1079</v>
      </c>
      <c r="B45" s="39"/>
      <c r="C45" s="38">
        <v>2</v>
      </c>
    </row>
    <row r="46" spans="1:6" x14ac:dyDescent="0.25">
      <c r="A46" s="33" t="s">
        <v>1080</v>
      </c>
    </row>
    <row r="47" spans="1:6" ht="45" x14ac:dyDescent="0.25">
      <c r="A47" s="34" t="s">
        <v>13</v>
      </c>
      <c r="B47" s="34" t="s">
        <v>14</v>
      </c>
      <c r="C47" s="40" t="s">
        <v>103</v>
      </c>
      <c r="D47" s="40" t="s">
        <v>1081</v>
      </c>
      <c r="E47" s="40" t="s">
        <v>1056</v>
      </c>
      <c r="F47" s="40" t="s">
        <v>1055</v>
      </c>
    </row>
    <row r="48" spans="1:6" x14ac:dyDescent="0.25">
      <c r="A48" s="190" t="s">
        <v>979</v>
      </c>
      <c r="B48" s="41" t="s">
        <v>1082</v>
      </c>
      <c r="C48" s="42">
        <v>2</v>
      </c>
      <c r="D48" s="42">
        <v>1</v>
      </c>
      <c r="E48" s="42">
        <v>0</v>
      </c>
      <c r="F48" s="38">
        <v>0</v>
      </c>
    </row>
    <row r="49" spans="1:6" x14ac:dyDescent="0.25">
      <c r="A49" s="191"/>
      <c r="B49" s="41" t="s">
        <v>1083</v>
      </c>
      <c r="C49" s="42">
        <v>0</v>
      </c>
      <c r="D49" s="42">
        <v>1</v>
      </c>
      <c r="E49" s="42">
        <v>0</v>
      </c>
      <c r="F49" s="38">
        <v>0</v>
      </c>
    </row>
    <row r="50" spans="1:6" x14ac:dyDescent="0.25">
      <c r="A50" s="191"/>
      <c r="B50" s="41" t="s">
        <v>1084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191"/>
      <c r="B51" s="41" t="s">
        <v>1085</v>
      </c>
      <c r="C51" s="42">
        <v>4</v>
      </c>
      <c r="D51" s="42">
        <v>1</v>
      </c>
      <c r="E51" s="42">
        <v>0</v>
      </c>
      <c r="F51" s="38">
        <v>0</v>
      </c>
    </row>
    <row r="52" spans="1:6" x14ac:dyDescent="0.25">
      <c r="A52" s="191"/>
      <c r="B52" s="41" t="s">
        <v>354</v>
      </c>
      <c r="C52" s="42">
        <v>99</v>
      </c>
      <c r="D52" s="42">
        <v>27</v>
      </c>
      <c r="E52" s="42">
        <v>47</v>
      </c>
      <c r="F52" s="38">
        <v>63</v>
      </c>
    </row>
    <row r="53" spans="1:6" x14ac:dyDescent="0.25">
      <c r="A53" s="191"/>
      <c r="B53" s="41" t="s">
        <v>1086</v>
      </c>
      <c r="C53" s="42">
        <v>1233</v>
      </c>
      <c r="D53" s="42">
        <v>263</v>
      </c>
      <c r="E53" s="42">
        <v>170</v>
      </c>
      <c r="F53" s="38">
        <v>264</v>
      </c>
    </row>
    <row r="54" spans="1:6" x14ac:dyDescent="0.25">
      <c r="A54" s="191"/>
      <c r="B54" s="41" t="s">
        <v>1087</v>
      </c>
      <c r="C54" s="42">
        <v>170</v>
      </c>
      <c r="D54" s="42">
        <v>96</v>
      </c>
      <c r="E54" s="42">
        <v>112</v>
      </c>
      <c r="F54" s="38">
        <v>140</v>
      </c>
    </row>
    <row r="55" spans="1:6" x14ac:dyDescent="0.25">
      <c r="A55" s="191"/>
      <c r="B55" s="41" t="s">
        <v>1088</v>
      </c>
      <c r="C55" s="42">
        <v>94</v>
      </c>
      <c r="D55" s="42">
        <v>2</v>
      </c>
      <c r="E55" s="42">
        <v>4</v>
      </c>
      <c r="F55" s="38">
        <v>6</v>
      </c>
    </row>
    <row r="56" spans="1:6" x14ac:dyDescent="0.25">
      <c r="A56" s="191"/>
      <c r="B56" s="41" t="s">
        <v>1089</v>
      </c>
      <c r="C56" s="42">
        <v>3</v>
      </c>
      <c r="D56" s="42">
        <v>1</v>
      </c>
      <c r="E56" s="42">
        <v>1</v>
      </c>
      <c r="F56" s="38">
        <v>2</v>
      </c>
    </row>
    <row r="57" spans="1:6" x14ac:dyDescent="0.25">
      <c r="A57" s="191"/>
      <c r="B57" s="41" t="s">
        <v>1090</v>
      </c>
      <c r="C57" s="42">
        <v>140</v>
      </c>
      <c r="D57" s="42">
        <v>34</v>
      </c>
      <c r="E57" s="42">
        <v>39</v>
      </c>
      <c r="F57" s="38">
        <v>34</v>
      </c>
    </row>
    <row r="58" spans="1:6" x14ac:dyDescent="0.25">
      <c r="A58" s="191"/>
      <c r="B58" s="41" t="s">
        <v>1091</v>
      </c>
      <c r="C58" s="42">
        <v>70</v>
      </c>
      <c r="D58" s="42">
        <v>7</v>
      </c>
      <c r="E58" s="42">
        <v>4</v>
      </c>
      <c r="F58" s="38">
        <v>8</v>
      </c>
    </row>
    <row r="59" spans="1:6" x14ac:dyDescent="0.25">
      <c r="A59" s="191"/>
      <c r="B59" s="41" t="s">
        <v>1092</v>
      </c>
      <c r="C59" s="42">
        <v>14</v>
      </c>
      <c r="D59" s="42">
        <v>3</v>
      </c>
      <c r="E59" s="42">
        <v>4</v>
      </c>
      <c r="F59" s="38">
        <v>0</v>
      </c>
    </row>
    <row r="60" spans="1:6" x14ac:dyDescent="0.25">
      <c r="A60" s="191"/>
      <c r="B60" s="41" t="s">
        <v>425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91"/>
      <c r="B61" s="41" t="s">
        <v>1093</v>
      </c>
      <c r="C61" s="42">
        <v>15</v>
      </c>
      <c r="D61" s="42">
        <v>1</v>
      </c>
      <c r="E61" s="42">
        <v>2</v>
      </c>
      <c r="F61" s="38">
        <v>2</v>
      </c>
    </row>
    <row r="62" spans="1:6" x14ac:dyDescent="0.25">
      <c r="A62" s="191"/>
      <c r="B62" s="41" t="s">
        <v>1094</v>
      </c>
      <c r="C62" s="42">
        <v>26</v>
      </c>
      <c r="D62" s="42">
        <v>0</v>
      </c>
      <c r="E62" s="42">
        <v>0</v>
      </c>
      <c r="F62" s="38">
        <v>1</v>
      </c>
    </row>
    <row r="63" spans="1:6" x14ac:dyDescent="0.25">
      <c r="A63" s="191"/>
      <c r="B63" s="41" t="s">
        <v>1095</v>
      </c>
      <c r="C63" s="42">
        <v>4</v>
      </c>
      <c r="D63" s="42">
        <v>0</v>
      </c>
      <c r="E63" s="42">
        <v>0</v>
      </c>
      <c r="F63" s="38">
        <v>0</v>
      </c>
    </row>
    <row r="64" spans="1:6" x14ac:dyDescent="0.25">
      <c r="A64" s="191"/>
      <c r="B64" s="41" t="s">
        <v>1096</v>
      </c>
      <c r="C64" s="42">
        <v>229</v>
      </c>
      <c r="D64" s="42">
        <v>74</v>
      </c>
      <c r="E64" s="42">
        <v>117</v>
      </c>
      <c r="F64" s="38">
        <v>178</v>
      </c>
    </row>
    <row r="65" spans="1:6" x14ac:dyDescent="0.25">
      <c r="A65" s="191"/>
      <c r="B65" s="41" t="s">
        <v>1097</v>
      </c>
      <c r="C65" s="42">
        <v>20</v>
      </c>
      <c r="D65" s="42">
        <v>5</v>
      </c>
      <c r="E65" s="42">
        <v>1</v>
      </c>
      <c r="F65" s="38">
        <v>1</v>
      </c>
    </row>
    <row r="66" spans="1:6" x14ac:dyDescent="0.25">
      <c r="A66" s="192"/>
      <c r="B66" s="41" t="s">
        <v>1098</v>
      </c>
      <c r="C66" s="42">
        <v>3</v>
      </c>
      <c r="D66" s="42">
        <v>1</v>
      </c>
      <c r="E66" s="42">
        <v>2</v>
      </c>
      <c r="F66" s="38">
        <v>2</v>
      </c>
    </row>
    <row r="67" spans="1:6" x14ac:dyDescent="0.25">
      <c r="A67" s="185" t="s">
        <v>1099</v>
      </c>
      <c r="B67" s="186"/>
      <c r="C67" s="43">
        <v>2126</v>
      </c>
      <c r="D67" s="43">
        <v>517</v>
      </c>
      <c r="E67" s="43">
        <v>503</v>
      </c>
      <c r="F67" s="43">
        <v>701</v>
      </c>
    </row>
    <row r="68" spans="1:6" x14ac:dyDescent="0.25">
      <c r="A68" s="190" t="s">
        <v>994</v>
      </c>
      <c r="B68" s="41" t="s">
        <v>1100</v>
      </c>
      <c r="C68" s="42">
        <v>52</v>
      </c>
      <c r="D68" s="42">
        <v>8</v>
      </c>
      <c r="E68" s="42">
        <v>11</v>
      </c>
      <c r="F68" s="38">
        <v>5</v>
      </c>
    </row>
    <row r="69" spans="1:6" x14ac:dyDescent="0.25">
      <c r="A69" s="191"/>
      <c r="B69" s="41" t="s">
        <v>1101</v>
      </c>
      <c r="C69" s="42">
        <v>27</v>
      </c>
      <c r="D69" s="42">
        <v>3</v>
      </c>
      <c r="E69" s="42">
        <v>3</v>
      </c>
      <c r="F69" s="38">
        <v>5</v>
      </c>
    </row>
    <row r="70" spans="1:6" x14ac:dyDescent="0.25">
      <c r="A70" s="192"/>
      <c r="B70" s="41" t="s">
        <v>110</v>
      </c>
      <c r="C70" s="42">
        <v>51</v>
      </c>
      <c r="D70" s="42">
        <v>12</v>
      </c>
      <c r="E70" s="42">
        <v>37</v>
      </c>
      <c r="F70" s="38">
        <v>27</v>
      </c>
    </row>
    <row r="71" spans="1:6" x14ac:dyDescent="0.25">
      <c r="A71" s="185" t="s">
        <v>1102</v>
      </c>
      <c r="B71" s="186"/>
      <c r="C71" s="43">
        <v>130</v>
      </c>
      <c r="D71" s="43">
        <v>23</v>
      </c>
      <c r="E71" s="43">
        <v>51</v>
      </c>
      <c r="F71" s="43">
        <v>37</v>
      </c>
    </row>
  </sheetData>
  <sheetProtection algorithmName="SHA-512" hashValue="gBSuQL66QFr38rmstJjxb9Rr4jxsviVGmUuxkoufoZQYmANItHH7yFKMB3ps+32+jDp2Sbmy5cNCO4a4SM2LAQ==" saltValue="jAv/dDXCv47uzO3Ss7xWo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4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2">
        <v>9299</v>
      </c>
    </row>
    <row r="6" spans="1:3" x14ac:dyDescent="0.25">
      <c r="A6" s="173"/>
      <c r="B6" s="13" t="s">
        <v>1048</v>
      </c>
      <c r="C6" s="22">
        <v>225</v>
      </c>
    </row>
    <row r="7" spans="1:3" x14ac:dyDescent="0.25">
      <c r="A7" s="173"/>
      <c r="B7" s="13" t="s">
        <v>1107</v>
      </c>
      <c r="C7" s="22">
        <v>12939</v>
      </c>
    </row>
    <row r="8" spans="1:3" x14ac:dyDescent="0.25">
      <c r="A8" s="173"/>
      <c r="B8" s="13" t="s">
        <v>1108</v>
      </c>
      <c r="C8" s="22">
        <v>3100</v>
      </c>
    </row>
    <row r="9" spans="1:3" x14ac:dyDescent="0.25">
      <c r="A9" s="173"/>
      <c r="B9" s="13" t="s">
        <v>1050</v>
      </c>
      <c r="C9" s="22">
        <v>128</v>
      </c>
    </row>
    <row r="10" spans="1:3" x14ac:dyDescent="0.25">
      <c r="A10" s="173"/>
      <c r="B10" s="13" t="s">
        <v>1051</v>
      </c>
      <c r="C10" s="22">
        <v>0</v>
      </c>
    </row>
    <row r="11" spans="1:3" x14ac:dyDescent="0.25">
      <c r="A11" s="173"/>
      <c r="B11" s="13" t="s">
        <v>1109</v>
      </c>
      <c r="C11" s="22">
        <v>39</v>
      </c>
    </row>
    <row r="12" spans="1:3" x14ac:dyDescent="0.25">
      <c r="A12" s="174"/>
      <c r="B12" s="13" t="s">
        <v>1110</v>
      </c>
      <c r="C12" s="22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4" t="s">
        <v>14</v>
      </c>
      <c r="C15" s="11" t="s">
        <v>2</v>
      </c>
    </row>
    <row r="16" spans="1:3" x14ac:dyDescent="0.25">
      <c r="A16" s="21" t="s">
        <v>1112</v>
      </c>
      <c r="B16" s="17"/>
      <c r="C16" s="22">
        <v>4230</v>
      </c>
    </row>
    <row r="17" spans="1:3" x14ac:dyDescent="0.25">
      <c r="A17" s="21" t="s">
        <v>1113</v>
      </c>
      <c r="B17" s="17"/>
      <c r="C17" s="22">
        <v>3412</v>
      </c>
    </row>
    <row r="18" spans="1:3" x14ac:dyDescent="0.25">
      <c r="A18" s="21" t="s">
        <v>1114</v>
      </c>
      <c r="B18" s="17"/>
      <c r="C18" s="22">
        <v>2268</v>
      </c>
    </row>
    <row r="19" spans="1:3" x14ac:dyDescent="0.25">
      <c r="A19" s="21" t="s">
        <v>1115</v>
      </c>
      <c r="B19" s="17"/>
      <c r="C19" s="22">
        <v>2015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4" t="s">
        <v>14</v>
      </c>
      <c r="C22" s="11" t="s">
        <v>2</v>
      </c>
    </row>
    <row r="23" spans="1:3" x14ac:dyDescent="0.25">
      <c r="A23" s="21" t="s">
        <v>1117</v>
      </c>
      <c r="B23" s="17"/>
      <c r="C23" s="22">
        <v>0</v>
      </c>
    </row>
    <row r="24" spans="1:3" x14ac:dyDescent="0.25">
      <c r="A24" s="21" t="s">
        <v>1118</v>
      </c>
      <c r="B24" s="17"/>
      <c r="C24" s="22">
        <v>0</v>
      </c>
    </row>
    <row r="25" spans="1:3" x14ac:dyDescent="0.25">
      <c r="A25" s="21" t="s">
        <v>1119</v>
      </c>
      <c r="B25" s="17"/>
      <c r="C25" s="22">
        <v>0</v>
      </c>
    </row>
    <row r="26" spans="1:3" x14ac:dyDescent="0.25">
      <c r="A26" s="21" t="s">
        <v>1120</v>
      </c>
      <c r="B26" s="17"/>
      <c r="C26" s="22">
        <v>0</v>
      </c>
    </row>
    <row r="27" spans="1:3" x14ac:dyDescent="0.25">
      <c r="A27" s="21" t="s">
        <v>1121</v>
      </c>
      <c r="B27" s="17"/>
      <c r="C27" s="22">
        <v>0</v>
      </c>
    </row>
    <row r="28" spans="1:3" x14ac:dyDescent="0.25">
      <c r="A28" s="21" t="s">
        <v>1122</v>
      </c>
      <c r="B28" s="17"/>
      <c r="C28" s="22">
        <v>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4" t="s">
        <v>14</v>
      </c>
      <c r="C31" s="11" t="s">
        <v>2</v>
      </c>
    </row>
    <row r="32" spans="1:3" x14ac:dyDescent="0.25">
      <c r="A32" s="21" t="s">
        <v>1124</v>
      </c>
      <c r="B32" s="17"/>
      <c r="C32" s="22">
        <v>0</v>
      </c>
    </row>
    <row r="33" spans="1:3" x14ac:dyDescent="0.25">
      <c r="A33" s="21" t="s">
        <v>1125</v>
      </c>
      <c r="B33" s="17"/>
      <c r="C33" s="22">
        <v>1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4" t="s">
        <v>14</v>
      </c>
      <c r="C36" s="11" t="s">
        <v>2</v>
      </c>
    </row>
    <row r="37" spans="1:3" x14ac:dyDescent="0.25">
      <c r="A37" s="21" t="s">
        <v>1126</v>
      </c>
      <c r="B37" s="17"/>
      <c r="C37" s="22">
        <v>15</v>
      </c>
    </row>
    <row r="38" spans="1:3" x14ac:dyDescent="0.25">
      <c r="A38" s="21" t="s">
        <v>1127</v>
      </c>
      <c r="B38" s="17"/>
      <c r="C38" s="22">
        <v>440</v>
      </c>
    </row>
    <row r="39" spans="1:3" x14ac:dyDescent="0.25">
      <c r="A39" s="21" t="s">
        <v>1128</v>
      </c>
      <c r="B39" s="17"/>
      <c r="C39" s="22">
        <v>1131</v>
      </c>
    </row>
    <row r="40" spans="1:3" x14ac:dyDescent="0.25">
      <c r="A40" s="21" t="s">
        <v>1129</v>
      </c>
      <c r="B40" s="17"/>
      <c r="C40" s="22">
        <v>2512</v>
      </c>
    </row>
    <row r="41" spans="1:3" x14ac:dyDescent="0.25">
      <c r="A41" s="21" t="s">
        <v>1130</v>
      </c>
      <c r="B41" s="17"/>
      <c r="C41" s="22">
        <v>0</v>
      </c>
    </row>
    <row r="42" spans="1:3" x14ac:dyDescent="0.25">
      <c r="A42" s="21" t="s">
        <v>1131</v>
      </c>
      <c r="B42" s="17"/>
      <c r="C42" s="22">
        <v>0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4" t="s">
        <v>14</v>
      </c>
      <c r="C45" s="11" t="s">
        <v>2</v>
      </c>
    </row>
    <row r="46" spans="1:3" x14ac:dyDescent="0.25">
      <c r="A46" s="21" t="s">
        <v>1133</v>
      </c>
      <c r="B46" s="17"/>
      <c r="C46" s="22">
        <v>0</v>
      </c>
    </row>
    <row r="47" spans="1:3" x14ac:dyDescent="0.25">
      <c r="A47" s="21" t="s">
        <v>1134</v>
      </c>
      <c r="B47" s="17"/>
      <c r="C47" s="22">
        <v>0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4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2">
        <v>0</v>
      </c>
    </row>
    <row r="52" spans="1:6" x14ac:dyDescent="0.25">
      <c r="A52" s="173"/>
      <c r="B52" s="13" t="s">
        <v>1138</v>
      </c>
      <c r="C52" s="22">
        <v>0</v>
      </c>
    </row>
    <row r="53" spans="1:6" x14ac:dyDescent="0.25">
      <c r="A53" s="173"/>
      <c r="B53" s="13" t="s">
        <v>1139</v>
      </c>
      <c r="C53" s="22">
        <v>0</v>
      </c>
    </row>
    <row r="54" spans="1:6" x14ac:dyDescent="0.25">
      <c r="A54" s="174"/>
      <c r="B54" s="13" t="s">
        <v>1140</v>
      </c>
      <c r="C54" s="22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4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13</v>
      </c>
    </row>
    <row r="59" spans="1:6" x14ac:dyDescent="0.25">
      <c r="A59" s="21" t="s">
        <v>113</v>
      </c>
      <c r="B59" s="17"/>
      <c r="C59" s="22">
        <v>12</v>
      </c>
    </row>
    <row r="60" spans="1:6" x14ac:dyDescent="0.25">
      <c r="A60" s="21" t="s">
        <v>1079</v>
      </c>
      <c r="B60" s="17"/>
      <c r="C60" s="22">
        <v>1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4" t="s">
        <v>14</v>
      </c>
      <c r="C62" s="24" t="s">
        <v>103</v>
      </c>
      <c r="D62" s="24" t="s">
        <v>1081</v>
      </c>
      <c r="E62" s="24" t="s">
        <v>1056</v>
      </c>
      <c r="F62" s="24" t="s">
        <v>1055</v>
      </c>
    </row>
    <row r="63" spans="1:6" x14ac:dyDescent="0.25">
      <c r="A63" s="172" t="s">
        <v>979</v>
      </c>
      <c r="B63" s="13" t="s">
        <v>1082</v>
      </c>
      <c r="C63" s="14">
        <v>1</v>
      </c>
      <c r="D63" s="14">
        <v>1</v>
      </c>
      <c r="E63" s="14">
        <v>1</v>
      </c>
      <c r="F63" s="22">
        <v>0</v>
      </c>
    </row>
    <row r="64" spans="1:6" x14ac:dyDescent="0.25">
      <c r="A64" s="173"/>
      <c r="B64" s="13" t="s">
        <v>1083</v>
      </c>
      <c r="C64" s="14">
        <v>1</v>
      </c>
      <c r="D64" s="14">
        <v>4</v>
      </c>
      <c r="E64" s="14">
        <v>5</v>
      </c>
      <c r="F64" s="22">
        <v>2</v>
      </c>
    </row>
    <row r="65" spans="1:6" x14ac:dyDescent="0.25">
      <c r="A65" s="173"/>
      <c r="B65" s="13" t="s">
        <v>1084</v>
      </c>
      <c r="C65" s="14">
        <v>3</v>
      </c>
      <c r="D65" s="14">
        <v>2</v>
      </c>
      <c r="E65" s="14">
        <v>0</v>
      </c>
      <c r="F65" s="22">
        <v>0</v>
      </c>
    </row>
    <row r="66" spans="1:6" x14ac:dyDescent="0.25">
      <c r="A66" s="173"/>
      <c r="B66" s="13" t="s">
        <v>1085</v>
      </c>
      <c r="C66" s="14">
        <v>6</v>
      </c>
      <c r="D66" s="14">
        <v>3</v>
      </c>
      <c r="E66" s="14">
        <v>3</v>
      </c>
      <c r="F66" s="22">
        <v>1</v>
      </c>
    </row>
    <row r="67" spans="1:6" x14ac:dyDescent="0.25">
      <c r="A67" s="173"/>
      <c r="B67" s="13" t="s">
        <v>354</v>
      </c>
      <c r="C67" s="14">
        <v>2052</v>
      </c>
      <c r="D67" s="14">
        <v>419</v>
      </c>
      <c r="E67" s="14">
        <v>4291</v>
      </c>
      <c r="F67" s="22">
        <v>4264</v>
      </c>
    </row>
    <row r="68" spans="1:6" x14ac:dyDescent="0.25">
      <c r="A68" s="173"/>
      <c r="B68" s="13" t="s">
        <v>1141</v>
      </c>
      <c r="C68" s="14">
        <v>15542</v>
      </c>
      <c r="D68" s="14">
        <v>4484</v>
      </c>
      <c r="E68" s="14">
        <v>2874</v>
      </c>
      <c r="F68" s="22">
        <v>2569</v>
      </c>
    </row>
    <row r="69" spans="1:6" x14ac:dyDescent="0.25">
      <c r="A69" s="173"/>
      <c r="B69" s="13" t="s">
        <v>1142</v>
      </c>
      <c r="C69" s="14">
        <v>665</v>
      </c>
      <c r="D69" s="14">
        <v>497</v>
      </c>
      <c r="E69" s="14">
        <v>146</v>
      </c>
      <c r="F69" s="22">
        <v>137</v>
      </c>
    </row>
    <row r="70" spans="1:6" x14ac:dyDescent="0.25">
      <c r="A70" s="173"/>
      <c r="B70" s="13" t="s">
        <v>1088</v>
      </c>
      <c r="C70" s="14">
        <v>619</v>
      </c>
      <c r="D70" s="14">
        <v>196</v>
      </c>
      <c r="E70" s="14">
        <v>103</v>
      </c>
      <c r="F70" s="22">
        <v>97</v>
      </c>
    </row>
    <row r="71" spans="1:6" x14ac:dyDescent="0.25">
      <c r="A71" s="173"/>
      <c r="B71" s="13" t="s">
        <v>1143</v>
      </c>
      <c r="C71" s="14">
        <v>39</v>
      </c>
      <c r="D71" s="14">
        <v>6</v>
      </c>
      <c r="E71" s="14">
        <v>14</v>
      </c>
      <c r="F71" s="22">
        <v>13</v>
      </c>
    </row>
    <row r="72" spans="1:6" x14ac:dyDescent="0.25">
      <c r="A72" s="173"/>
      <c r="B72" s="13" t="s">
        <v>1144</v>
      </c>
      <c r="C72" s="14">
        <v>2229</v>
      </c>
      <c r="D72" s="14">
        <v>1130</v>
      </c>
      <c r="E72" s="14">
        <v>646</v>
      </c>
      <c r="F72" s="22">
        <v>570</v>
      </c>
    </row>
    <row r="73" spans="1:6" x14ac:dyDescent="0.25">
      <c r="A73" s="173"/>
      <c r="B73" s="13" t="s">
        <v>1145</v>
      </c>
      <c r="C73" s="14">
        <v>566</v>
      </c>
      <c r="D73" s="14">
        <v>264</v>
      </c>
      <c r="E73" s="14">
        <v>186</v>
      </c>
      <c r="F73" s="22">
        <v>171</v>
      </c>
    </row>
    <row r="74" spans="1:6" x14ac:dyDescent="0.25">
      <c r="A74" s="173"/>
      <c r="B74" s="13" t="s">
        <v>1092</v>
      </c>
      <c r="C74" s="14">
        <v>47</v>
      </c>
      <c r="D74" s="14">
        <v>63</v>
      </c>
      <c r="E74" s="14">
        <v>11</v>
      </c>
      <c r="F74" s="22">
        <v>4</v>
      </c>
    </row>
    <row r="75" spans="1:6" x14ac:dyDescent="0.25">
      <c r="A75" s="173"/>
      <c r="B75" s="13" t="s">
        <v>425</v>
      </c>
      <c r="C75" s="14">
        <v>13</v>
      </c>
      <c r="D75" s="14">
        <v>0</v>
      </c>
      <c r="E75" s="14">
        <v>0</v>
      </c>
      <c r="F75" s="22">
        <v>0</v>
      </c>
    </row>
    <row r="76" spans="1:6" x14ac:dyDescent="0.25">
      <c r="A76" s="173"/>
      <c r="B76" s="13" t="s">
        <v>1093</v>
      </c>
      <c r="C76" s="14">
        <v>181</v>
      </c>
      <c r="D76" s="14">
        <v>15</v>
      </c>
      <c r="E76" s="14">
        <v>14</v>
      </c>
      <c r="F76" s="22">
        <v>12</v>
      </c>
    </row>
    <row r="77" spans="1:6" x14ac:dyDescent="0.25">
      <c r="A77" s="173"/>
      <c r="B77" s="13" t="s">
        <v>1094</v>
      </c>
      <c r="C77" s="14">
        <v>390</v>
      </c>
      <c r="D77" s="14">
        <v>18</v>
      </c>
      <c r="E77" s="14">
        <v>34</v>
      </c>
      <c r="F77" s="22">
        <v>34</v>
      </c>
    </row>
    <row r="78" spans="1:6" x14ac:dyDescent="0.25">
      <c r="A78" s="173"/>
      <c r="B78" s="13" t="s">
        <v>1095</v>
      </c>
      <c r="C78" s="14">
        <v>86</v>
      </c>
      <c r="D78" s="14">
        <v>37</v>
      </c>
      <c r="E78" s="14">
        <v>5</v>
      </c>
      <c r="F78" s="22">
        <v>5</v>
      </c>
    </row>
    <row r="79" spans="1:6" x14ac:dyDescent="0.25">
      <c r="A79" s="173"/>
      <c r="B79" s="13" t="s">
        <v>1096</v>
      </c>
      <c r="C79" s="14">
        <v>2979</v>
      </c>
      <c r="D79" s="14">
        <v>1914</v>
      </c>
      <c r="E79" s="14">
        <v>1596</v>
      </c>
      <c r="F79" s="22">
        <v>1454</v>
      </c>
    </row>
    <row r="80" spans="1:6" x14ac:dyDescent="0.25">
      <c r="A80" s="173"/>
      <c r="B80" s="13" t="s">
        <v>1097</v>
      </c>
      <c r="C80" s="14">
        <v>112</v>
      </c>
      <c r="D80" s="14">
        <v>29</v>
      </c>
      <c r="E80" s="14">
        <v>16</v>
      </c>
      <c r="F80" s="22">
        <v>12</v>
      </c>
    </row>
    <row r="81" spans="1:6" x14ac:dyDescent="0.25">
      <c r="A81" s="174"/>
      <c r="B81" s="13" t="s">
        <v>1098</v>
      </c>
      <c r="C81" s="14">
        <v>159</v>
      </c>
      <c r="D81" s="14">
        <v>30</v>
      </c>
      <c r="E81" s="14">
        <v>16</v>
      </c>
      <c r="F81" s="22">
        <v>15</v>
      </c>
    </row>
    <row r="82" spans="1:6" x14ac:dyDescent="0.25">
      <c r="A82" s="193" t="s">
        <v>1099</v>
      </c>
      <c r="B82" s="194"/>
      <c r="C82" s="30">
        <v>25690</v>
      </c>
      <c r="D82" s="30">
        <v>9112</v>
      </c>
      <c r="E82" s="30">
        <v>9961</v>
      </c>
      <c r="F82" s="30">
        <v>9360</v>
      </c>
    </row>
    <row r="83" spans="1:6" x14ac:dyDescent="0.25">
      <c r="A83" s="172" t="s">
        <v>1146</v>
      </c>
      <c r="B83" s="13" t="s">
        <v>1100</v>
      </c>
      <c r="C83" s="14">
        <v>555</v>
      </c>
      <c r="D83" s="14">
        <v>229</v>
      </c>
      <c r="E83" s="14">
        <v>224</v>
      </c>
      <c r="F83" s="22">
        <v>554</v>
      </c>
    </row>
    <row r="84" spans="1:6" x14ac:dyDescent="0.25">
      <c r="A84" s="173"/>
      <c r="B84" s="13" t="s">
        <v>1101</v>
      </c>
      <c r="C84" s="14">
        <v>460</v>
      </c>
      <c r="D84" s="14">
        <v>207</v>
      </c>
      <c r="E84" s="14">
        <v>181</v>
      </c>
      <c r="F84" s="22">
        <v>167</v>
      </c>
    </row>
    <row r="85" spans="1:6" x14ac:dyDescent="0.25">
      <c r="A85" s="174"/>
      <c r="B85" s="13" t="s">
        <v>110</v>
      </c>
      <c r="C85" s="14">
        <v>176</v>
      </c>
      <c r="D85" s="14">
        <v>26</v>
      </c>
      <c r="E85" s="14">
        <v>5</v>
      </c>
      <c r="F85" s="22">
        <v>0</v>
      </c>
    </row>
    <row r="86" spans="1:6" x14ac:dyDescent="0.25">
      <c r="A86" s="193" t="s">
        <v>1147</v>
      </c>
      <c r="B86" s="194"/>
      <c r="C86" s="30">
        <v>1191</v>
      </c>
      <c r="D86" s="30">
        <v>462</v>
      </c>
      <c r="E86" s="30">
        <v>410</v>
      </c>
      <c r="F86" s="30">
        <v>721</v>
      </c>
    </row>
  </sheetData>
  <sheetProtection algorithmName="SHA-512" hashValue="0dwyyZWVxxHBSIGwAntWhcZNtIMaxdvypXbL9UxGzCUvkFisZ67VoLMMS+95p6gsqjxv+GWbiSsnUTVLVs6LZA==" saltValue="vRU33iJorS4Ul2PkWZ26+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2">
        <v>23</v>
      </c>
    </row>
    <row r="6" spans="1:3" x14ac:dyDescent="0.25">
      <c r="A6" s="12" t="s">
        <v>1151</v>
      </c>
      <c r="B6" s="17"/>
      <c r="C6" s="22">
        <v>215</v>
      </c>
    </row>
    <row r="7" spans="1:3" x14ac:dyDescent="0.25">
      <c r="A7" s="12" t="s">
        <v>1152</v>
      </c>
      <c r="B7" s="17"/>
      <c r="C7" s="22">
        <v>7</v>
      </c>
    </row>
    <row r="8" spans="1:3" x14ac:dyDescent="0.25">
      <c r="A8" s="12" t="s">
        <v>1153</v>
      </c>
      <c r="B8" s="17"/>
      <c r="C8" s="22">
        <v>0</v>
      </c>
    </row>
    <row r="9" spans="1:3" x14ac:dyDescent="0.25">
      <c r="A9" s="12" t="s">
        <v>1154</v>
      </c>
      <c r="B9" s="17"/>
      <c r="C9" s="22">
        <v>1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2">
        <v>73</v>
      </c>
    </row>
    <row r="14" spans="1:3" x14ac:dyDescent="0.25">
      <c r="A14" s="12" t="s">
        <v>1151</v>
      </c>
      <c r="B14" s="17"/>
      <c r="C14" s="22">
        <v>143</v>
      </c>
    </row>
    <row r="15" spans="1:3" x14ac:dyDescent="0.25">
      <c r="A15" s="12" t="s">
        <v>1156</v>
      </c>
      <c r="B15" s="17"/>
      <c r="C15" s="22">
        <v>0</v>
      </c>
    </row>
    <row r="16" spans="1:3" x14ac:dyDescent="0.25">
      <c r="A16" s="12" t="s">
        <v>1153</v>
      </c>
      <c r="B16" s="17"/>
      <c r="C16" s="22">
        <v>0</v>
      </c>
    </row>
    <row r="17" spans="1:3" x14ac:dyDescent="0.25">
      <c r="A17" s="12" t="s">
        <v>1154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2">
        <v>3</v>
      </c>
    </row>
    <row r="22" spans="1:3" x14ac:dyDescent="0.25">
      <c r="A22" s="12" t="s">
        <v>1158</v>
      </c>
      <c r="B22" s="17"/>
      <c r="C22" s="22">
        <v>3</v>
      </c>
    </row>
    <row r="23" spans="1:3" x14ac:dyDescent="0.25">
      <c r="A23" s="12" t="s">
        <v>1159</v>
      </c>
      <c r="B23" s="17"/>
      <c r="C23" s="22">
        <v>0</v>
      </c>
    </row>
    <row r="24" spans="1:3" x14ac:dyDescent="0.25">
      <c r="A24" s="12" t="s">
        <v>1160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2">
        <v>55</v>
      </c>
    </row>
    <row r="29" spans="1:3" x14ac:dyDescent="0.25">
      <c r="A29" s="12" t="s">
        <v>1163</v>
      </c>
      <c r="B29" s="17"/>
      <c r="C29" s="22">
        <v>83</v>
      </c>
    </row>
    <row r="30" spans="1:3" x14ac:dyDescent="0.25">
      <c r="A30" s="12" t="s">
        <v>1164</v>
      </c>
      <c r="B30" s="17"/>
      <c r="C30" s="22">
        <v>33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2">
        <v>0</v>
      </c>
    </row>
    <row r="35" spans="1:3" x14ac:dyDescent="0.25">
      <c r="A35" s="12" t="s">
        <v>1167</v>
      </c>
      <c r="B35" s="17"/>
      <c r="C35" s="22">
        <v>30</v>
      </c>
    </row>
    <row r="36" spans="1:3" x14ac:dyDescent="0.25">
      <c r="A36" s="12" t="s">
        <v>1168</v>
      </c>
      <c r="B36" s="17"/>
      <c r="C36" s="22">
        <v>0</v>
      </c>
    </row>
  </sheetData>
  <sheetProtection algorithmName="SHA-512" hashValue="jEHaEKWneUeQ+4isO2trRQm5oHB9Z/WebnKPhpxsRqUjDX3v5tHaCVoRl3NHjyomY19OD7dK31Xlt/sCx8kKNg==" saltValue="QY2yQflPwCRIUBPlHX9Zl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2">
        <v>0</v>
      </c>
    </row>
    <row r="6" spans="1:3" x14ac:dyDescent="0.25">
      <c r="A6" s="12" t="s">
        <v>1172</v>
      </c>
      <c r="B6" s="17"/>
      <c r="C6" s="22">
        <v>809</v>
      </c>
    </row>
    <row r="7" spans="1:3" x14ac:dyDescent="0.25">
      <c r="A7" s="12" t="s">
        <v>1173</v>
      </c>
      <c r="B7" s="17"/>
      <c r="C7" s="22">
        <v>165</v>
      </c>
    </row>
    <row r="8" spans="1:3" x14ac:dyDescent="0.25">
      <c r="A8" s="12" t="s">
        <v>1174</v>
      </c>
      <c r="B8" s="17"/>
      <c r="C8" s="22">
        <v>140</v>
      </c>
    </row>
    <row r="9" spans="1:3" x14ac:dyDescent="0.25">
      <c r="A9" s="12" t="s">
        <v>1175</v>
      </c>
      <c r="B9" s="17"/>
      <c r="C9" s="22">
        <v>0</v>
      </c>
    </row>
    <row r="10" spans="1:3" x14ac:dyDescent="0.25">
      <c r="A10" s="12" t="s">
        <v>1176</v>
      </c>
      <c r="B10" s="17"/>
      <c r="C10" s="22">
        <v>17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2">
        <v>278</v>
      </c>
    </row>
    <row r="15" spans="1:3" x14ac:dyDescent="0.25">
      <c r="A15" s="12" t="s">
        <v>1179</v>
      </c>
      <c r="B15" s="17"/>
      <c r="C15" s="22">
        <v>17</v>
      </c>
    </row>
    <row r="16" spans="1:3" x14ac:dyDescent="0.25">
      <c r="A16" s="12" t="s">
        <v>1180</v>
      </c>
      <c r="B16" s="17"/>
      <c r="C16" s="22">
        <v>3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2">
        <v>91</v>
      </c>
    </row>
    <row r="21" spans="1:3" x14ac:dyDescent="0.25">
      <c r="A21" s="12" t="s">
        <v>1183</v>
      </c>
      <c r="B21" s="17"/>
      <c r="C21" s="22">
        <v>215</v>
      </c>
    </row>
    <row r="22" spans="1:3" x14ac:dyDescent="0.25">
      <c r="A22" s="12" t="s">
        <v>1184</v>
      </c>
      <c r="B22" s="17"/>
      <c r="C22" s="22">
        <v>267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2">
        <v>0</v>
      </c>
    </row>
    <row r="27" spans="1:3" x14ac:dyDescent="0.25">
      <c r="A27" s="12" t="s">
        <v>1187</v>
      </c>
      <c r="B27" s="17"/>
      <c r="C27" s="22">
        <v>0</v>
      </c>
    </row>
    <row r="28" spans="1:3" x14ac:dyDescent="0.25">
      <c r="A28" s="12" t="s">
        <v>1188</v>
      </c>
      <c r="B28" s="17"/>
      <c r="C28" s="22">
        <v>0</v>
      </c>
    </row>
    <row r="29" spans="1:3" x14ac:dyDescent="0.25">
      <c r="A29" s="12" t="s">
        <v>1189</v>
      </c>
      <c r="B29" s="17"/>
      <c r="C29" s="22">
        <v>0</v>
      </c>
    </row>
    <row r="30" spans="1:3" x14ac:dyDescent="0.25">
      <c r="A30" s="12" t="s">
        <v>1190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2">
        <v>0</v>
      </c>
    </row>
    <row r="35" spans="1:3" x14ac:dyDescent="0.25">
      <c r="A35" s="12" t="s">
        <v>1193</v>
      </c>
      <c r="B35" s="17"/>
      <c r="C35" s="22">
        <v>0</v>
      </c>
    </row>
    <row r="36" spans="1:3" x14ac:dyDescent="0.25">
      <c r="A36" s="12" t="s">
        <v>1194</v>
      </c>
      <c r="B36" s="17"/>
      <c r="C36" s="22">
        <v>3</v>
      </c>
    </row>
    <row r="37" spans="1:3" x14ac:dyDescent="0.25">
      <c r="A37" s="12" t="s">
        <v>1112</v>
      </c>
      <c r="B37" s="17"/>
      <c r="C37" s="22">
        <v>4</v>
      </c>
    </row>
    <row r="38" spans="1:3" x14ac:dyDescent="0.25">
      <c r="A38" s="12" t="s">
        <v>1195</v>
      </c>
      <c r="B38" s="17"/>
      <c r="C38" s="22">
        <v>1</v>
      </c>
    </row>
    <row r="39" spans="1:3" x14ac:dyDescent="0.25">
      <c r="A39" s="12" t="s">
        <v>1196</v>
      </c>
      <c r="B39" s="17"/>
      <c r="C39" s="22">
        <v>27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2">
        <v>0</v>
      </c>
    </row>
    <row r="44" spans="1:3" x14ac:dyDescent="0.25">
      <c r="A44" s="12" t="s">
        <v>1193</v>
      </c>
      <c r="B44" s="17"/>
      <c r="C44" s="22">
        <v>0</v>
      </c>
    </row>
    <row r="45" spans="1:3" x14ac:dyDescent="0.25">
      <c r="A45" s="12" t="s">
        <v>1194</v>
      </c>
      <c r="B45" s="17"/>
      <c r="C45" s="22">
        <v>16</v>
      </c>
    </row>
    <row r="46" spans="1:3" x14ac:dyDescent="0.25">
      <c r="A46" s="12" t="s">
        <v>1112</v>
      </c>
      <c r="B46" s="17"/>
      <c r="C46" s="22">
        <v>9</v>
      </c>
    </row>
    <row r="47" spans="1:3" x14ac:dyDescent="0.25">
      <c r="A47" s="12" t="s">
        <v>1195</v>
      </c>
      <c r="B47" s="17"/>
      <c r="C47" s="22">
        <v>1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2">
        <v>3</v>
      </c>
    </row>
    <row r="52" spans="1:3" x14ac:dyDescent="0.25">
      <c r="A52" s="12" t="s">
        <v>1193</v>
      </c>
      <c r="B52" s="17"/>
      <c r="C52" s="22">
        <v>1</v>
      </c>
    </row>
    <row r="53" spans="1:3" x14ac:dyDescent="0.25">
      <c r="A53" s="12" t="s">
        <v>1194</v>
      </c>
      <c r="B53" s="17"/>
      <c r="C53" s="22">
        <v>7</v>
      </c>
    </row>
    <row r="54" spans="1:3" x14ac:dyDescent="0.25">
      <c r="A54" s="12" t="s">
        <v>1112</v>
      </c>
      <c r="B54" s="17"/>
      <c r="C54" s="22">
        <v>2</v>
      </c>
    </row>
    <row r="55" spans="1:3" x14ac:dyDescent="0.25">
      <c r="A55" s="12" t="s">
        <v>1195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2">
        <v>0</v>
      </c>
    </row>
    <row r="60" spans="1:3" x14ac:dyDescent="0.25">
      <c r="A60" s="12" t="s">
        <v>1193</v>
      </c>
      <c r="B60" s="17"/>
      <c r="C60" s="22">
        <v>0</v>
      </c>
    </row>
    <row r="61" spans="1:3" x14ac:dyDescent="0.25">
      <c r="A61" s="12" t="s">
        <v>1194</v>
      </c>
      <c r="B61" s="17"/>
      <c r="C61" s="22">
        <v>5</v>
      </c>
    </row>
    <row r="62" spans="1:3" x14ac:dyDescent="0.25">
      <c r="A62" s="12" t="s">
        <v>1112</v>
      </c>
      <c r="B62" s="17"/>
      <c r="C62" s="22">
        <v>3</v>
      </c>
    </row>
    <row r="63" spans="1:3" x14ac:dyDescent="0.25">
      <c r="A63" s="12" t="s">
        <v>1195</v>
      </c>
      <c r="B63" s="17"/>
      <c r="C63" s="22">
        <v>2</v>
      </c>
    </row>
  </sheetData>
  <sheetProtection algorithmName="SHA-512" hashValue="xfP1Lg8iY530GiP3u+Pfv9oLFEhB6DONP+LZXECPQ75dOIqGGNMhTluy0E+4y8HhVGsqxX0WYwQlxULzCwBQng==" saltValue="lH23GMqAMVllZAghfBapw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4" t="s">
        <v>325</v>
      </c>
      <c r="D3" s="24" t="s">
        <v>326</v>
      </c>
      <c r="E3" s="24" t="s">
        <v>327</v>
      </c>
      <c r="F3" s="24" t="s">
        <v>328</v>
      </c>
      <c r="G3" s="24" t="s">
        <v>329</v>
      </c>
      <c r="H3" s="24" t="s">
        <v>330</v>
      </c>
      <c r="I3" s="24" t="s">
        <v>331</v>
      </c>
      <c r="J3" s="24" t="s">
        <v>332</v>
      </c>
      <c r="K3" s="24" t="s">
        <v>333</v>
      </c>
      <c r="L3" s="24" t="s">
        <v>334</v>
      </c>
      <c r="M3" s="24" t="s">
        <v>335</v>
      </c>
      <c r="N3" s="24" t="s">
        <v>336</v>
      </c>
      <c r="O3" s="24" t="s">
        <v>337</v>
      </c>
      <c r="P3" s="24" t="s">
        <v>338</v>
      </c>
    </row>
    <row r="4" spans="1:16" x14ac:dyDescent="0.25">
      <c r="A4" s="195" t="s">
        <v>665</v>
      </c>
      <c r="B4" s="196"/>
      <c r="C4" s="30">
        <v>8511</v>
      </c>
      <c r="D4" s="30">
        <v>3682</v>
      </c>
      <c r="E4" s="31">
        <v>1</v>
      </c>
      <c r="F4" s="30">
        <v>12753</v>
      </c>
      <c r="G4" s="30">
        <v>9257</v>
      </c>
      <c r="H4" s="30">
        <v>4572</v>
      </c>
      <c r="I4" s="30">
        <v>5347</v>
      </c>
      <c r="J4" s="30">
        <v>2</v>
      </c>
      <c r="K4" s="30">
        <v>0</v>
      </c>
      <c r="L4" s="30">
        <v>0</v>
      </c>
      <c r="M4" s="30">
        <v>3</v>
      </c>
      <c r="N4" s="30">
        <v>3</v>
      </c>
      <c r="O4" s="30">
        <v>14</v>
      </c>
      <c r="P4" s="30">
        <v>12721</v>
      </c>
    </row>
    <row r="5" spans="1:16" ht="45" x14ac:dyDescent="0.25">
      <c r="A5" s="45" t="s">
        <v>666</v>
      </c>
      <c r="B5" s="45" t="s">
        <v>667</v>
      </c>
      <c r="C5" s="14">
        <v>93</v>
      </c>
      <c r="D5" s="14">
        <v>49</v>
      </c>
      <c r="E5" s="29">
        <v>0</v>
      </c>
      <c r="F5" s="14">
        <v>100</v>
      </c>
      <c r="G5" s="14">
        <v>93</v>
      </c>
      <c r="H5" s="14">
        <v>37</v>
      </c>
      <c r="I5" s="14">
        <v>50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113</v>
      </c>
    </row>
    <row r="6" spans="1:16" ht="33.75" x14ac:dyDescent="0.25">
      <c r="A6" s="45" t="s">
        <v>668</v>
      </c>
      <c r="B6" s="45" t="s">
        <v>669</v>
      </c>
      <c r="C6" s="14">
        <v>5256</v>
      </c>
      <c r="D6" s="14">
        <v>1431</v>
      </c>
      <c r="E6" s="29">
        <v>2</v>
      </c>
      <c r="F6" s="14">
        <v>7420</v>
      </c>
      <c r="G6" s="14">
        <v>4926</v>
      </c>
      <c r="H6" s="14">
        <v>2966</v>
      </c>
      <c r="I6" s="14">
        <v>3307</v>
      </c>
      <c r="J6" s="14">
        <v>1</v>
      </c>
      <c r="K6" s="14">
        <v>0</v>
      </c>
      <c r="L6" s="14">
        <v>0</v>
      </c>
      <c r="M6" s="14">
        <v>1</v>
      </c>
      <c r="N6" s="14">
        <v>2</v>
      </c>
      <c r="O6" s="14">
        <v>2</v>
      </c>
      <c r="P6" s="22">
        <v>7731</v>
      </c>
    </row>
    <row r="7" spans="1:16" ht="22.5" x14ac:dyDescent="0.25">
      <c r="A7" s="45" t="s">
        <v>670</v>
      </c>
      <c r="B7" s="45" t="s">
        <v>671</v>
      </c>
      <c r="C7" s="14">
        <v>247</v>
      </c>
      <c r="D7" s="14">
        <v>324</v>
      </c>
      <c r="E7" s="29">
        <v>-1</v>
      </c>
      <c r="F7" s="14">
        <v>81</v>
      </c>
      <c r="G7" s="14">
        <v>57</v>
      </c>
      <c r="H7" s="14">
        <v>109</v>
      </c>
      <c r="I7" s="14">
        <v>146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5</v>
      </c>
      <c r="P7" s="22">
        <v>189</v>
      </c>
    </row>
    <row r="8" spans="1:16" ht="33.75" x14ac:dyDescent="0.25">
      <c r="A8" s="45" t="s">
        <v>672</v>
      </c>
      <c r="B8" s="45" t="s">
        <v>673</v>
      </c>
      <c r="C8" s="14">
        <v>37</v>
      </c>
      <c r="D8" s="14">
        <v>39</v>
      </c>
      <c r="E8" s="29">
        <v>-1</v>
      </c>
      <c r="F8" s="14">
        <v>10</v>
      </c>
      <c r="G8" s="14">
        <v>8</v>
      </c>
      <c r="H8" s="14">
        <v>14</v>
      </c>
      <c r="I8" s="14">
        <v>12</v>
      </c>
      <c r="J8" s="14">
        <v>0</v>
      </c>
      <c r="K8" s="14">
        <v>0</v>
      </c>
      <c r="L8" s="14">
        <v>0</v>
      </c>
      <c r="M8" s="14">
        <v>2</v>
      </c>
      <c r="N8" s="14">
        <v>0</v>
      </c>
      <c r="O8" s="14">
        <v>0</v>
      </c>
      <c r="P8" s="22">
        <v>19</v>
      </c>
    </row>
    <row r="9" spans="1:16" ht="45" x14ac:dyDescent="0.25">
      <c r="A9" s="45" t="s">
        <v>674</v>
      </c>
      <c r="B9" s="45" t="s">
        <v>675</v>
      </c>
      <c r="C9" s="14">
        <v>249</v>
      </c>
      <c r="D9" s="14">
        <v>195</v>
      </c>
      <c r="E9" s="29">
        <v>0</v>
      </c>
      <c r="F9" s="14">
        <v>338</v>
      </c>
      <c r="G9" s="14">
        <v>309</v>
      </c>
      <c r="H9" s="14">
        <v>134</v>
      </c>
      <c r="I9" s="14">
        <v>199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389</v>
      </c>
    </row>
    <row r="10" spans="1:16" ht="33.75" x14ac:dyDescent="0.25">
      <c r="A10" s="45" t="s">
        <v>676</v>
      </c>
      <c r="B10" s="45" t="s">
        <v>677</v>
      </c>
      <c r="C10" s="14">
        <v>2623</v>
      </c>
      <c r="D10" s="14">
        <v>1638</v>
      </c>
      <c r="E10" s="29">
        <v>0</v>
      </c>
      <c r="F10" s="14">
        <v>4794</v>
      </c>
      <c r="G10" s="14">
        <v>3864</v>
      </c>
      <c r="H10" s="14">
        <v>1310</v>
      </c>
      <c r="I10" s="14">
        <v>1630</v>
      </c>
      <c r="J10" s="14">
        <v>1</v>
      </c>
      <c r="K10" s="14">
        <v>0</v>
      </c>
      <c r="L10" s="14">
        <v>0</v>
      </c>
      <c r="M10" s="14">
        <v>0</v>
      </c>
      <c r="N10" s="14">
        <v>1</v>
      </c>
      <c r="O10" s="14">
        <v>7</v>
      </c>
      <c r="P10" s="22">
        <v>4278</v>
      </c>
    </row>
    <row r="11" spans="1:16" ht="45" x14ac:dyDescent="0.25">
      <c r="A11" s="45" t="s">
        <v>678</v>
      </c>
      <c r="B11" s="45" t="s">
        <v>679</v>
      </c>
      <c r="C11" s="14">
        <v>6</v>
      </c>
      <c r="D11" s="14">
        <v>6</v>
      </c>
      <c r="E11" s="29">
        <v>0</v>
      </c>
      <c r="F11" s="14">
        <v>10</v>
      </c>
      <c r="G11" s="14">
        <v>0</v>
      </c>
      <c r="H11" s="14">
        <v>2</v>
      </c>
      <c r="I11" s="14">
        <v>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2</v>
      </c>
    </row>
  </sheetData>
  <sheetProtection algorithmName="SHA-512" hashValue="enA7fqakihlSJ1oFXzitspaP3iT2z1d8ARkBq0ComhPnMo54jV4uOestFAe2/5fn31iSZ9vL9q0CPHYXnPKIBw==" saltValue="6paQULNSn9cfEx4cSU7b4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2022-05-23T10:42:15Z</dcterms:created>
  <dcterms:modified xsi:type="dcterms:W3CDTF">2022-06-02T12:10:55Z</dcterms:modified>
</cp:coreProperties>
</file>