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ml.chartshapes+xml"/>
  <Override PartName="/xl/charts/chart29.xml" ContentType="application/vnd.openxmlformats-officedocument.drawingml.chart+xml"/>
  <Override PartName="/xl/drawings/drawing18.xml" ContentType="application/vnd.openxmlformats-officedocument.drawingml.chartshapes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drawings/drawing20.xml" ContentType="application/vnd.openxmlformats-officedocument.drawingml.chartshapes+xml"/>
  <Override PartName="/xl/charts/chart37.xml" ContentType="application/vnd.openxmlformats-officedocument.drawingml.chart+xml"/>
  <Override PartName="/xl/drawings/drawing21.xml" ContentType="application/vnd.openxmlformats-officedocument.drawingml.chartshapes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2.xml" ContentType="application/vnd.openxmlformats-officedocument.drawing+xml"/>
  <Override PartName="/xl/charts/chart42.xml" ContentType="application/vnd.openxmlformats-officedocument.drawingml.chart+xml"/>
  <Override PartName="/xl/drawings/drawing23.xml" ContentType="application/vnd.openxmlformats-officedocument.drawingml.chartshapes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13_ncr:1_{F00A6465-40C1-4029-B15D-EFE7EF52019D}" xr6:coauthVersionLast="47" xr6:coauthVersionMax="47" xr10:uidLastSave="{00000000-0000-0000-0000-000000000000}"/>
  <workbookProtection workbookAlgorithmName="SHA-512" workbookHashValue="7TvanMHXPozCXDertaWpfzslrCYjBG6ieqHryhZZHjjc+d1Ek0GZe1oYTHFyWufS24ukvUAnFD8P/xgB9Nvubw==" workbookSaltValue="KINySJc+meAsG+Ci3aJdY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23" i="15" s="1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D82" i="15" s="1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L43" i="15" s="1"/>
  <c r="K12" i="15"/>
  <c r="K43" i="15" s="1"/>
  <c r="J12" i="15"/>
  <c r="I12" i="15"/>
  <c r="I43" i="15" s="1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E82" i="15"/>
  <c r="J43" i="15"/>
  <c r="E43" i="15"/>
  <c r="F43" i="15" l="1"/>
  <c r="H43" i="15"/>
  <c r="G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4CDBFEB-57C9-4240-9BCD-97554DBDF7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2FF0545-0E10-49A9-B833-EDBC4941C6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D4AE9E3-937B-4140-9739-DEAE9F53AD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1C88F5B-F1DC-4F64-B132-50CB2587B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F210D3D-B23C-4822-B13F-6D89B42EDF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4FFDC7E-B969-48AE-8688-6772651661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7EE159B-DF4C-4EA6-BE25-EDC0274137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3BA5F04-CE22-4E85-859B-379429B90C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0DE6D32-7EEA-4731-A24C-5017F3ECC9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8E97DAA-1CDF-4009-A873-4BBC9803FA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DA153B1-335E-4838-9743-4B1ED62208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4530FE8-049D-47F5-94D6-882FEC521E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DD572B2-1626-4F11-A0A4-5423A097DE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A9CF369-AFA5-44E2-BC91-E4F317BF15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591442-6188-4717-8A29-123FB09398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C42F0A4-2DCF-46DC-B891-1B4C5BC99F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4DA4C45-B381-4925-ACC2-AD3C7C8A1D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08A0177-FB57-4758-B28A-9E6959DA82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758FE25-867D-4B58-9D3D-EE8D125C48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22ED780-9BA9-4F4F-99D0-11E3F06AB5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C92BC5A-DF88-405C-8CC5-6AF6F2AA3F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1D13EF8-1861-4FFD-84B1-54FD8E09D5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E0245D5-C1D1-41AF-A882-84008206DD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2A47A3E-58E2-423F-B26C-7A00B154C2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651F914-EF70-4878-B932-AF1FD6304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4295C53-3CCC-4FEA-9299-EA6ADCAB3B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9E852EE-AD6F-4A49-8CB5-93511EA65C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81263DD-03BE-4C32-849D-F8637C9DE1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0F77425-ECAF-4715-B12D-D5C8FF44D6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0D98E83-BF38-4B9B-A0B4-E5D3C56532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D85601-A093-4C59-9FE1-2A0CF20BEA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EBD3258-266C-4E8A-86CA-3FFA2D584D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<sst xmlns="http://schemas.openxmlformats.org/spreadsheetml/2006/main" count="2817" uniqueCount="1826">
  <si>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</si>
  <si>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</si>
  <si>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</si>
  <si>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</si>
  <si>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</si>
  <si>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</si>
  <si>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Avila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</si>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</sst>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700F951C-A8BB-4979-9051-55FBA0FC97CC}"/>
    <cellStyle name="Normal" xfId="0" builtinId="0"/>
    <cellStyle name="Normal 2" xfId="1" xr:uid="{753479CA-AB85-40E0-B6EA-2E886979463A}"/>
    <cellStyle name="Normal 3" xfId="3" xr:uid="{4906BE7F-A84F-48E0-8C3F-4B19A887EE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C7-43F5-9C03-207C0D598B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C7-43F5-9C03-207C0D598B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746</c:v>
                </c:pt>
                <c:pt idx="1">
                  <c:v>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7-43F5-9C03-207C0D59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C6-4160-BCA6-320BEF1EEE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C6-4160-BCA6-320BEF1EEE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C6-4160-BCA6-320BEF1EEEF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</c:v>
                </c:pt>
                <c:pt idx="1">
                  <c:v>123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6-4160-BCA6-320BEF1EE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F1-48F9-B78A-C24B0DA8A5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F1-48F9-B78A-C24B0DA8A5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78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1-48F9-B78A-C24B0DA8A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7F-4466-A8B8-9E8B61622D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F-4466-A8B8-9E8B61622D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839</c:v>
                </c:pt>
                <c:pt idx="1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F-4466-A8B8-9E8B6162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213</c:v>
              </c:pt>
              <c:pt idx="1">
                <c:v>453</c:v>
              </c:pt>
              <c:pt idx="2">
                <c:v>7</c:v>
              </c:pt>
              <c:pt idx="3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3-EA14-4BC8-9A83-7E0FB2E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211</c:v>
              </c:pt>
              <c:pt idx="1">
                <c:v>299</c:v>
              </c:pt>
              <c:pt idx="2">
                <c:v>11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D3A-44DC-8B06-30E96CF9E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15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2B9-419C-8326-907FDA68C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B2AD-4C86-9E17-94943A8AA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341</c:v>
              </c:pt>
              <c:pt idx="1">
                <c:v>3</c:v>
              </c:pt>
              <c:pt idx="2">
                <c:v>89</c:v>
              </c:pt>
              <c:pt idx="3">
                <c:v>13</c:v>
              </c:pt>
              <c:pt idx="4">
                <c:v>6</c:v>
              </c:pt>
              <c:pt idx="5">
                <c:v>9</c:v>
              </c:pt>
              <c:pt idx="6">
                <c:v>196</c:v>
              </c:pt>
              <c:pt idx="7">
                <c:v>29</c:v>
              </c:pt>
              <c:pt idx="8">
                <c:v>562</c:v>
              </c:pt>
            </c:numLit>
          </c:val>
          <c:extLst>
            <c:ext xmlns:c16="http://schemas.microsoft.com/office/drawing/2014/chart" uri="{C3380CC4-5D6E-409C-BE32-E72D297353CC}">
              <c16:uniqueId val="{00000003-34EC-4BF9-A924-CF9F8751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</c:v>
              </c:pt>
              <c:pt idx="1">
                <c:v>70</c:v>
              </c:pt>
              <c:pt idx="2">
                <c:v>16</c:v>
              </c:pt>
              <c:pt idx="3">
                <c:v>37</c:v>
              </c:pt>
              <c:pt idx="4">
                <c:v>55</c:v>
              </c:pt>
              <c:pt idx="5">
                <c:v>51</c:v>
              </c:pt>
              <c:pt idx="6">
                <c:v>38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AF39-49C0-8828-B7425DE7C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1533</c:v>
              </c:pt>
              <c:pt idx="1">
                <c:v>434</c:v>
              </c:pt>
              <c:pt idx="2">
                <c:v>222</c:v>
              </c:pt>
              <c:pt idx="3">
                <c:v>829</c:v>
              </c:pt>
              <c:pt idx="4">
                <c:v>128</c:v>
              </c:pt>
              <c:pt idx="5">
                <c:v>155</c:v>
              </c:pt>
              <c:pt idx="6">
                <c:v>1021</c:v>
              </c:pt>
              <c:pt idx="7">
                <c:v>463</c:v>
              </c:pt>
            </c:numLit>
          </c:val>
          <c:extLst>
            <c:ext xmlns:c16="http://schemas.microsoft.com/office/drawing/2014/chart" uri="{C3380CC4-5D6E-409C-BE32-E72D297353CC}">
              <c16:uniqueId val="{00000000-B51D-4797-BE44-CCF7CF96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84-4691-99DE-C92193E7C0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84-4691-99DE-C92193E7C0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84-4691-99DE-C92193E7C0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</c:v>
                </c:pt>
                <c:pt idx="1">
                  <c:v>7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4-4691-99DE-C92193E7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216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D0A0-4350-84FF-A39C0948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Aux!$H$2:$H$5</c:f>
              <c:strCache>
                <c:ptCount val="4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22</c:v>
              </c:pt>
              <c:pt idx="2">
                <c:v>130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FAE-4E39-8A29-239FDFCF2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83</c:v>
              </c:pt>
              <c:pt idx="2">
                <c:v>161</c:v>
              </c:pt>
              <c:pt idx="3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0-7D40-410E-A7A2-FEEFC928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71</c:v>
              </c:pt>
              <c:pt idx="1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A4F5-42C5-BD73-6CEFB8CD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889-465C-81E6-0B8A40A8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80-4BD5-B930-B95AA1EEF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FDA-4B64-AA4F-537036159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97</c:v>
              </c:pt>
              <c:pt idx="2">
                <c:v>206</c:v>
              </c:pt>
              <c:pt idx="3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574D-4FEB-9D58-F5FBE1EA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9-49CF-AD6C-576B789211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09-49CF-AD6C-576B789211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09-49CF-AD6C-576B789211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09-49CF-AD6C-576B789211B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9-49CF-AD6C-576B78921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9-49CF-AD6C-576B78921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3E-42A5-9987-DCC45A6480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3E-42A5-9987-DCC45A6480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3E-42A5-9987-DCC45A6480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3E-42A5-9987-DCC45A6480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3E-42A5-9987-DCC45A6480B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3E-42A5-9987-DCC45A6480B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3E-42A5-9987-DCC45A6480B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E-42A5-9987-DCC45A648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6</c:v>
                </c:pt>
                <c:pt idx="2" formatCode="#,##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3E-42A5-9987-DCC45A64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96-4B77-92CA-F8BC7AC21A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96-4B77-92CA-F8BC7AC21A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231</c:v>
                </c:pt>
                <c:pt idx="1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6-4B77-92CA-F8BC7AC21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</c:v>
              </c:pt>
              <c:pt idx="1">
                <c:v>39</c:v>
              </c:pt>
              <c:pt idx="2">
                <c:v>18</c:v>
              </c:pt>
              <c:pt idx="3">
                <c:v>67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89F8-42D9-9D84-542838E96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</c:v>
              </c:pt>
              <c:pt idx="1">
                <c:v>1</c:v>
              </c:pt>
              <c:pt idx="2">
                <c:v>3</c:v>
              </c:pt>
              <c:pt idx="3">
                <c:v>67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8048-43C9-96D8-9A860BBC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4478-4C54-B4FB-2523504C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84</c:v>
              </c:pt>
              <c:pt idx="1">
                <c:v>5</c:v>
              </c:pt>
              <c:pt idx="2">
                <c:v>5</c:v>
              </c:pt>
              <c:pt idx="3">
                <c:v>22</c:v>
              </c:pt>
              <c:pt idx="4">
                <c:v>22</c:v>
              </c:pt>
              <c:pt idx="5">
                <c:v>4</c:v>
              </c:pt>
              <c:pt idx="6">
                <c:v>13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F5B-4A27-8BDB-608D822A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42</c:v>
              </c:pt>
              <c:pt idx="1">
                <c:v>5</c:v>
              </c:pt>
              <c:pt idx="2">
                <c:v>5</c:v>
              </c:pt>
              <c:pt idx="3">
                <c:v>8</c:v>
              </c:pt>
              <c:pt idx="4">
                <c:v>6</c:v>
              </c:pt>
              <c:pt idx="5">
                <c:v>10</c:v>
              </c:pt>
              <c:pt idx="6">
                <c:v>19</c:v>
              </c:pt>
              <c:pt idx="7">
                <c:v>1</c:v>
              </c:pt>
              <c:pt idx="8">
                <c:v>1</c:v>
              </c:pt>
              <c:pt idx="9">
                <c:v>9</c:v>
              </c:pt>
              <c:pt idx="10">
                <c:v>18</c:v>
              </c:pt>
              <c:pt idx="11">
                <c:v>1</c:v>
              </c:pt>
              <c:pt idx="12">
                <c:v>37</c:v>
              </c:pt>
              <c:pt idx="1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E26-472D-B77A-DE0606E9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</c:v>
              </c:pt>
              <c:pt idx="1">
                <c:v>15</c:v>
              </c:pt>
              <c:pt idx="2">
                <c:v>30</c:v>
              </c:pt>
              <c:pt idx="3">
                <c:v>22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84D-41A3-AD5D-36769B79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61-43FF-BEC1-1D6E2AD1CD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61-43FF-BEC1-1D6E2AD1CD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61-43FF-BEC1-1D6E2AD1C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1-43FF-BEC1-1D6E2AD1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08-4FFE-AC93-3978478041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08-4FFE-AC93-3978478041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08-4FFE-AC93-3978478041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C08-4FFE-AC93-3978478041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08-4FFE-AC93-3978478041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08-4FFE-AC93-3978478041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08-4FFE-AC93-39784780417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08-4FFE-AC93-3978478041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442-45C9-8496-E224F80D8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59-420A-B5B5-1533B862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4-420F-AA3E-18E8B95977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D4-420F-AA3E-18E8B95977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4-420F-AA3E-18E8B959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Aux!$R$2:$R$5</c:f>
              <c:strCache>
                <c:ptCount val="4"/>
                <c:pt idx="0">
                  <c:v>Cónyuge</c:v>
                </c:pt>
                <c:pt idx="1">
                  <c:v>Ex Pareja de Hecho</c:v>
                </c:pt>
                <c:pt idx="2">
                  <c:v>Hijos</c:v>
                </c:pt>
                <c:pt idx="3">
                  <c:v>Nietos y otros descendientes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A6-4774-9698-FB6963AD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0C-4DE1-9817-5F775301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A0-4997-9EE3-7596B52632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A0-4997-9EE3-7596B5263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0-4997-9EE3-7596B526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5C-4C01-9DAC-22D3A1E592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5C-4C01-9DAC-22D3A1E592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5C-4C01-9DAC-22D3A1E592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5C-4C01-9DAC-22D3A1E592C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5C-4C01-9DAC-22D3A1E59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31</c:v>
                </c:pt>
                <c:pt idx="1">
                  <c:v>75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C-4C01-9DAC-22D3A1E59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281</c:v>
              </c:pt>
              <c:pt idx="1">
                <c:v>68</c:v>
              </c:pt>
              <c:pt idx="2">
                <c:v>24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FE7C-4484-B496-F690BD4F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39</c:v>
              </c:pt>
              <c:pt idx="1">
                <c:v>8</c:v>
              </c:pt>
              <c:pt idx="2">
                <c:v>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679-447B-A6F5-6A09F39FF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014-4E11-9BED-CB4DF2D9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74D9-4ECC-9B11-71DEB9708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29-4B30-B453-70A9FFF072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29-4B30-B453-70A9FFF072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9-4B30-B453-70A9FFF0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2B7-45D3-9585-31BA5D76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31-46C6-B096-CB8D22FD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5D-44ED-A691-5CE4F7A48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59</c:v>
              </c:pt>
              <c:pt idx="2">
                <c:v>10</c:v>
              </c:pt>
              <c:pt idx="3">
                <c:v>1</c:v>
              </c:pt>
              <c:pt idx="4">
                <c:v>2</c:v>
              </c:pt>
              <c:pt idx="5">
                <c:v>47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50E-4107-9506-8D58206D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119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86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A3-458D-9C3A-DE10704B7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77</c:v>
              </c:pt>
              <c:pt idx="2">
                <c:v>1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BFC1-4AD2-BF47-D692D93A5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20</c:v>
              </c:pt>
              <c:pt idx="2">
                <c:v>2</c:v>
              </c:pt>
              <c:pt idx="3">
                <c:v>4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B73-4D44-9C55-CCB9C0F5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B31-453B-AEF4-CC36D6B72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118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  <c:pt idx="5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91A9-40A6-A5EB-BD51BFEE4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2422-4503-8765-B4A895AC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62-4EC0-AA0C-E3CAD45F7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62-4EC0-AA0C-E3CAD45F7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2-4EC0-AA0C-E3CAD45F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44D2-4413-BA00-33C0F3462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A119-413F-8F58-8E1E5A0E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D81-4F0C-ADA1-305B9BA3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73-4E32-B38C-DAB35E99FD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73-4E32-B38C-DAB35E99FD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3-4E32-B38C-DAB35E99F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C2-4C8D-B7BE-0C140C2601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C2-4C8D-B7BE-0C140C2601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C2-4C8D-B7BE-0C140C26019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2-4C8D-B7BE-0C140C2601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2-4C8D-B7BE-0C140C2601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2-4C8D-B7BE-0C140C260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E5-4914-A19D-FFE16AFA25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E5-4914-A19D-FFE16AFA25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107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5-4914-A19D-FFE16AFA2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E0D77BE-3857-4291-B63C-998B689C8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6C22640-CC51-4162-9DE9-3D8AAB7A5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8E73E6E-C651-4CDA-A0B7-16794861D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FB1D20A-C70C-4E82-A573-0C857F92F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5AB4BAF-85A0-473F-AA68-1B2BAA52F9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22A3C00-4B4A-460F-98C1-29E05DFEB3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8FF5B71-A35E-4E27-A85D-E46F4B678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FB076495-ABEE-4149-98FB-53BAF71F5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0" name="graficoDelitosSentencias">
          <a:extLst>
            <a:ext uri="{FF2B5EF4-FFF2-40B4-BE49-F238E27FC236}">
              <a16:creationId xmlns:a16="http://schemas.microsoft.com/office/drawing/2014/main" id="{D91B017E-5660-47C6-A9DF-10D22403A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6FF6D8-65E2-41EC-AA13-56806BA79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051319-7577-4042-A0BD-161D057E0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A7F00F0-C1CB-433D-BE80-A88A1EEA5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4E8AD45-29FA-413E-AA15-15821590D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50F2A1B-8712-4814-B80F-D6E047545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65B8412-EA8A-474D-8EA5-D4A9F4E8D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8BCDD97-B5C7-43CC-9D35-FF2EACCA9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46C6A66-844B-43AB-BBDE-D7BDD83B6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C044611-221F-47F5-B44E-BC2803158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940AFB2-7D17-455A-BE68-B631D3B81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9DFAA1-435C-4EF4-A174-3E4AD1CC0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1163264-3FB2-41CC-8AAC-55EB9347C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8178E41-509A-487D-B61D-B92D8AD96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4F287FE-C5E7-4F3E-90B3-57935F648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FACBA52-0AA6-40DF-A5F7-16A0ED92F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FC870C9-2CCA-4F0A-81E8-71A10FC53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E0289C9-A655-49C7-85B3-6738B5CF8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6AED7FF-0B78-4AA5-A868-55D33223C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B60127C-2A2B-4406-A25C-CE32438F9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8A2D46B-85A4-42DC-94A4-E4F5A7272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E749C4E-7F99-4789-8EEA-9F90C0F8A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636F296-6319-4EE3-966F-18F886D57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6D92F29-4242-43FD-BFCF-071E216F8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CFAFDB8-8E6E-4314-8135-42F29ECE9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022C029-8ABC-4AF6-8CE9-6EDF039B7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8DF319A-8BDE-4527-B634-192ED004E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8A42716-032F-4E29-8E69-EA9BD9D04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488950</xdr:colOff>
      <xdr:row>6</xdr:row>
      <xdr:rowOff>114300</xdr:rowOff>
    </xdr:from>
    <xdr:to>
      <xdr:col>22</xdr:col>
      <xdr:colOff>171450</xdr:colOff>
      <xdr:row>17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1E7A0A4-332B-4547-85EA-9BE892014B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396370A-CDCE-4EBC-AC80-4118B013A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476250</xdr:colOff>
      <xdr:row>6</xdr:row>
      <xdr:rowOff>250825</xdr:rowOff>
    </xdr:from>
    <xdr:to>
      <xdr:col>60</xdr:col>
      <xdr:colOff>371475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7DEA6B4-3FF3-4674-82ED-D70D744C4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05D7AB9-98CC-48CA-A3D9-DB4A323C0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BF99F86-1D5E-4C63-AC93-DE2AB3579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D2551B-F4E9-4504-AA73-100B7D3F1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575C419-B42E-4297-9308-7DC136A13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D251CE5-9047-4B1B-9C4B-B478E46A4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1FFE537-C8C7-4CE1-865E-879FD00D4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B2D28CA-FEA8-4E58-8C4B-F58081D65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D7E38D4-CD0E-421C-94FC-559303172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BE4F49B-CFCE-4095-9253-8364F0EC1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E8C2FED-48FF-4AF6-A0A5-680AE5835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3B7A235-DCFD-49EA-AB97-4604FF8A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7ECDFDDF-7B46-4972-A3E4-E4D7C5721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1F601B6-FD6B-403D-92D1-6DF53C752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5E5ABD7-6117-493A-9C67-6E896D2A9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83657AA-DCD3-43DE-BEB1-DB37A3AB5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A587C5A-E42E-4F3E-9CE0-5B1A4A1AD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6F77506-6C6B-4017-AEFD-F8F3581CA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088222E-A1DC-4600-A97A-7A90730D2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4C8DDA67-5EEE-4038-B5AF-A115FF50C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0F77BAE-BEA2-41B9-B3CD-23AA174E8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C4231C6-E60E-4814-82F9-D6192743F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9445CF0-20F4-4881-9F81-C96B95654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B883093-38D4-4F82-8B2A-DE98E1EA7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vvT0gXv55lk/9+jpLTjfbHMmOScDl6A5xtMYGS3h8eJtCpKg/FafPyOz9dLrC2Nm8ONh0zIh/la8MWZXo/rqcQ==" saltValue="rw9ECmqqOQNnmkvHntepg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0</v>
      </c>
      <c r="D5" s="14">
        <v>0</v>
      </c>
      <c r="E5" s="24">
        <v>0</v>
      </c>
    </row>
    <row r="6" spans="1:5" x14ac:dyDescent="0.25">
      <c r="A6" s="22" t="s">
        <v>1204</v>
      </c>
      <c r="B6" s="18"/>
      <c r="C6" s="14">
        <v>1</v>
      </c>
      <c r="D6" s="14">
        <v>0</v>
      </c>
      <c r="E6" s="24">
        <v>1</v>
      </c>
    </row>
    <row r="7" spans="1:5" x14ac:dyDescent="0.25">
      <c r="A7" s="22" t="s">
        <v>1205</v>
      </c>
      <c r="B7" s="18"/>
      <c r="C7" s="14">
        <v>1</v>
      </c>
      <c r="D7" s="14">
        <v>0</v>
      </c>
      <c r="E7" s="24">
        <v>1</v>
      </c>
    </row>
    <row r="8" spans="1:5" x14ac:dyDescent="0.25">
      <c r="A8" s="22" t="s">
        <v>1206</v>
      </c>
      <c r="B8" s="18"/>
      <c r="C8" s="14">
        <v>1</v>
      </c>
      <c r="D8" s="14">
        <v>0</v>
      </c>
      <c r="E8" s="24">
        <v>1</v>
      </c>
    </row>
    <row r="9" spans="1:5" x14ac:dyDescent="0.25">
      <c r="A9" s="22" t="s">
        <v>635</v>
      </c>
      <c r="B9" s="18"/>
      <c r="C9" s="14">
        <v>1</v>
      </c>
      <c r="D9" s="14">
        <v>0</v>
      </c>
      <c r="E9" s="24">
        <v>1</v>
      </c>
    </row>
    <row r="10" spans="1:5" x14ac:dyDescent="0.25">
      <c r="A10" s="22" t="s">
        <v>1207</v>
      </c>
      <c r="B10" s="18"/>
      <c r="C10" s="14">
        <v>5</v>
      </c>
      <c r="D10" s="14">
        <v>0</v>
      </c>
      <c r="E10" s="24">
        <v>5</v>
      </c>
    </row>
    <row r="11" spans="1:5" x14ac:dyDescent="0.25">
      <c r="A11" s="198" t="s">
        <v>976</v>
      </c>
      <c r="B11" s="199"/>
      <c r="C11" s="32">
        <v>9</v>
      </c>
      <c r="D11" s="32">
        <v>0</v>
      </c>
      <c r="E11" s="32">
        <v>9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3"/>
    </row>
    <row r="15" spans="1:5" x14ac:dyDescent="0.25">
      <c r="A15" s="22" t="s">
        <v>1210</v>
      </c>
      <c r="B15" s="18"/>
      <c r="C15" s="23"/>
    </row>
    <row r="16" spans="1:5" x14ac:dyDescent="0.25">
      <c r="A16" s="22" t="s">
        <v>1211</v>
      </c>
      <c r="B16" s="18"/>
      <c r="C16" s="23"/>
    </row>
    <row r="17" spans="1:3" x14ac:dyDescent="0.25">
      <c r="A17" s="198" t="s">
        <v>976</v>
      </c>
      <c r="B17" s="199"/>
      <c r="C17" s="48"/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4">
        <v>3</v>
      </c>
    </row>
    <row r="22" spans="1:3" x14ac:dyDescent="0.25">
      <c r="A22" s="22" t="s">
        <v>1204</v>
      </c>
      <c r="B22" s="18"/>
      <c r="C22" s="24">
        <v>4</v>
      </c>
    </row>
    <row r="23" spans="1:3" x14ac:dyDescent="0.25">
      <c r="A23" s="22" t="s">
        <v>1205</v>
      </c>
      <c r="B23" s="18"/>
      <c r="C23" s="24">
        <v>2</v>
      </c>
    </row>
    <row r="24" spans="1:3" x14ac:dyDescent="0.25">
      <c r="A24" s="22" t="s">
        <v>1206</v>
      </c>
      <c r="B24" s="18"/>
      <c r="C24" s="24">
        <v>4</v>
      </c>
    </row>
    <row r="25" spans="1:3" x14ac:dyDescent="0.25">
      <c r="A25" s="22" t="s">
        <v>635</v>
      </c>
      <c r="B25" s="18"/>
      <c r="C25" s="24">
        <v>18</v>
      </c>
    </row>
    <row r="26" spans="1:3" x14ac:dyDescent="0.25">
      <c r="A26" s="22" t="s">
        <v>1207</v>
      </c>
      <c r="B26" s="18"/>
      <c r="C26" s="24">
        <v>8</v>
      </c>
    </row>
    <row r="27" spans="1:3" x14ac:dyDescent="0.25">
      <c r="A27" s="198" t="s">
        <v>976</v>
      </c>
      <c r="B27" s="199"/>
      <c r="C27" s="32">
        <v>39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3"/>
    </row>
    <row r="32" spans="1:3" x14ac:dyDescent="0.25">
      <c r="A32" s="22" t="s">
        <v>1048</v>
      </c>
      <c r="B32" s="18"/>
      <c r="C32" s="23"/>
    </row>
    <row r="33" spans="1:3" x14ac:dyDescent="0.25">
      <c r="A33" s="22" t="s">
        <v>1213</v>
      </c>
      <c r="B33" s="18"/>
      <c r="C33" s="24">
        <v>39</v>
      </c>
    </row>
    <row r="34" spans="1:3" x14ac:dyDescent="0.25">
      <c r="A34" s="22" t="s">
        <v>1146</v>
      </c>
      <c r="B34" s="18"/>
      <c r="C34" s="24">
        <v>2</v>
      </c>
    </row>
    <row r="35" spans="1:3" x14ac:dyDescent="0.25">
      <c r="A35" s="22" t="s">
        <v>1214</v>
      </c>
      <c r="B35" s="18"/>
      <c r="C35" s="24">
        <v>6</v>
      </c>
    </row>
    <row r="36" spans="1:3" x14ac:dyDescent="0.25">
      <c r="A36" s="22" t="s">
        <v>1050</v>
      </c>
      <c r="B36" s="18"/>
      <c r="C36" s="23"/>
    </row>
    <row r="37" spans="1:3" x14ac:dyDescent="0.25">
      <c r="A37" s="22" t="s">
        <v>1051</v>
      </c>
      <c r="B37" s="18"/>
      <c r="C37" s="23"/>
    </row>
    <row r="38" spans="1:3" x14ac:dyDescent="0.25">
      <c r="A38" s="22" t="s">
        <v>1109</v>
      </c>
      <c r="B38" s="18"/>
      <c r="C38" s="23"/>
    </row>
    <row r="39" spans="1:3" x14ac:dyDescent="0.25">
      <c r="A39" s="22" t="s">
        <v>1110</v>
      </c>
      <c r="B39" s="18"/>
      <c r="C39" s="23"/>
    </row>
    <row r="40" spans="1:3" x14ac:dyDescent="0.25">
      <c r="A40" s="198" t="s">
        <v>976</v>
      </c>
      <c r="B40" s="199"/>
      <c r="C40" s="32">
        <v>47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3"/>
    </row>
    <row r="45" spans="1:3" x14ac:dyDescent="0.25">
      <c r="A45" s="22" t="s">
        <v>1204</v>
      </c>
      <c r="B45" s="18"/>
      <c r="C45" s="24">
        <v>3</v>
      </c>
    </row>
    <row r="46" spans="1:3" x14ac:dyDescent="0.25">
      <c r="A46" s="22" t="s">
        <v>1205</v>
      </c>
      <c r="B46" s="18"/>
      <c r="C46" s="24">
        <v>1</v>
      </c>
    </row>
    <row r="47" spans="1:3" x14ac:dyDescent="0.25">
      <c r="A47" s="22" t="s">
        <v>1206</v>
      </c>
      <c r="B47" s="18"/>
      <c r="C47" s="24">
        <v>1</v>
      </c>
    </row>
    <row r="48" spans="1:3" x14ac:dyDescent="0.25">
      <c r="A48" s="22" t="s">
        <v>635</v>
      </c>
      <c r="B48" s="18"/>
      <c r="C48" s="24">
        <v>1</v>
      </c>
    </row>
    <row r="49" spans="1:3" x14ac:dyDescent="0.25">
      <c r="A49" s="22" t="s">
        <v>1207</v>
      </c>
      <c r="B49" s="18"/>
      <c r="C49" s="24">
        <v>2</v>
      </c>
    </row>
    <row r="50" spans="1:3" x14ac:dyDescent="0.25">
      <c r="A50" s="198" t="s">
        <v>976</v>
      </c>
      <c r="B50" s="199"/>
      <c r="C50" s="32">
        <v>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4">
        <v>1</v>
      </c>
    </row>
    <row r="54" spans="1:3" x14ac:dyDescent="0.25">
      <c r="A54" s="177"/>
      <c r="B54" s="13" t="s">
        <v>81</v>
      </c>
      <c r="C54" s="23"/>
    </row>
    <row r="55" spans="1:3" x14ac:dyDescent="0.25">
      <c r="A55" s="175" t="s">
        <v>1204</v>
      </c>
      <c r="B55" s="13" t="s">
        <v>80</v>
      </c>
      <c r="C55" s="24">
        <v>6</v>
      </c>
    </row>
    <row r="56" spans="1:3" x14ac:dyDescent="0.25">
      <c r="A56" s="177"/>
      <c r="B56" s="13" t="s">
        <v>81</v>
      </c>
      <c r="C56" s="24">
        <v>1</v>
      </c>
    </row>
    <row r="57" spans="1:3" x14ac:dyDescent="0.25">
      <c r="A57" s="175" t="s">
        <v>1205</v>
      </c>
      <c r="B57" s="13" t="s">
        <v>80</v>
      </c>
      <c r="C57" s="23"/>
    </row>
    <row r="58" spans="1:3" x14ac:dyDescent="0.25">
      <c r="A58" s="177"/>
      <c r="B58" s="13" t="s">
        <v>81</v>
      </c>
      <c r="C58" s="23"/>
    </row>
    <row r="59" spans="1:3" x14ac:dyDescent="0.25">
      <c r="A59" s="175" t="s">
        <v>1206</v>
      </c>
      <c r="B59" s="13" t="s">
        <v>80</v>
      </c>
      <c r="C59" s="24">
        <v>2</v>
      </c>
    </row>
    <row r="60" spans="1:3" x14ac:dyDescent="0.25">
      <c r="A60" s="177"/>
      <c r="B60" s="13" t="s">
        <v>81</v>
      </c>
      <c r="C60" s="24">
        <v>0</v>
      </c>
    </row>
    <row r="61" spans="1:3" x14ac:dyDescent="0.25">
      <c r="A61" s="175" t="s">
        <v>635</v>
      </c>
      <c r="B61" s="13" t="s">
        <v>80</v>
      </c>
      <c r="C61" s="24">
        <v>1</v>
      </c>
    </row>
    <row r="62" spans="1:3" x14ac:dyDescent="0.25">
      <c r="A62" s="177"/>
      <c r="B62" s="13" t="s">
        <v>81</v>
      </c>
      <c r="C62" s="24">
        <v>0</v>
      </c>
    </row>
    <row r="63" spans="1:3" x14ac:dyDescent="0.25">
      <c r="A63" s="175" t="s">
        <v>1207</v>
      </c>
      <c r="B63" s="13" t="s">
        <v>80</v>
      </c>
      <c r="C63" s="23"/>
    </row>
    <row r="64" spans="1:3" x14ac:dyDescent="0.25">
      <c r="A64" s="177"/>
      <c r="B64" s="13" t="s">
        <v>81</v>
      </c>
      <c r="C64" s="23"/>
    </row>
    <row r="65" spans="1:3" x14ac:dyDescent="0.25">
      <c r="A65" s="198" t="s">
        <v>976</v>
      </c>
      <c r="B65" s="199"/>
      <c r="C65" s="32">
        <v>11</v>
      </c>
    </row>
  </sheetData>
  <sheetProtection algorithmName="SHA-512" hashValue="SElgq0oedIOx7HaVdds4jfqwsyyoOuLk553Bm2eNhii7Pz+neAhBkjTkbxrsWKxnXu/yK5QjXNA3pqGVd7pX8A==" saltValue="xFu3qakickTdifMslfA0R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9" t="s">
        <v>1222</v>
      </c>
      <c r="C5" s="16"/>
      <c r="D5" s="16"/>
      <c r="E5" s="16"/>
      <c r="F5" s="23"/>
    </row>
    <row r="6" spans="1:6" x14ac:dyDescent="0.25">
      <c r="A6" s="180"/>
      <c r="B6" s="49" t="s">
        <v>1223</v>
      </c>
      <c r="C6" s="16"/>
      <c r="D6" s="16"/>
      <c r="E6" s="16"/>
      <c r="F6" s="23"/>
    </row>
    <row r="7" spans="1:6" x14ac:dyDescent="0.25">
      <c r="A7" s="12" t="s">
        <v>1224</v>
      </c>
      <c r="B7" s="49" t="s">
        <v>1225</v>
      </c>
      <c r="C7" s="16"/>
      <c r="D7" s="16"/>
      <c r="E7" s="16"/>
      <c r="F7" s="23"/>
    </row>
    <row r="8" spans="1:6" ht="22.5" x14ac:dyDescent="0.25">
      <c r="A8" s="178" t="s">
        <v>1226</v>
      </c>
      <c r="B8" s="49" t="s">
        <v>1227</v>
      </c>
      <c r="C8" s="14">
        <v>2</v>
      </c>
      <c r="D8" s="14">
        <v>0</v>
      </c>
      <c r="E8" s="14">
        <v>0</v>
      </c>
      <c r="F8" s="24">
        <v>0</v>
      </c>
    </row>
    <row r="9" spans="1:6" x14ac:dyDescent="0.25">
      <c r="A9" s="179"/>
      <c r="B9" s="49" t="s">
        <v>1228</v>
      </c>
      <c r="C9" s="16"/>
      <c r="D9" s="16"/>
      <c r="E9" s="16"/>
      <c r="F9" s="23"/>
    </row>
    <row r="10" spans="1:6" ht="22.5" x14ac:dyDescent="0.25">
      <c r="A10" s="180"/>
      <c r="B10" s="49" t="s">
        <v>1229</v>
      </c>
      <c r="C10" s="14">
        <v>1</v>
      </c>
      <c r="D10" s="14">
        <v>0</v>
      </c>
      <c r="E10" s="14">
        <v>0</v>
      </c>
      <c r="F10" s="24">
        <v>0</v>
      </c>
    </row>
    <row r="11" spans="1:6" ht="22.5" x14ac:dyDescent="0.25">
      <c r="A11" s="178" t="s">
        <v>1230</v>
      </c>
      <c r="B11" s="49" t="s">
        <v>1231</v>
      </c>
      <c r="C11" s="16"/>
      <c r="D11" s="16"/>
      <c r="E11" s="16"/>
      <c r="F11" s="23"/>
    </row>
    <row r="12" spans="1:6" x14ac:dyDescent="0.25">
      <c r="A12" s="179"/>
      <c r="B12" s="49" t="s">
        <v>1232</v>
      </c>
      <c r="C12" s="14">
        <v>1</v>
      </c>
      <c r="D12" s="14">
        <v>0</v>
      </c>
      <c r="E12" s="14">
        <v>0</v>
      </c>
      <c r="F12" s="24">
        <v>0</v>
      </c>
    </row>
    <row r="13" spans="1:6" ht="22.5" x14ac:dyDescent="0.25">
      <c r="A13" s="180"/>
      <c r="B13" s="49" t="s">
        <v>1233</v>
      </c>
      <c r="C13" s="16"/>
      <c r="D13" s="16"/>
      <c r="E13" s="16"/>
      <c r="F13" s="23"/>
    </row>
    <row r="14" spans="1:6" ht="22.5" x14ac:dyDescent="0.25">
      <c r="A14" s="12" t="s">
        <v>1234</v>
      </c>
      <c r="B14" s="49" t="s">
        <v>1235</v>
      </c>
      <c r="C14" s="16"/>
      <c r="D14" s="16"/>
      <c r="E14" s="16"/>
      <c r="F14" s="23"/>
    </row>
    <row r="15" spans="1:6" x14ac:dyDescent="0.25">
      <c r="A15" s="178" t="s">
        <v>1236</v>
      </c>
      <c r="B15" s="49" t="s">
        <v>1237</v>
      </c>
      <c r="C15" s="14">
        <v>28</v>
      </c>
      <c r="D15" s="14">
        <v>0</v>
      </c>
      <c r="E15" s="14">
        <v>1</v>
      </c>
      <c r="F15" s="24">
        <v>0</v>
      </c>
    </row>
    <row r="16" spans="1:6" x14ac:dyDescent="0.25">
      <c r="A16" s="179"/>
      <c r="B16" s="49" t="s">
        <v>1238</v>
      </c>
      <c r="C16" s="16"/>
      <c r="D16" s="16"/>
      <c r="E16" s="16"/>
      <c r="F16" s="23"/>
    </row>
    <row r="17" spans="1:6" ht="22.5" x14ac:dyDescent="0.25">
      <c r="A17" s="179"/>
      <c r="B17" s="49" t="s">
        <v>1239</v>
      </c>
      <c r="C17" s="16"/>
      <c r="D17" s="16"/>
      <c r="E17" s="16"/>
      <c r="F17" s="23"/>
    </row>
    <row r="18" spans="1:6" x14ac:dyDescent="0.25">
      <c r="A18" s="179"/>
      <c r="B18" s="49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2.5" x14ac:dyDescent="0.25">
      <c r="A19" s="180"/>
      <c r="B19" s="49" t="s">
        <v>1241</v>
      </c>
      <c r="C19" s="16"/>
      <c r="D19" s="16"/>
      <c r="E19" s="16"/>
      <c r="F19" s="23"/>
    </row>
    <row r="20" spans="1:6" x14ac:dyDescent="0.25">
      <c r="A20" s="12" t="s">
        <v>1242</v>
      </c>
      <c r="B20" s="49" t="s">
        <v>1243</v>
      </c>
      <c r="C20" s="16"/>
      <c r="D20" s="16"/>
      <c r="E20" s="16"/>
      <c r="F20" s="23"/>
    </row>
    <row r="21" spans="1:6" ht="22.5" x14ac:dyDescent="0.25">
      <c r="A21" s="12" t="s">
        <v>1244</v>
      </c>
      <c r="B21" s="49" t="s">
        <v>1245</v>
      </c>
      <c r="C21" s="14">
        <v>1</v>
      </c>
      <c r="D21" s="14">
        <v>0</v>
      </c>
      <c r="E21" s="14">
        <v>0</v>
      </c>
      <c r="F21" s="24">
        <v>0</v>
      </c>
    </row>
    <row r="22" spans="1:6" x14ac:dyDescent="0.25">
      <c r="A22" s="198" t="s">
        <v>976</v>
      </c>
      <c r="B22" s="199"/>
      <c r="C22" s="32">
        <v>34</v>
      </c>
      <c r="D22" s="32">
        <v>0</v>
      </c>
      <c r="E22" s="32">
        <v>1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3"/>
    </row>
    <row r="26" spans="1:6" x14ac:dyDescent="0.25">
      <c r="A26" s="22" t="s">
        <v>113</v>
      </c>
      <c r="B26" s="18"/>
      <c r="C26" s="23"/>
    </row>
    <row r="27" spans="1:6" x14ac:dyDescent="0.25">
      <c r="A27" s="22" t="s">
        <v>1079</v>
      </c>
      <c r="B27" s="18"/>
      <c r="C27" s="23"/>
    </row>
    <row r="28" spans="1:6" x14ac:dyDescent="0.25">
      <c r="A28" s="198" t="s">
        <v>976</v>
      </c>
      <c r="B28" s="199"/>
      <c r="C28" s="48"/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4">
        <v>8</v>
      </c>
    </row>
    <row r="33" spans="1:3" x14ac:dyDescent="0.25">
      <c r="A33" s="22" t="s">
        <v>1248</v>
      </c>
      <c r="B33" s="18"/>
      <c r="C33" s="23"/>
    </row>
    <row r="34" spans="1:3" x14ac:dyDescent="0.25">
      <c r="A34" s="22" t="s">
        <v>81</v>
      </c>
      <c r="B34" s="18"/>
      <c r="C34" s="23"/>
    </row>
    <row r="35" spans="1:3" x14ac:dyDescent="0.25">
      <c r="A35" s="198" t="s">
        <v>976</v>
      </c>
      <c r="B35" s="199"/>
      <c r="C35" s="32">
        <v>8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4">
        <v>8</v>
      </c>
    </row>
    <row r="40" spans="1:3" x14ac:dyDescent="0.25">
      <c r="A40" s="22" t="s">
        <v>1251</v>
      </c>
      <c r="B40" s="18"/>
      <c r="C40" s="24">
        <v>8</v>
      </c>
    </row>
    <row r="41" spans="1:3" x14ac:dyDescent="0.25">
      <c r="A41" s="198" t="s">
        <v>976</v>
      </c>
      <c r="B41" s="199"/>
      <c r="C41" s="32">
        <v>16</v>
      </c>
    </row>
    <row r="42" spans="1:3" ht="15.95" customHeight="1" x14ac:dyDescent="0.25"/>
  </sheetData>
  <sheetProtection algorithmName="SHA-512" hashValue="CjxYdTWbS0Sl3DPU9BvLyF2jkRgNJKPRcH+Gd8tPM2UeqB/OYveLAanxmBwlqnFG/p9PXuNvYCCcrvglu5BoiQ==" saltValue="GSton427GEUY8Fd/vDMcx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21</v>
      </c>
      <c r="D5" s="16"/>
      <c r="E5" s="15">
        <v>0</v>
      </c>
    </row>
    <row r="6" spans="1:5" x14ac:dyDescent="0.25">
      <c r="A6" s="179"/>
      <c r="B6" s="13" t="s">
        <v>1256</v>
      </c>
      <c r="C6" s="14">
        <v>1</v>
      </c>
      <c r="D6" s="16"/>
      <c r="E6" s="15">
        <v>0</v>
      </c>
    </row>
    <row r="7" spans="1:5" x14ac:dyDescent="0.25">
      <c r="A7" s="180"/>
      <c r="B7" s="13" t="s">
        <v>1257</v>
      </c>
      <c r="C7" s="14">
        <v>1</v>
      </c>
      <c r="D7" s="16"/>
      <c r="E7" s="15">
        <v>0</v>
      </c>
    </row>
    <row r="8" spans="1:5" x14ac:dyDescent="0.25">
      <c r="A8" s="17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1</v>
      </c>
      <c r="D11" s="16"/>
      <c r="E11" s="15">
        <v>0</v>
      </c>
    </row>
    <row r="12" spans="1:5" x14ac:dyDescent="0.25">
      <c r="A12" s="179"/>
      <c r="B12" s="13" t="s">
        <v>1261</v>
      </c>
      <c r="C12" s="14">
        <v>15</v>
      </c>
      <c r="D12" s="16"/>
      <c r="E12" s="15">
        <v>0</v>
      </c>
    </row>
    <row r="13" spans="1:5" x14ac:dyDescent="0.25">
      <c r="A13" s="179"/>
      <c r="B13" s="13" t="s">
        <v>1262</v>
      </c>
      <c r="C13" s="14">
        <v>30</v>
      </c>
      <c r="D13" s="16"/>
      <c r="E13" s="15">
        <v>0</v>
      </c>
    </row>
    <row r="14" spans="1:5" x14ac:dyDescent="0.25">
      <c r="A14" s="179"/>
      <c r="B14" s="13" t="s">
        <v>1263</v>
      </c>
      <c r="C14" s="14">
        <v>45</v>
      </c>
      <c r="D14" s="16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9"/>
      <c r="B16" s="13" t="s">
        <v>1265</v>
      </c>
      <c r="C16" s="14">
        <v>0</v>
      </c>
      <c r="D16" s="16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80"/>
      <c r="B19" s="13" t="s">
        <v>1268</v>
      </c>
      <c r="C19" s="14">
        <v>15</v>
      </c>
      <c r="D19" s="16"/>
      <c r="E19" s="15">
        <v>0</v>
      </c>
    </row>
    <row r="20" spans="1:5" x14ac:dyDescent="0.25">
      <c r="A20" s="17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9"/>
      <c r="B24" s="13" t="s">
        <v>1272</v>
      </c>
      <c r="C24" s="14">
        <v>14</v>
      </c>
      <c r="D24" s="16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80"/>
      <c r="B26" s="13" t="s">
        <v>1273</v>
      </c>
      <c r="C26" s="14">
        <v>1</v>
      </c>
      <c r="D26" s="16"/>
      <c r="E26" s="15">
        <v>0</v>
      </c>
    </row>
    <row r="27" spans="1:5" x14ac:dyDescent="0.25">
      <c r="A27" s="17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0</v>
      </c>
      <c r="D30" s="16"/>
      <c r="E30" s="15">
        <v>0</v>
      </c>
    </row>
    <row r="31" spans="1:5" x14ac:dyDescent="0.25">
      <c r="A31" s="179"/>
      <c r="B31" s="13" t="s">
        <v>1277</v>
      </c>
      <c r="C31" s="14">
        <v>0</v>
      </c>
      <c r="D31" s="16"/>
      <c r="E31" s="15">
        <v>0</v>
      </c>
    </row>
    <row r="32" spans="1:5" x14ac:dyDescent="0.25">
      <c r="A32" s="180"/>
      <c r="B32" s="13" t="s">
        <v>1278</v>
      </c>
      <c r="C32" s="14">
        <v>0</v>
      </c>
      <c r="D32" s="16"/>
      <c r="E32" s="15">
        <v>0</v>
      </c>
    </row>
  </sheetData>
  <sheetProtection algorithmName="SHA-512" hashValue="cCDWc1hmgWMLhSg7DtdUWrip8Bkf6nsu50AifcnN5DjT4vTs16w7k4ulcMS52SgG/r4fJbtBNxeUVj/EyGX13g==" saltValue="f+3GRuyb19XqccOlr8MSi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0</v>
      </c>
      <c r="D5" s="16"/>
      <c r="E5" s="15">
        <v>0</v>
      </c>
    </row>
    <row r="6" spans="1:5" x14ac:dyDescent="0.25">
      <c r="A6" s="179"/>
      <c r="B6" s="13" t="s">
        <v>1283</v>
      </c>
      <c r="C6" s="14">
        <v>0</v>
      </c>
      <c r="D6" s="16"/>
      <c r="E6" s="15">
        <v>0</v>
      </c>
    </row>
    <row r="7" spans="1:5" x14ac:dyDescent="0.25">
      <c r="A7" s="179"/>
      <c r="B7" s="13" t="s">
        <v>1284</v>
      </c>
      <c r="C7" s="14">
        <v>1</v>
      </c>
      <c r="D7" s="16"/>
      <c r="E7" s="15">
        <v>0</v>
      </c>
    </row>
    <row r="8" spans="1:5" x14ac:dyDescent="0.25">
      <c r="A8" s="179"/>
      <c r="B8" s="13" t="s">
        <v>1285</v>
      </c>
      <c r="C8" s="14">
        <v>0</v>
      </c>
      <c r="D8" s="16"/>
      <c r="E8" s="15">
        <v>0</v>
      </c>
    </row>
    <row r="9" spans="1:5" x14ac:dyDescent="0.25">
      <c r="A9" s="179"/>
      <c r="B9" s="13" t="s">
        <v>1286</v>
      </c>
      <c r="C9" s="14">
        <v>2</v>
      </c>
      <c r="D9" s="16"/>
      <c r="E9" s="15">
        <v>0</v>
      </c>
    </row>
    <row r="10" spans="1:5" x14ac:dyDescent="0.25">
      <c r="A10" s="179"/>
      <c r="B10" s="13" t="s">
        <v>1287</v>
      </c>
      <c r="C10" s="14">
        <v>0</v>
      </c>
      <c r="D10" s="16"/>
      <c r="E10" s="15">
        <v>0</v>
      </c>
    </row>
    <row r="11" spans="1:5" x14ac:dyDescent="0.25">
      <c r="A11" s="179"/>
      <c r="B11" s="13" t="s">
        <v>1288</v>
      </c>
      <c r="C11" s="14">
        <v>3</v>
      </c>
      <c r="D11" s="16"/>
      <c r="E11" s="15">
        <v>0</v>
      </c>
    </row>
    <row r="12" spans="1:5" x14ac:dyDescent="0.25">
      <c r="A12" s="179"/>
      <c r="B12" s="13" t="s">
        <v>1289</v>
      </c>
      <c r="C12" s="14">
        <v>4</v>
      </c>
      <c r="D12" s="16"/>
      <c r="E12" s="15">
        <v>0</v>
      </c>
    </row>
    <row r="13" spans="1:5" x14ac:dyDescent="0.25">
      <c r="A13" s="179"/>
      <c r="B13" s="13" t="s">
        <v>1290</v>
      </c>
      <c r="C13" s="14">
        <v>0</v>
      </c>
      <c r="D13" s="16"/>
      <c r="E13" s="15">
        <v>0</v>
      </c>
    </row>
    <row r="14" spans="1:5" x14ac:dyDescent="0.25">
      <c r="A14" s="179"/>
      <c r="B14" s="13" t="s">
        <v>1291</v>
      </c>
      <c r="C14" s="14">
        <v>2</v>
      </c>
      <c r="D14" s="16"/>
      <c r="E14" s="15">
        <v>0</v>
      </c>
    </row>
    <row r="15" spans="1:5" x14ac:dyDescent="0.25">
      <c r="A15" s="179"/>
      <c r="B15" s="13" t="s">
        <v>1292</v>
      </c>
      <c r="C15" s="14">
        <v>2</v>
      </c>
      <c r="D15" s="16"/>
      <c r="E15" s="15">
        <v>0</v>
      </c>
    </row>
    <row r="16" spans="1:5" x14ac:dyDescent="0.25">
      <c r="A16" s="180"/>
      <c r="B16" s="13" t="s">
        <v>110</v>
      </c>
      <c r="C16" s="14">
        <v>8</v>
      </c>
      <c r="D16" s="16"/>
      <c r="E16" s="15">
        <v>0</v>
      </c>
    </row>
  </sheetData>
  <sheetProtection algorithmName="SHA-512" hashValue="3b53AUNLY4gg2UAK8XbEEMd0IHwHabZXJ16+gImnuOBZ/BDSyjK5yBPafLDkI5klYggtQMZ+u3UIE7y3ZARelw==" saltValue="/Qn2LMsAmnGyI7d9Zux+m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9" t="s">
        <v>1305</v>
      </c>
      <c r="C4" s="53">
        <v>2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9" t="s">
        <v>1047</v>
      </c>
      <c r="C5" s="53">
        <v>0</v>
      </c>
      <c r="D5" s="53">
        <v>0</v>
      </c>
      <c r="E5" s="53">
        <v>5</v>
      </c>
      <c r="F5" s="53">
        <v>1</v>
      </c>
      <c r="G5" s="53">
        <v>6</v>
      </c>
      <c r="H5" s="53">
        <v>0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9" t="s">
        <v>1311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9" t="s">
        <v>1325</v>
      </c>
      <c r="C24" s="53">
        <v>0</v>
      </c>
      <c r="D24" s="53">
        <v>0</v>
      </c>
      <c r="E24" s="53">
        <v>0</v>
      </c>
      <c r="F24" s="53">
        <v>1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1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1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9" t="s">
        <v>1403</v>
      </c>
      <c r="C102" s="53">
        <v>0</v>
      </c>
      <c r="D102" s="53">
        <v>0</v>
      </c>
      <c r="E102" s="53">
        <v>0</v>
      </c>
      <c r="F102" s="53">
        <v>1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9" t="s">
        <v>1408</v>
      </c>
      <c r="C107" s="53">
        <v>0</v>
      </c>
      <c r="D107" s="53">
        <v>0</v>
      </c>
      <c r="E107" s="53">
        <v>1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9" t="s">
        <v>1460</v>
      </c>
      <c r="C159" s="53">
        <v>0</v>
      </c>
      <c r="D159" s="53">
        <v>0</v>
      </c>
      <c r="E159" s="53">
        <v>1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9" t="s">
        <v>1479</v>
      </c>
      <c r="C178" s="53">
        <v>0</v>
      </c>
      <c r="D178" s="53">
        <v>0</v>
      </c>
      <c r="E178" s="53">
        <v>0</v>
      </c>
      <c r="F178" s="53">
        <v>1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1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9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3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9" t="s">
        <v>1488</v>
      </c>
      <c r="C187" s="53">
        <v>0</v>
      </c>
      <c r="D187" s="53">
        <v>0</v>
      </c>
      <c r="E187" s="53">
        <v>3</v>
      </c>
      <c r="F187" s="53">
        <v>0</v>
      </c>
      <c r="G187" s="53">
        <v>0</v>
      </c>
      <c r="H187" s="53">
        <v>3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1</v>
      </c>
      <c r="K190" s="53">
        <v>0</v>
      </c>
      <c r="L190" s="54">
        <v>0</v>
      </c>
    </row>
    <row r="191" spans="1:12" x14ac:dyDescent="0.25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1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49" t="s">
        <v>1564</v>
      </c>
      <c r="C262" s="53">
        <v>1</v>
      </c>
      <c r="D262" s="53">
        <v>0</v>
      </c>
      <c r="E262" s="53">
        <v>2</v>
      </c>
      <c r="F262" s="53">
        <v>1</v>
      </c>
      <c r="G262" s="53">
        <v>0</v>
      </c>
      <c r="H262" s="53">
        <v>2</v>
      </c>
      <c r="I262" s="53">
        <v>0</v>
      </c>
      <c r="J262" s="53">
        <v>1</v>
      </c>
      <c r="K262" s="53">
        <v>0</v>
      </c>
      <c r="L262" s="54">
        <v>0</v>
      </c>
    </row>
    <row r="263" spans="1:12" x14ac:dyDescent="0.25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9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9" t="s">
        <v>1579</v>
      </c>
      <c r="C278" s="53">
        <v>0</v>
      </c>
      <c r="D278" s="53">
        <v>0</v>
      </c>
      <c r="E278" s="53">
        <v>1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9" t="s">
        <v>946</v>
      </c>
      <c r="C285" s="53">
        <v>0</v>
      </c>
      <c r="D285" s="53">
        <v>0</v>
      </c>
      <c r="E285" s="53">
        <v>2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9" t="s">
        <v>1586</v>
      </c>
      <c r="C287" s="53">
        <v>0</v>
      </c>
      <c r="D287" s="53">
        <v>0</v>
      </c>
      <c r="E287" s="53">
        <v>0</v>
      </c>
      <c r="F287" s="53">
        <v>1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3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2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Z51SCS00zhyeEwCqV/JfTJYTEZ/e92LFnvi8wV+YFmLHHw4NclS7+RvuHOawIja+UJoqLtE8RCn3cbQ0XOVz7g==" saltValue="4mru5fKdT0NeJN05fTZBN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71E4-46AE-40D9-AC26-1903F59FDDF6}">
  <sheetPr codeName="Hoja15"/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4786</v>
      </c>
      <c r="D7" s="121">
        <f>SUM(DatosGenerales!C15:C19)</f>
        <v>746</v>
      </c>
      <c r="E7" s="120">
        <f>SUM(DatosGenerales!C12:C14)</f>
        <v>3065</v>
      </c>
      <c r="I7" s="122">
        <f>DatosGenerales!C31</f>
        <v>291</v>
      </c>
      <c r="J7" s="121">
        <f>DatosGenerales!C32</f>
        <v>7</v>
      </c>
      <c r="K7" s="120">
        <f>SUM(DatosGenerales!C33:C34)</f>
        <v>7</v>
      </c>
      <c r="L7" s="121">
        <f>DatosGenerales!C36</f>
        <v>211</v>
      </c>
      <c r="M7" s="120">
        <f>DatosGenerales!C95</f>
        <v>231</v>
      </c>
      <c r="N7" s="123">
        <f>L7-M7</f>
        <v>-20</v>
      </c>
      <c r="O7" s="123"/>
      <c r="Q7" s="122">
        <f>DatosGenerales!C36</f>
        <v>211</v>
      </c>
      <c r="R7" s="121">
        <f>DatosGenerales!C49</f>
        <v>299</v>
      </c>
      <c r="S7" s="121">
        <f>DatosGenerales!C50</f>
        <v>11</v>
      </c>
      <c r="T7" s="121">
        <f>DatosGenerales!C62</f>
        <v>3</v>
      </c>
      <c r="U7" s="121">
        <f>DatosGenerales!C78</f>
        <v>0</v>
      </c>
      <c r="V7" s="124">
        <f>SUM(Q7:U7)</f>
        <v>524</v>
      </c>
      <c r="Z7" s="122">
        <f>SUM(DatosGenerales!C106,DatosGenerales!C107,DatosGenerales!C109)</f>
        <v>290</v>
      </c>
      <c r="AA7" s="121">
        <f>SUM(DatosGenerales!C108,DatosGenerales!C110)</f>
        <v>37</v>
      </c>
      <c r="AB7" s="121">
        <f>DatosGenerales!C106</f>
        <v>237</v>
      </c>
      <c r="AC7" s="124">
        <f>DatosGenerales!C107</f>
        <v>26</v>
      </c>
      <c r="AH7" s="122">
        <f>SUM(DatosGenerales!C115,DatosGenerales!C116,DatosGenerales!C118)</f>
        <v>13</v>
      </c>
      <c r="AI7" s="121">
        <f>SUM(DatosGenerales!C117,DatosGenerales!C119)</f>
        <v>2</v>
      </c>
      <c r="AJ7" s="121">
        <f>DatosGenerales!C115</f>
        <v>8</v>
      </c>
      <c r="AK7" s="124">
        <f>DatosGenerales!C116</f>
        <v>3</v>
      </c>
      <c r="AP7" s="122">
        <f>SUM(DatosGenerales!C135:C136)</f>
        <v>13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0</v>
      </c>
      <c r="AW7" s="121">
        <f>DatosGenerales!C146</f>
        <v>6</v>
      </c>
      <c r="AX7" s="121">
        <f>DatosGenerales!C147</f>
        <v>15</v>
      </c>
      <c r="AY7" s="121">
        <f>DatosGenerales!C148</f>
        <v>0</v>
      </c>
      <c r="AZ7" s="121">
        <f>DatosGenerales!C149</f>
        <v>15</v>
      </c>
      <c r="BA7" s="124">
        <f>DatosGenerales!C150</f>
        <v>0</v>
      </c>
      <c r="BE7" s="122">
        <f>DatosGenerales!C151</f>
        <v>10</v>
      </c>
      <c r="BF7" s="121">
        <f>DatosGenerales!C152</f>
        <v>19</v>
      </c>
      <c r="BG7" s="124">
        <f>DatosGenerales!C154</f>
        <v>4</v>
      </c>
      <c r="BK7" s="122">
        <f>SUM(DatosGenerales!C307:C321)</f>
        <v>341</v>
      </c>
      <c r="BL7" s="121">
        <f>SUM(DatosGenerales!C304:C306)</f>
        <v>3</v>
      </c>
      <c r="BM7" s="121">
        <f>SUM(DatosGenerales!C322:C354)</f>
        <v>89</v>
      </c>
      <c r="BN7" s="121">
        <f>SUM(DatosGenerales!C299)</f>
        <v>0</v>
      </c>
      <c r="BO7" s="121">
        <f>SUM(DatosGenerales!C366:C374)</f>
        <v>13</v>
      </c>
      <c r="BP7" s="121">
        <f>SUM(DatosGenerales!C296:C298)</f>
        <v>0</v>
      </c>
      <c r="BQ7" s="121">
        <f>SUM(DatosGenerales!C355:C365)</f>
        <v>6</v>
      </c>
      <c r="BR7" s="121">
        <f>SUM(DatosGenerales!C300:C302)</f>
        <v>9</v>
      </c>
      <c r="BS7" s="124">
        <f>SUM(DatosGenerales!C293:C295)</f>
        <v>196</v>
      </c>
      <c r="BT7" s="124">
        <f>SUM(DatosGenerales!C303)</f>
        <v>0</v>
      </c>
      <c r="BU7" s="124">
        <f>SUM(DatosGenerales!C375:C387)</f>
        <v>29</v>
      </c>
      <c r="BV7" s="124">
        <f>SUM(DatosGenerales!C388:C409)</f>
        <v>562</v>
      </c>
      <c r="BY7" s="122">
        <f>DatosGenerales!C246</f>
        <v>0</v>
      </c>
      <c r="BZ7" s="121">
        <f>DatosGenerales!C247</f>
        <v>0</v>
      </c>
      <c r="CA7" s="124">
        <f>DatosGenerales!C248</f>
        <v>0</v>
      </c>
      <c r="CF7" s="122">
        <f>DatosGenerales!C255</f>
        <v>78</v>
      </c>
      <c r="CG7" s="124">
        <f>DatosGenerales!C258</f>
        <v>53</v>
      </c>
      <c r="CM7" s="122">
        <f>DatosGenerales!C40</f>
        <v>839</v>
      </c>
      <c r="CN7" s="124">
        <f>DatosGenerales!C41</f>
        <v>454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107</v>
      </c>
      <c r="BL53" s="132">
        <f>SUM(DatosGenerales!C321,DatosGenerales!C310,DatosGenerales!C319)</f>
        <v>112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7</v>
      </c>
      <c r="BL66" s="132">
        <f>SUM(DatosGenerales!C309:C310)</f>
        <v>123</v>
      </c>
      <c r="BM66" s="132">
        <f>SUM(DatosGenerales!C318:C319)</f>
        <v>89</v>
      </c>
      <c r="BN66" s="132"/>
      <c r="BO66" s="119"/>
      <c r="BP66" s="119"/>
      <c r="BQ66" s="119"/>
      <c r="BR66" s="119"/>
      <c r="BS66" s="119"/>
    </row>
  </sheetData>
  <sheetProtection algorithmName="SHA-512" hashValue="y8yz9Fq7t04WfBE+ZpmwhTfSa/4JkLJG6WzOxlYHaTR3jvW4263Xh2ZHwYO/sY9oB5PXgxO8OVuQ6ftI7sKulA==" saltValue="ZhMXWhzrWc88TLu46pSMx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C430-53D2-443C-895E-950F726BEC34}">
  <sheetPr codeName="Hoja16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B5+9pkdlqc7WCl8s1SYhEox7U9kW0gcH0qTpRIyf6N6p5XANHYU/Jy8yeSJWXZ/1t1Hgz45e3oUQB4LBbGCZFg==" saltValue="ztHAS7/EihIeKLJOdT4hU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420A-A75B-4046-BB13-0EB0446F19FF}">
  <sheetPr codeName="Hoja17"/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45</v>
      </c>
    </row>
    <row r="8" spans="1:50" s="119" customFormat="1" ht="14.85" customHeight="1" x14ac:dyDescent="0.25">
      <c r="C8" s="207"/>
      <c r="D8" s="121">
        <f>DatosMenores!C56</f>
        <v>210</v>
      </c>
      <c r="E8" s="121">
        <f>DatosMenores!C57</f>
        <v>39</v>
      </c>
      <c r="F8" s="121">
        <f>DatosMenores!C58</f>
        <v>18</v>
      </c>
      <c r="G8" s="121">
        <f>DatosMenores!C59</f>
        <v>67</v>
      </c>
      <c r="H8" s="120">
        <f>DatosMenores!C60</f>
        <v>44</v>
      </c>
      <c r="I8" s="103"/>
      <c r="L8" s="120">
        <f>DatosMenores!C48</f>
        <v>10</v>
      </c>
      <c r="M8" s="121">
        <f>DatosMenores!C49</f>
        <v>5</v>
      </c>
      <c r="N8" s="121">
        <f>DatosMenores!C50</f>
        <v>56</v>
      </c>
      <c r="O8" s="121">
        <f>DatosMenores!C51</f>
        <v>0</v>
      </c>
      <c r="P8" s="120">
        <f>DatosMenores!C52</f>
        <v>0</v>
      </c>
      <c r="S8" s="120">
        <f>DatosMenores!C28</f>
        <v>84</v>
      </c>
      <c r="T8" s="121">
        <f>SUM(DatosMenores!C29:C32)</f>
        <v>5</v>
      </c>
      <c r="U8" s="121">
        <f>DatosMenores!C33</f>
        <v>5</v>
      </c>
      <c r="V8" s="121">
        <f>DatosMenores!C34</f>
        <v>22</v>
      </c>
      <c r="W8" s="121">
        <f>DatosMenores!C35</f>
        <v>22</v>
      </c>
      <c r="X8" s="121">
        <f>DatosMenores!C36</f>
        <v>0</v>
      </c>
      <c r="Y8" s="121">
        <f>DatosMenores!C38</f>
        <v>4</v>
      </c>
      <c r="Z8" s="121">
        <f>DatosMenores!C37</f>
        <v>13</v>
      </c>
      <c r="AA8" s="120">
        <f>DatosMenores!C39</f>
        <v>18</v>
      </c>
      <c r="AC8" s="105"/>
      <c r="AE8" s="122">
        <f>DatosMenores!C5</f>
        <v>0</v>
      </c>
      <c r="AF8" s="121">
        <f>DatosMenores!C6</f>
        <v>42</v>
      </c>
      <c r="AG8" s="121">
        <f>DatosMenores!C7</f>
        <v>5</v>
      </c>
      <c r="AH8" s="121">
        <f>DatosMenores!C8</f>
        <v>5</v>
      </c>
      <c r="AI8" s="121">
        <f>DatosMenores!C9</f>
        <v>8</v>
      </c>
      <c r="AJ8" s="120">
        <f>DatosMenores!C10</f>
        <v>6</v>
      </c>
      <c r="AK8" s="121">
        <f>DatosMenores!C11</f>
        <v>10</v>
      </c>
      <c r="AL8" s="121">
        <f>DatosMenores!C12</f>
        <v>19</v>
      </c>
      <c r="AM8" s="120">
        <f>DatosMenores!C13</f>
        <v>1</v>
      </c>
      <c r="AN8" s="105"/>
      <c r="AP8" s="122">
        <f>DatosMenores!C69</f>
        <v>45</v>
      </c>
      <c r="AQ8" s="122">
        <f>DatosMenores!C70</f>
        <v>15</v>
      </c>
      <c r="AR8" s="121">
        <f>DatosMenores!C71</f>
        <v>30</v>
      </c>
      <c r="AS8" s="121">
        <f>DatosMenores!C74</f>
        <v>0</v>
      </c>
      <c r="AT8" s="121">
        <f>DatosMenores!C75</f>
        <v>7</v>
      </c>
      <c r="AU8" s="120">
        <f>DatosMenores!C76</f>
        <v>0</v>
      </c>
      <c r="AW8" s="143" t="s">
        <v>1657</v>
      </c>
      <c r="AX8" s="144">
        <f>DatosMenores!C70</f>
        <v>15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30</v>
      </c>
    </row>
    <row r="10" spans="1:50" ht="29.85" customHeight="1" x14ac:dyDescent="0.25">
      <c r="C10" s="207"/>
      <c r="D10" s="120">
        <f>DatosMenores!C61</f>
        <v>94</v>
      </c>
      <c r="E10" s="121">
        <f>DatosMenores!C62</f>
        <v>1</v>
      </c>
      <c r="F10" s="124">
        <f>DatosMenores!C63</f>
        <v>3</v>
      </c>
      <c r="G10" s="124">
        <f>DatosMenores!C64</f>
        <v>67</v>
      </c>
      <c r="H10" s="124">
        <f>DatosMenores!C65</f>
        <v>79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0</v>
      </c>
      <c r="AG11" s="121">
        <f>DatosMenores!C16</f>
        <v>9</v>
      </c>
      <c r="AH11" s="121">
        <f>DatosMenores!C17</f>
        <v>18</v>
      </c>
      <c r="AI11" s="121">
        <f>DatosMenores!C18</f>
        <v>1</v>
      </c>
      <c r="AJ11" s="121">
        <f>DatosMenores!C20</f>
        <v>5</v>
      </c>
      <c r="AK11" s="121">
        <f>DatosMenores!C21</f>
        <v>0</v>
      </c>
      <c r="AL11" s="120">
        <f>DatosMenores!C19</f>
        <v>37</v>
      </c>
      <c r="AP11" s="122">
        <f>DatosMenores!C78</f>
        <v>0</v>
      </c>
      <c r="AQ11" s="121">
        <f>DatosMenores!C77</f>
        <v>0</v>
      </c>
      <c r="AR11" s="121">
        <f>DatosMenores!C79</f>
        <v>0</v>
      </c>
      <c r="AS11" s="122">
        <f>DatosMenores!C72</f>
        <v>0</v>
      </c>
      <c r="AT11" s="120">
        <f>DatosMenores!C73</f>
        <v>22</v>
      </c>
      <c r="AW11" s="143" t="s">
        <v>1799</v>
      </c>
      <c r="AX11" s="144">
        <f>DatosMenores!C73</f>
        <v>22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7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0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XqzXnKv1fZ+UWO3FJH8UZfPlQU7rojlsutkRl5t3XNwSZNGOm5p2tfkqnRcngGd07b3jn9MT7eLv6yDvGjJHCg==" saltValue="FW6xPf09AqS3P0XHq6EZe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E655B-367D-452F-91B4-DE10D4117CB5}">
  <sheetPr codeName="Hoja18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0</v>
      </c>
      <c r="F4" s="157" t="s">
        <v>1807</v>
      </c>
      <c r="G4" s="159">
        <f>DatosViolenciaDoméstica!E67</f>
        <v>0</v>
      </c>
      <c r="H4" s="160"/>
    </row>
    <row r="5" spans="1:30" x14ac:dyDescent="0.2">
      <c r="C5" s="157" t="s">
        <v>12</v>
      </c>
      <c r="D5" s="158">
        <f>DatosViolenciaDoméstica!C6</f>
        <v>3</v>
      </c>
      <c r="F5" s="157" t="s">
        <v>1808</v>
      </c>
      <c r="G5" s="161">
        <f>DatosViolenciaDoméstica!F67</f>
        <v>0</v>
      </c>
      <c r="H5" s="160"/>
    </row>
    <row r="6" spans="1:30" x14ac:dyDescent="0.2">
      <c r="C6" s="157" t="s">
        <v>1809</v>
      </c>
      <c r="D6" s="158">
        <f>DatosViolenciaDoméstica!C7</f>
        <v>0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kpioryvVEUWlqk9xzi1MdJJTBoL/rsvzCA0mdSeyczn6v2m1wIAv+djQ2CcrKYfmj7F15BrQMX0RaRuxfXZi7A==" saltValue="rq/2u1nzKMoc2oCc8ZWsw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4996-1210-4C28-879C-AC8F1178B679}">
  <sheetPr codeName="Hoja19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409</v>
      </c>
      <c r="F4" s="157" t="s">
        <v>1807</v>
      </c>
      <c r="G4" s="159">
        <f>DatosViolenciaGénero!E82</f>
        <v>46</v>
      </c>
      <c r="H4" s="160"/>
    </row>
    <row r="5" spans="1:30" x14ac:dyDescent="0.2">
      <c r="C5" s="157" t="s">
        <v>39</v>
      </c>
      <c r="D5" s="158">
        <f>DatosViolenciaGénero!C5</f>
        <v>29</v>
      </c>
      <c r="F5" s="157" t="s">
        <v>1808</v>
      </c>
      <c r="G5" s="159">
        <f>DatosViolenciaGénero!F82</f>
        <v>37</v>
      </c>
      <c r="H5" s="160"/>
    </row>
    <row r="6" spans="1:30" x14ac:dyDescent="0.2">
      <c r="C6" s="157" t="s">
        <v>1809</v>
      </c>
      <c r="D6" s="168">
        <f>DatosViolenciaGénero!C8</f>
        <v>52</v>
      </c>
    </row>
    <row r="7" spans="1:30" x14ac:dyDescent="0.2">
      <c r="C7" s="157" t="s">
        <v>59</v>
      </c>
      <c r="D7" s="168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24</v>
      </c>
    </row>
    <row r="11" spans="1:30" x14ac:dyDescent="0.2">
      <c r="C11" s="157" t="s">
        <v>1810</v>
      </c>
      <c r="D11" s="168">
        <f>DatosViolenciaGénero!C10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gFTDNK6A5YYgo1u8YrCa5kUiC1NcvzNkeCna76Lzjmp9GUJ/LE97XtXXpizRDs73oaEbP6p5p5aNCX7hyxj4aQ==" saltValue="Rc8/OGrBhsRUXFougveJj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3372</v>
      </c>
      <c r="D7" s="14">
        <v>2510</v>
      </c>
      <c r="E7" s="15">
        <v>0.34342629482071702</v>
      </c>
    </row>
    <row r="8" spans="1:5" x14ac:dyDescent="0.25">
      <c r="A8" s="179"/>
      <c r="B8" s="13" t="s">
        <v>19</v>
      </c>
      <c r="C8" s="14">
        <v>4786</v>
      </c>
      <c r="D8" s="14">
        <v>4070</v>
      </c>
      <c r="E8" s="15">
        <v>0.17592137592137599</v>
      </c>
    </row>
    <row r="9" spans="1:5" x14ac:dyDescent="0.25">
      <c r="A9" s="179"/>
      <c r="B9" s="13" t="s">
        <v>20</v>
      </c>
      <c r="C9" s="14">
        <v>4090</v>
      </c>
      <c r="D9" s="14">
        <v>3429</v>
      </c>
      <c r="E9" s="15">
        <v>0.19276757072032699</v>
      </c>
    </row>
    <row r="10" spans="1:5" x14ac:dyDescent="0.25">
      <c r="A10" s="179"/>
      <c r="B10" s="13" t="s">
        <v>21</v>
      </c>
      <c r="C10" s="14">
        <v>28</v>
      </c>
      <c r="D10" s="14">
        <v>31</v>
      </c>
      <c r="E10" s="15">
        <v>-9.6774193548387094E-2</v>
      </c>
    </row>
    <row r="11" spans="1:5" x14ac:dyDescent="0.25">
      <c r="A11" s="180"/>
      <c r="B11" s="13" t="s">
        <v>22</v>
      </c>
      <c r="C11" s="14">
        <v>3766</v>
      </c>
      <c r="D11" s="14">
        <v>3096</v>
      </c>
      <c r="E11" s="15">
        <v>0.21640826873385</v>
      </c>
    </row>
    <row r="12" spans="1:5" x14ac:dyDescent="0.25">
      <c r="A12" s="178" t="s">
        <v>23</v>
      </c>
      <c r="B12" s="13" t="s">
        <v>24</v>
      </c>
      <c r="C12" s="14">
        <v>554</v>
      </c>
      <c r="D12" s="14">
        <v>432</v>
      </c>
      <c r="E12" s="15">
        <v>0.282407407407407</v>
      </c>
    </row>
    <row r="13" spans="1:5" x14ac:dyDescent="0.25">
      <c r="A13" s="179"/>
      <c r="B13" s="13" t="s">
        <v>25</v>
      </c>
      <c r="C13" s="14">
        <v>420</v>
      </c>
      <c r="D13" s="14">
        <v>610</v>
      </c>
      <c r="E13" s="15">
        <v>-0.31147540983606598</v>
      </c>
    </row>
    <row r="14" spans="1:5" x14ac:dyDescent="0.25">
      <c r="A14" s="180"/>
      <c r="B14" s="13" t="s">
        <v>26</v>
      </c>
      <c r="C14" s="14">
        <v>2091</v>
      </c>
      <c r="D14" s="14">
        <v>1700</v>
      </c>
      <c r="E14" s="15">
        <v>0.23</v>
      </c>
    </row>
    <row r="15" spans="1:5" x14ac:dyDescent="0.25">
      <c r="A15" s="178" t="s">
        <v>27</v>
      </c>
      <c r="B15" s="13" t="s">
        <v>28</v>
      </c>
      <c r="C15" s="14">
        <v>213</v>
      </c>
      <c r="D15" s="14">
        <v>134</v>
      </c>
      <c r="E15" s="15">
        <v>0.58955223880596996</v>
      </c>
    </row>
    <row r="16" spans="1:5" x14ac:dyDescent="0.25">
      <c r="A16" s="179"/>
      <c r="B16" s="13" t="s">
        <v>29</v>
      </c>
      <c r="C16" s="14">
        <v>453</v>
      </c>
      <c r="D16" s="14">
        <v>322</v>
      </c>
      <c r="E16" s="15">
        <v>0.40683229813664601</v>
      </c>
    </row>
    <row r="17" spans="1:5" x14ac:dyDescent="0.25">
      <c r="A17" s="179"/>
      <c r="B17" s="13" t="s">
        <v>30</v>
      </c>
      <c r="C17" s="14">
        <v>7</v>
      </c>
      <c r="D17" s="14">
        <v>1</v>
      </c>
      <c r="E17" s="15">
        <v>6</v>
      </c>
    </row>
    <row r="18" spans="1:5" x14ac:dyDescent="0.25">
      <c r="A18" s="179"/>
      <c r="B18" s="13" t="s">
        <v>31</v>
      </c>
      <c r="C18" s="16"/>
      <c r="D18" s="16"/>
      <c r="E18" s="15">
        <v>0</v>
      </c>
    </row>
    <row r="19" spans="1:5" x14ac:dyDescent="0.25">
      <c r="A19" s="180"/>
      <c r="B19" s="13" t="s">
        <v>32</v>
      </c>
      <c r="C19" s="14">
        <v>73</v>
      </c>
      <c r="D19" s="14">
        <v>56</v>
      </c>
      <c r="E19" s="15">
        <v>0.30357142857142799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6"/>
      <c r="D23" s="14">
        <v>172</v>
      </c>
      <c r="E23" s="15">
        <v>0</v>
      </c>
    </row>
    <row r="24" spans="1:5" x14ac:dyDescent="0.25">
      <c r="A24" s="12" t="s">
        <v>35</v>
      </c>
      <c r="B24" s="18"/>
      <c r="C24" s="16"/>
      <c r="D24" s="16"/>
      <c r="E24" s="15">
        <v>0</v>
      </c>
    </row>
    <row r="25" spans="1:5" x14ac:dyDescent="0.25">
      <c r="A25" s="12" t="s">
        <v>36</v>
      </c>
      <c r="B25" s="18"/>
      <c r="C25" s="14">
        <v>514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502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50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291</v>
      </c>
      <c r="D31" s="14">
        <v>217</v>
      </c>
      <c r="E31" s="15">
        <v>0.34101382488479298</v>
      </c>
    </row>
    <row r="32" spans="1:5" x14ac:dyDescent="0.25">
      <c r="A32" s="178" t="s">
        <v>41</v>
      </c>
      <c r="B32" s="13" t="s">
        <v>42</v>
      </c>
      <c r="C32" s="14">
        <v>7</v>
      </c>
      <c r="D32" s="14">
        <v>2</v>
      </c>
      <c r="E32" s="15">
        <v>2.5</v>
      </c>
    </row>
    <row r="33" spans="1:5" x14ac:dyDescent="0.25">
      <c r="A33" s="179"/>
      <c r="B33" s="13" t="s">
        <v>43</v>
      </c>
      <c r="C33" s="14">
        <v>7</v>
      </c>
      <c r="D33" s="14">
        <v>5</v>
      </c>
      <c r="E33" s="15">
        <v>0.4</v>
      </c>
    </row>
    <row r="34" spans="1:5" x14ac:dyDescent="0.25">
      <c r="A34" s="179"/>
      <c r="B34" s="13" t="s">
        <v>44</v>
      </c>
      <c r="C34" s="16"/>
      <c r="D34" s="16"/>
      <c r="E34" s="15">
        <v>0</v>
      </c>
    </row>
    <row r="35" spans="1:5" x14ac:dyDescent="0.25">
      <c r="A35" s="179"/>
      <c r="B35" s="13" t="s">
        <v>45</v>
      </c>
      <c r="C35" s="14">
        <v>1</v>
      </c>
      <c r="D35" s="14">
        <v>8</v>
      </c>
      <c r="E35" s="15">
        <v>-0.875</v>
      </c>
    </row>
    <row r="36" spans="1:5" x14ac:dyDescent="0.25">
      <c r="A36" s="180"/>
      <c r="B36" s="13" t="s">
        <v>46</v>
      </c>
      <c r="C36" s="14">
        <v>211</v>
      </c>
      <c r="D36" s="14">
        <v>143</v>
      </c>
      <c r="E36" s="15">
        <v>0.47552447552447602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839</v>
      </c>
      <c r="D40" s="14">
        <v>652</v>
      </c>
      <c r="E40" s="15">
        <v>0.28680981595091998</v>
      </c>
    </row>
    <row r="41" spans="1:5" x14ac:dyDescent="0.25">
      <c r="A41" s="12" t="s">
        <v>49</v>
      </c>
      <c r="B41" s="18"/>
      <c r="C41" s="14">
        <v>454</v>
      </c>
      <c r="D41" s="14">
        <v>258</v>
      </c>
      <c r="E41" s="15">
        <v>0.75968992248061995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292</v>
      </c>
      <c r="D45" s="14">
        <v>293</v>
      </c>
      <c r="E45" s="15">
        <v>-3.4129692832764501E-3</v>
      </c>
    </row>
    <row r="46" spans="1:5" x14ac:dyDescent="0.25">
      <c r="A46" s="179"/>
      <c r="B46" s="13" t="s">
        <v>52</v>
      </c>
      <c r="C46" s="16"/>
      <c r="D46" s="14">
        <v>2</v>
      </c>
      <c r="E46" s="15">
        <v>0</v>
      </c>
    </row>
    <row r="47" spans="1:5" x14ac:dyDescent="0.25">
      <c r="A47" s="179"/>
      <c r="B47" s="13" t="s">
        <v>53</v>
      </c>
      <c r="C47" s="14">
        <v>453</v>
      </c>
      <c r="D47" s="14">
        <v>322</v>
      </c>
      <c r="E47" s="15">
        <v>0.40683229813664601</v>
      </c>
    </row>
    <row r="48" spans="1:5" x14ac:dyDescent="0.25">
      <c r="A48" s="180"/>
      <c r="B48" s="13" t="s">
        <v>22</v>
      </c>
      <c r="C48" s="14">
        <v>235</v>
      </c>
      <c r="D48" s="14">
        <v>216</v>
      </c>
      <c r="E48" s="15">
        <v>8.7962962962963007E-2</v>
      </c>
    </row>
    <row r="49" spans="1:5" x14ac:dyDescent="0.25">
      <c r="A49" s="178" t="s">
        <v>54</v>
      </c>
      <c r="B49" s="13" t="s">
        <v>55</v>
      </c>
      <c r="C49" s="14">
        <v>299</v>
      </c>
      <c r="D49" s="14">
        <v>235</v>
      </c>
      <c r="E49" s="15">
        <v>0.27234042553191501</v>
      </c>
    </row>
    <row r="50" spans="1:5" x14ac:dyDescent="0.25">
      <c r="A50" s="179"/>
      <c r="B50" s="13" t="s">
        <v>56</v>
      </c>
      <c r="C50" s="14">
        <v>11</v>
      </c>
      <c r="D50" s="14">
        <v>10</v>
      </c>
      <c r="E50" s="15">
        <v>0.1</v>
      </c>
    </row>
    <row r="51" spans="1:5" x14ac:dyDescent="0.25">
      <c r="A51" s="179"/>
      <c r="B51" s="13" t="s">
        <v>57</v>
      </c>
      <c r="C51" s="14">
        <v>44</v>
      </c>
      <c r="D51" s="14">
        <v>36</v>
      </c>
      <c r="E51" s="15">
        <v>0.22222222222222199</v>
      </c>
    </row>
    <row r="52" spans="1:5" x14ac:dyDescent="0.25">
      <c r="A52" s="180"/>
      <c r="B52" s="13" t="s">
        <v>58</v>
      </c>
      <c r="C52" s="14">
        <v>12</v>
      </c>
      <c r="D52" s="14">
        <v>8</v>
      </c>
      <c r="E52" s="15">
        <v>0.5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10</v>
      </c>
      <c r="D56" s="14">
        <v>2</v>
      </c>
      <c r="E56" s="15">
        <v>4</v>
      </c>
    </row>
    <row r="57" spans="1:5" x14ac:dyDescent="0.25">
      <c r="A57" s="179"/>
      <c r="B57" s="13" t="s">
        <v>52</v>
      </c>
      <c r="C57" s="16"/>
      <c r="D57" s="16"/>
      <c r="E57" s="15">
        <v>0</v>
      </c>
    </row>
    <row r="58" spans="1:5" x14ac:dyDescent="0.25">
      <c r="A58" s="179"/>
      <c r="B58" s="13" t="s">
        <v>18</v>
      </c>
      <c r="C58" s="14">
        <v>11</v>
      </c>
      <c r="D58" s="14">
        <v>13</v>
      </c>
      <c r="E58" s="15">
        <v>-0.15384615384615399</v>
      </c>
    </row>
    <row r="59" spans="1:5" x14ac:dyDescent="0.25">
      <c r="A59" s="179"/>
      <c r="B59" s="13" t="s">
        <v>22</v>
      </c>
      <c r="C59" s="14">
        <v>14</v>
      </c>
      <c r="D59" s="14">
        <v>12</v>
      </c>
      <c r="E59" s="15">
        <v>0.16666666666666699</v>
      </c>
    </row>
    <row r="60" spans="1:5" x14ac:dyDescent="0.25">
      <c r="A60" s="179"/>
      <c r="B60" s="13" t="s">
        <v>61</v>
      </c>
      <c r="C60" s="16"/>
      <c r="D60" s="16"/>
      <c r="E60" s="15">
        <v>0</v>
      </c>
    </row>
    <row r="61" spans="1:5" x14ac:dyDescent="0.25">
      <c r="A61" s="180"/>
      <c r="B61" s="13" t="s">
        <v>62</v>
      </c>
      <c r="C61" s="16"/>
      <c r="D61" s="16"/>
      <c r="E61" s="15">
        <v>0</v>
      </c>
    </row>
    <row r="62" spans="1:5" x14ac:dyDescent="0.25">
      <c r="A62" s="178" t="s">
        <v>63</v>
      </c>
      <c r="B62" s="13" t="s">
        <v>64</v>
      </c>
      <c r="C62" s="14">
        <v>3</v>
      </c>
      <c r="D62" s="14">
        <v>5</v>
      </c>
      <c r="E62" s="15">
        <v>-0.4</v>
      </c>
    </row>
    <row r="63" spans="1:5" x14ac:dyDescent="0.25">
      <c r="A63" s="179"/>
      <c r="B63" s="13" t="s">
        <v>57</v>
      </c>
      <c r="C63" s="16"/>
      <c r="D63" s="16"/>
      <c r="E63" s="15">
        <v>0</v>
      </c>
    </row>
    <row r="64" spans="1:5" x14ac:dyDescent="0.25">
      <c r="A64" s="180"/>
      <c r="B64" s="13" t="s">
        <v>65</v>
      </c>
      <c r="C64" s="14">
        <v>1</v>
      </c>
      <c r="D64" s="14">
        <v>1</v>
      </c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6"/>
      <c r="E68" s="15">
        <v>0</v>
      </c>
    </row>
    <row r="69" spans="1:5" x14ac:dyDescent="0.25">
      <c r="A69" s="12" t="s">
        <v>35</v>
      </c>
      <c r="B69" s="18"/>
      <c r="C69" s="16"/>
      <c r="D69" s="16"/>
      <c r="E69" s="15">
        <v>0</v>
      </c>
    </row>
    <row r="70" spans="1:5" x14ac:dyDescent="0.25">
      <c r="A70" s="12" t="s">
        <v>36</v>
      </c>
      <c r="B70" s="18"/>
      <c r="C70" s="14">
        <v>4</v>
      </c>
      <c r="D70" s="14">
        <v>0</v>
      </c>
      <c r="E70" s="15">
        <v>0</v>
      </c>
    </row>
    <row r="71" spans="1:5" x14ac:dyDescent="0.25">
      <c r="A71" s="12" t="s">
        <v>37</v>
      </c>
      <c r="B71" s="18"/>
      <c r="C71" s="14">
        <v>4</v>
      </c>
      <c r="D71" s="14">
        <v>0</v>
      </c>
      <c r="E71" s="15">
        <v>0</v>
      </c>
    </row>
    <row r="72" spans="1:5" x14ac:dyDescent="0.25">
      <c r="A72" s="12" t="s">
        <v>38</v>
      </c>
      <c r="B72" s="18"/>
      <c r="C72" s="16"/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6"/>
      <c r="D76" s="14">
        <v>1</v>
      </c>
      <c r="E76" s="15">
        <v>0</v>
      </c>
    </row>
    <row r="77" spans="1:5" x14ac:dyDescent="0.25">
      <c r="A77" s="182"/>
      <c r="B77" s="13" t="s">
        <v>57</v>
      </c>
      <c r="C77" s="16"/>
      <c r="D77" s="16"/>
      <c r="E77" s="15">
        <v>0</v>
      </c>
    </row>
    <row r="78" spans="1:5" x14ac:dyDescent="0.25">
      <c r="A78" s="182"/>
      <c r="B78" s="13" t="s">
        <v>64</v>
      </c>
      <c r="C78" s="16"/>
      <c r="D78" s="16"/>
      <c r="E78" s="15">
        <v>0</v>
      </c>
    </row>
    <row r="79" spans="1:5" x14ac:dyDescent="0.25">
      <c r="A79" s="182"/>
      <c r="B79" s="13" t="s">
        <v>68</v>
      </c>
      <c r="C79" s="16"/>
      <c r="D79" s="16"/>
      <c r="E79" s="15">
        <v>0</v>
      </c>
    </row>
    <row r="80" spans="1:5" x14ac:dyDescent="0.25">
      <c r="A80" s="183"/>
      <c r="B80" s="13" t="s">
        <v>69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454</v>
      </c>
      <c r="D84" s="14">
        <v>258</v>
      </c>
      <c r="E84" s="15">
        <v>0.75968992248061995</v>
      </c>
    </row>
    <row r="85" spans="1:5" x14ac:dyDescent="0.25">
      <c r="A85" s="180"/>
      <c r="B85" s="13" t="s">
        <v>73</v>
      </c>
      <c r="C85" s="14">
        <v>100</v>
      </c>
      <c r="D85" s="14">
        <v>94</v>
      </c>
      <c r="E85" s="15">
        <v>6.3829787234042604E-2</v>
      </c>
    </row>
    <row r="86" spans="1:5" x14ac:dyDescent="0.25">
      <c r="A86" s="178" t="s">
        <v>74</v>
      </c>
      <c r="B86" s="13" t="s">
        <v>72</v>
      </c>
      <c r="C86" s="14">
        <v>326</v>
      </c>
      <c r="D86" s="14">
        <v>287</v>
      </c>
      <c r="E86" s="15">
        <v>0.13588850174216</v>
      </c>
    </row>
    <row r="87" spans="1:5" x14ac:dyDescent="0.25">
      <c r="A87" s="180"/>
      <c r="B87" s="13" t="s">
        <v>73</v>
      </c>
      <c r="C87" s="14">
        <v>120</v>
      </c>
      <c r="D87" s="14">
        <v>217</v>
      </c>
      <c r="E87" s="15">
        <v>-0.44700460829493099</v>
      </c>
    </row>
    <row r="88" spans="1:5" x14ac:dyDescent="0.25">
      <c r="A88" s="178" t="s">
        <v>75</v>
      </c>
      <c r="B88" s="13" t="s">
        <v>72</v>
      </c>
      <c r="C88" s="14">
        <v>14</v>
      </c>
      <c r="D88" s="14">
        <v>10</v>
      </c>
      <c r="E88" s="15">
        <v>0.4</v>
      </c>
    </row>
    <row r="89" spans="1:5" x14ac:dyDescent="0.25">
      <c r="A89" s="180"/>
      <c r="B89" s="13" t="s">
        <v>73</v>
      </c>
      <c r="C89" s="14">
        <v>7</v>
      </c>
      <c r="D89" s="14">
        <v>14</v>
      </c>
      <c r="E89" s="15">
        <v>-0.5</v>
      </c>
    </row>
    <row r="90" spans="1:5" x14ac:dyDescent="0.25">
      <c r="A90" s="178" t="s">
        <v>76</v>
      </c>
      <c r="B90" s="13" t="s">
        <v>72</v>
      </c>
      <c r="C90" s="16"/>
      <c r="D90" s="16"/>
      <c r="E90" s="15">
        <v>0</v>
      </c>
    </row>
    <row r="91" spans="1:5" x14ac:dyDescent="0.25">
      <c r="A91" s="180"/>
      <c r="B91" s="13" t="s">
        <v>73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231</v>
      </c>
      <c r="D95" s="14">
        <v>168</v>
      </c>
      <c r="E95" s="15">
        <v>0.375</v>
      </c>
    </row>
    <row r="96" spans="1:5" x14ac:dyDescent="0.25">
      <c r="A96" s="12" t="s">
        <v>78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203</v>
      </c>
      <c r="D100" s="14">
        <v>121</v>
      </c>
      <c r="E100" s="15">
        <v>0.67768595041322299</v>
      </c>
    </row>
    <row r="101" spans="1:5" x14ac:dyDescent="0.25">
      <c r="A101" s="12" t="s">
        <v>81</v>
      </c>
      <c r="B101" s="18"/>
      <c r="C101" s="14">
        <v>220</v>
      </c>
      <c r="D101" s="14">
        <v>125</v>
      </c>
      <c r="E101" s="15">
        <v>0.76</v>
      </c>
    </row>
    <row r="102" spans="1:5" x14ac:dyDescent="0.25">
      <c r="A102" s="12" t="s">
        <v>78</v>
      </c>
      <c r="B102" s="18"/>
      <c r="C102" s="14">
        <v>2</v>
      </c>
      <c r="D102" s="16"/>
      <c r="E102" s="15">
        <v>0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237</v>
      </c>
      <c r="D106" s="14">
        <v>157</v>
      </c>
      <c r="E106" s="15">
        <v>0.50955414012738898</v>
      </c>
    </row>
    <row r="107" spans="1:5" x14ac:dyDescent="0.25">
      <c r="A107" s="179"/>
      <c r="B107" s="13" t="s">
        <v>84</v>
      </c>
      <c r="C107" s="14">
        <v>26</v>
      </c>
      <c r="D107" s="14">
        <v>46</v>
      </c>
      <c r="E107" s="15">
        <v>-0.434782608695652</v>
      </c>
    </row>
    <row r="108" spans="1:5" x14ac:dyDescent="0.25">
      <c r="A108" s="180"/>
      <c r="B108" s="13" t="s">
        <v>85</v>
      </c>
      <c r="C108" s="14">
        <v>22</v>
      </c>
      <c r="D108" s="14">
        <v>25</v>
      </c>
      <c r="E108" s="15">
        <v>-0.12</v>
      </c>
    </row>
    <row r="109" spans="1:5" x14ac:dyDescent="0.25">
      <c r="A109" s="178" t="s">
        <v>81</v>
      </c>
      <c r="B109" s="13" t="s">
        <v>86</v>
      </c>
      <c r="C109" s="14">
        <v>27</v>
      </c>
      <c r="D109" s="14">
        <v>55</v>
      </c>
      <c r="E109" s="15">
        <v>-0.50909090909090904</v>
      </c>
    </row>
    <row r="110" spans="1:5" x14ac:dyDescent="0.25">
      <c r="A110" s="180"/>
      <c r="B110" s="13" t="s">
        <v>85</v>
      </c>
      <c r="C110" s="14">
        <v>15</v>
      </c>
      <c r="D110" s="14">
        <v>17</v>
      </c>
      <c r="E110" s="15">
        <v>-0.11764705882352899</v>
      </c>
    </row>
    <row r="111" spans="1:5" x14ac:dyDescent="0.25">
      <c r="A111" s="12" t="s">
        <v>78</v>
      </c>
      <c r="B111" s="18"/>
      <c r="C111" s="14">
        <v>1</v>
      </c>
      <c r="D111" s="14">
        <v>12</v>
      </c>
      <c r="E111" s="15">
        <v>-0.91666666666666696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8</v>
      </c>
      <c r="D115" s="14">
        <v>6</v>
      </c>
      <c r="E115" s="15">
        <v>0.33333333333333298</v>
      </c>
    </row>
    <row r="116" spans="1:5" x14ac:dyDescent="0.25">
      <c r="A116" s="179"/>
      <c r="B116" s="13" t="s">
        <v>84</v>
      </c>
      <c r="C116" s="14">
        <v>3</v>
      </c>
      <c r="D116" s="14">
        <v>4</v>
      </c>
      <c r="E116" s="15">
        <v>-0.25</v>
      </c>
    </row>
    <row r="117" spans="1:5" x14ac:dyDescent="0.25">
      <c r="A117" s="180"/>
      <c r="B117" s="13" t="s">
        <v>85</v>
      </c>
      <c r="C117" s="14">
        <v>1</v>
      </c>
      <c r="D117" s="14">
        <v>2</v>
      </c>
      <c r="E117" s="15">
        <v>-0.5</v>
      </c>
    </row>
    <row r="118" spans="1:5" x14ac:dyDescent="0.25">
      <c r="A118" s="178" t="s">
        <v>81</v>
      </c>
      <c r="B118" s="13" t="s">
        <v>86</v>
      </c>
      <c r="C118" s="14">
        <v>2</v>
      </c>
      <c r="D118" s="16"/>
      <c r="E118" s="15">
        <v>0</v>
      </c>
    </row>
    <row r="119" spans="1:5" x14ac:dyDescent="0.25">
      <c r="A119" s="180"/>
      <c r="B119" s="13" t="s">
        <v>85</v>
      </c>
      <c r="C119" s="14">
        <v>1</v>
      </c>
      <c r="D119" s="16"/>
      <c r="E119" s="15">
        <v>0</v>
      </c>
    </row>
    <row r="120" spans="1:5" x14ac:dyDescent="0.25">
      <c r="A120" s="12" t="s">
        <v>78</v>
      </c>
      <c r="B120" s="18"/>
      <c r="C120" s="16"/>
      <c r="D120" s="16"/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6"/>
      <c r="D124" s="16"/>
      <c r="E124" s="15">
        <v>0</v>
      </c>
    </row>
    <row r="125" spans="1:5" x14ac:dyDescent="0.25">
      <c r="A125" s="180"/>
      <c r="B125" s="13" t="s">
        <v>91</v>
      </c>
      <c r="C125" s="16"/>
      <c r="D125" s="16"/>
      <c r="E125" s="15">
        <v>0</v>
      </c>
    </row>
    <row r="126" spans="1:5" x14ac:dyDescent="0.25">
      <c r="A126" s="178" t="s">
        <v>92</v>
      </c>
      <c r="B126" s="13" t="s">
        <v>90</v>
      </c>
      <c r="C126" s="16"/>
      <c r="D126" s="16"/>
      <c r="E126" s="15">
        <v>0</v>
      </c>
    </row>
    <row r="127" spans="1:5" x14ac:dyDescent="0.25">
      <c r="A127" s="180"/>
      <c r="B127" s="13" t="s">
        <v>91</v>
      </c>
      <c r="C127" s="16"/>
      <c r="D127" s="16"/>
      <c r="E127" s="15">
        <v>0</v>
      </c>
    </row>
    <row r="128" spans="1:5" x14ac:dyDescent="0.25">
      <c r="A128" s="178" t="s">
        <v>93</v>
      </c>
      <c r="B128" s="13" t="s">
        <v>90</v>
      </c>
      <c r="C128" s="14">
        <v>1058</v>
      </c>
      <c r="D128" s="14">
        <v>974</v>
      </c>
      <c r="E128" s="15">
        <v>8.6242299794661206E-2</v>
      </c>
    </row>
    <row r="129" spans="1:5" x14ac:dyDescent="0.25">
      <c r="A129" s="180"/>
      <c r="B129" s="13" t="s">
        <v>91</v>
      </c>
      <c r="C129" s="14">
        <v>1837</v>
      </c>
      <c r="D129" s="14">
        <v>1664</v>
      </c>
      <c r="E129" s="15">
        <v>0.10396634615384601</v>
      </c>
    </row>
    <row r="130" spans="1:5" x14ac:dyDescent="0.25">
      <c r="A130" s="178" t="s">
        <v>94</v>
      </c>
      <c r="B130" s="13" t="s">
        <v>90</v>
      </c>
      <c r="C130" s="14">
        <v>148</v>
      </c>
      <c r="D130" s="14">
        <v>103</v>
      </c>
      <c r="E130" s="15">
        <v>0.43689320388349501</v>
      </c>
    </row>
    <row r="131" spans="1:5" x14ac:dyDescent="0.25">
      <c r="A131" s="180"/>
      <c r="B131" s="13" t="s">
        <v>91</v>
      </c>
      <c r="C131" s="14">
        <v>189</v>
      </c>
      <c r="D131" s="14">
        <v>124</v>
      </c>
      <c r="E131" s="15">
        <v>0.52419354838709697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13</v>
      </c>
      <c r="D135" s="14">
        <v>8</v>
      </c>
      <c r="E135" s="15">
        <v>0.625</v>
      </c>
    </row>
    <row r="136" spans="1:5" x14ac:dyDescent="0.25">
      <c r="A136" s="180"/>
      <c r="B136" s="13" t="s">
        <v>98</v>
      </c>
      <c r="C136" s="14">
        <v>0</v>
      </c>
      <c r="D136" s="16"/>
      <c r="E136" s="15">
        <v>0</v>
      </c>
    </row>
    <row r="137" spans="1:5" x14ac:dyDescent="0.25">
      <c r="A137" s="178" t="s">
        <v>99</v>
      </c>
      <c r="B137" s="13" t="s">
        <v>97</v>
      </c>
      <c r="C137" s="14">
        <v>0</v>
      </c>
      <c r="D137" s="16"/>
      <c r="E137" s="15">
        <v>0</v>
      </c>
    </row>
    <row r="138" spans="1:5" x14ac:dyDescent="0.25">
      <c r="A138" s="180"/>
      <c r="B138" s="13" t="s">
        <v>98</v>
      </c>
      <c r="C138" s="16"/>
      <c r="D138" s="16"/>
      <c r="E138" s="15">
        <v>0</v>
      </c>
    </row>
    <row r="139" spans="1:5" x14ac:dyDescent="0.25">
      <c r="A139" s="178" t="s">
        <v>100</v>
      </c>
      <c r="B139" s="13" t="s">
        <v>97</v>
      </c>
      <c r="C139" s="14">
        <v>0</v>
      </c>
      <c r="D139" s="16"/>
      <c r="E139" s="15">
        <v>0</v>
      </c>
    </row>
    <row r="140" spans="1:5" x14ac:dyDescent="0.25">
      <c r="A140" s="180"/>
      <c r="B140" s="13" t="s">
        <v>101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33</v>
      </c>
      <c r="D144" s="14">
        <v>41</v>
      </c>
      <c r="E144" s="15">
        <v>-0.19512195121951201</v>
      </c>
    </row>
    <row r="145" spans="1:5" x14ac:dyDescent="0.25">
      <c r="A145" s="178" t="s">
        <v>104</v>
      </c>
      <c r="B145" s="13" t="s">
        <v>105</v>
      </c>
      <c r="C145" s="16"/>
      <c r="D145" s="14">
        <v>2</v>
      </c>
      <c r="E145" s="15">
        <v>0</v>
      </c>
    </row>
    <row r="146" spans="1:5" x14ac:dyDescent="0.25">
      <c r="A146" s="179"/>
      <c r="B146" s="13" t="s">
        <v>106</v>
      </c>
      <c r="C146" s="14">
        <v>6</v>
      </c>
      <c r="D146" s="14">
        <v>12</v>
      </c>
      <c r="E146" s="15">
        <v>-0.5</v>
      </c>
    </row>
    <row r="147" spans="1:5" x14ac:dyDescent="0.25">
      <c r="A147" s="179"/>
      <c r="B147" s="13" t="s">
        <v>107</v>
      </c>
      <c r="C147" s="14">
        <v>15</v>
      </c>
      <c r="D147" s="14">
        <v>2</v>
      </c>
      <c r="E147" s="15">
        <v>6.5</v>
      </c>
    </row>
    <row r="148" spans="1:5" x14ac:dyDescent="0.25">
      <c r="A148" s="179"/>
      <c r="B148" s="13" t="s">
        <v>108</v>
      </c>
      <c r="C148" s="14">
        <v>0</v>
      </c>
      <c r="D148" s="14">
        <v>2</v>
      </c>
      <c r="E148" s="15">
        <v>-1</v>
      </c>
    </row>
    <row r="149" spans="1:5" x14ac:dyDescent="0.25">
      <c r="A149" s="179"/>
      <c r="B149" s="13" t="s">
        <v>109</v>
      </c>
      <c r="C149" s="14">
        <v>15</v>
      </c>
      <c r="D149" s="14">
        <v>22</v>
      </c>
      <c r="E149" s="15">
        <v>-0.31818181818181801</v>
      </c>
    </row>
    <row r="150" spans="1:5" x14ac:dyDescent="0.25">
      <c r="A150" s="180"/>
      <c r="B150" s="13" t="s">
        <v>110</v>
      </c>
      <c r="C150" s="16"/>
      <c r="D150" s="14">
        <v>1</v>
      </c>
      <c r="E150" s="15">
        <v>0</v>
      </c>
    </row>
    <row r="151" spans="1:5" x14ac:dyDescent="0.25">
      <c r="A151" s="178" t="s">
        <v>111</v>
      </c>
      <c r="B151" s="13" t="s">
        <v>112</v>
      </c>
      <c r="C151" s="14">
        <v>10</v>
      </c>
      <c r="D151" s="14">
        <v>4</v>
      </c>
      <c r="E151" s="15">
        <v>1.5</v>
      </c>
    </row>
    <row r="152" spans="1:5" x14ac:dyDescent="0.25">
      <c r="A152" s="180"/>
      <c r="B152" s="13" t="s">
        <v>113</v>
      </c>
      <c r="C152" s="14">
        <v>19</v>
      </c>
      <c r="D152" s="14">
        <v>32</v>
      </c>
      <c r="E152" s="15">
        <v>-0.40625</v>
      </c>
    </row>
    <row r="153" spans="1:5" x14ac:dyDescent="0.25">
      <c r="A153" s="178" t="s">
        <v>114</v>
      </c>
      <c r="B153" s="13" t="s">
        <v>18</v>
      </c>
      <c r="C153" s="14">
        <v>3</v>
      </c>
      <c r="D153" s="14">
        <v>1</v>
      </c>
      <c r="E153" s="15">
        <v>2</v>
      </c>
    </row>
    <row r="154" spans="1:5" x14ac:dyDescent="0.25">
      <c r="A154" s="180"/>
      <c r="B154" s="13" t="s">
        <v>22</v>
      </c>
      <c r="C154" s="14">
        <v>4</v>
      </c>
      <c r="D154" s="14">
        <v>8</v>
      </c>
      <c r="E154" s="15">
        <v>-0.5</v>
      </c>
    </row>
    <row r="155" spans="1:5" x14ac:dyDescent="0.25">
      <c r="A155" s="12" t="s">
        <v>115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6"/>
      <c r="D159" s="16"/>
      <c r="E159" s="15">
        <v>0</v>
      </c>
    </row>
    <row r="160" spans="1:5" x14ac:dyDescent="0.25">
      <c r="A160" s="179"/>
      <c r="B160" s="13" t="s">
        <v>119</v>
      </c>
      <c r="C160" s="16"/>
      <c r="D160" s="16"/>
      <c r="E160" s="15">
        <v>0</v>
      </c>
    </row>
    <row r="161" spans="1:5" x14ac:dyDescent="0.25">
      <c r="A161" s="179"/>
      <c r="B161" s="13" t="s">
        <v>120</v>
      </c>
      <c r="C161" s="16"/>
      <c r="D161" s="16"/>
      <c r="E161" s="15">
        <v>0</v>
      </c>
    </row>
    <row r="162" spans="1:5" x14ac:dyDescent="0.25">
      <c r="A162" s="179"/>
      <c r="B162" s="13" t="s">
        <v>121</v>
      </c>
      <c r="C162" s="16"/>
      <c r="D162" s="16"/>
      <c r="E162" s="15">
        <v>0</v>
      </c>
    </row>
    <row r="163" spans="1:5" x14ac:dyDescent="0.25">
      <c r="A163" s="179"/>
      <c r="B163" s="13" t="s">
        <v>122</v>
      </c>
      <c r="C163" s="16"/>
      <c r="D163" s="16"/>
      <c r="E163" s="15">
        <v>0</v>
      </c>
    </row>
    <row r="164" spans="1:5" x14ac:dyDescent="0.25">
      <c r="A164" s="179"/>
      <c r="B164" s="13" t="s">
        <v>123</v>
      </c>
      <c r="C164" s="16"/>
      <c r="D164" s="16"/>
      <c r="E164" s="15">
        <v>0</v>
      </c>
    </row>
    <row r="165" spans="1:5" x14ac:dyDescent="0.25">
      <c r="A165" s="179"/>
      <c r="B165" s="13" t="s">
        <v>124</v>
      </c>
      <c r="C165" s="16"/>
      <c r="D165" s="16"/>
      <c r="E165" s="15">
        <v>0</v>
      </c>
    </row>
    <row r="166" spans="1:5" x14ac:dyDescent="0.25">
      <c r="A166" s="179"/>
      <c r="B166" s="13" t="s">
        <v>125</v>
      </c>
      <c r="C166" s="16"/>
      <c r="D166" s="16"/>
      <c r="E166" s="15">
        <v>0</v>
      </c>
    </row>
    <row r="167" spans="1:5" x14ac:dyDescent="0.25">
      <c r="A167" s="179"/>
      <c r="B167" s="13" t="s">
        <v>126</v>
      </c>
      <c r="C167" s="16"/>
      <c r="D167" s="16"/>
      <c r="E167" s="15">
        <v>0</v>
      </c>
    </row>
    <row r="168" spans="1:5" x14ac:dyDescent="0.25">
      <c r="A168" s="179"/>
      <c r="B168" s="13" t="s">
        <v>127</v>
      </c>
      <c r="C168" s="16"/>
      <c r="D168" s="16"/>
      <c r="E168" s="15">
        <v>0</v>
      </c>
    </row>
    <row r="169" spans="1:5" x14ac:dyDescent="0.25">
      <c r="A169" s="179"/>
      <c r="B169" s="13" t="s">
        <v>128</v>
      </c>
      <c r="C169" s="16"/>
      <c r="D169" s="16"/>
      <c r="E169" s="15">
        <v>0</v>
      </c>
    </row>
    <row r="170" spans="1:5" x14ac:dyDescent="0.25">
      <c r="A170" s="179"/>
      <c r="B170" s="13" t="s">
        <v>129</v>
      </c>
      <c r="C170" s="16"/>
      <c r="D170" s="16"/>
      <c r="E170" s="15">
        <v>0</v>
      </c>
    </row>
    <row r="171" spans="1:5" x14ac:dyDescent="0.25">
      <c r="A171" s="179"/>
      <c r="B171" s="13" t="s">
        <v>130</v>
      </c>
      <c r="C171" s="16"/>
      <c r="D171" s="16"/>
      <c r="E171" s="15">
        <v>0</v>
      </c>
    </row>
    <row r="172" spans="1:5" x14ac:dyDescent="0.25">
      <c r="A172" s="179"/>
      <c r="B172" s="13" t="s">
        <v>131</v>
      </c>
      <c r="C172" s="16"/>
      <c r="D172" s="16"/>
      <c r="E172" s="15">
        <v>0</v>
      </c>
    </row>
    <row r="173" spans="1:5" x14ac:dyDescent="0.25">
      <c r="A173" s="179"/>
      <c r="B173" s="13" t="s">
        <v>132</v>
      </c>
      <c r="C173" s="16"/>
      <c r="D173" s="16"/>
      <c r="E173" s="15">
        <v>0</v>
      </c>
    </row>
    <row r="174" spans="1:5" x14ac:dyDescent="0.25">
      <c r="A174" s="179"/>
      <c r="B174" s="13" t="s">
        <v>133</v>
      </c>
      <c r="C174" s="16"/>
      <c r="D174" s="16"/>
      <c r="E174" s="15">
        <v>0</v>
      </c>
    </row>
    <row r="175" spans="1:5" x14ac:dyDescent="0.25">
      <c r="A175" s="179"/>
      <c r="B175" s="13" t="s">
        <v>134</v>
      </c>
      <c r="C175" s="16"/>
      <c r="D175" s="16"/>
      <c r="E175" s="15">
        <v>0</v>
      </c>
    </row>
    <row r="176" spans="1:5" x14ac:dyDescent="0.25">
      <c r="A176" s="179"/>
      <c r="B176" s="13" t="s">
        <v>135</v>
      </c>
      <c r="C176" s="16"/>
      <c r="D176" s="16"/>
      <c r="E176" s="15">
        <v>0</v>
      </c>
    </row>
    <row r="177" spans="1:5" x14ac:dyDescent="0.25">
      <c r="A177" s="179"/>
      <c r="B177" s="13" t="s">
        <v>136</v>
      </c>
      <c r="C177" s="16"/>
      <c r="D177" s="16"/>
      <c r="E177" s="15">
        <v>0</v>
      </c>
    </row>
    <row r="178" spans="1:5" x14ac:dyDescent="0.25">
      <c r="A178" s="179"/>
      <c r="B178" s="13" t="s">
        <v>137</v>
      </c>
      <c r="C178" s="16"/>
      <c r="D178" s="16"/>
      <c r="E178" s="15">
        <v>0</v>
      </c>
    </row>
    <row r="179" spans="1:5" x14ac:dyDescent="0.25">
      <c r="A179" s="179"/>
      <c r="B179" s="13" t="s">
        <v>138</v>
      </c>
      <c r="C179" s="16"/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6"/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6"/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6"/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6"/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6"/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6"/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6"/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6"/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6"/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6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6"/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6"/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6"/>
      <c r="D201" s="16"/>
      <c r="E201" s="15">
        <v>0</v>
      </c>
    </row>
    <row r="202" spans="1:5" x14ac:dyDescent="0.25">
      <c r="A202" s="179"/>
      <c r="B202" s="13" t="s">
        <v>119</v>
      </c>
      <c r="C202" s="16"/>
      <c r="D202" s="16"/>
      <c r="E202" s="15">
        <v>0</v>
      </c>
    </row>
    <row r="203" spans="1:5" x14ac:dyDescent="0.25">
      <c r="A203" s="179"/>
      <c r="B203" s="13" t="s">
        <v>162</v>
      </c>
      <c r="C203" s="16"/>
      <c r="D203" s="16"/>
      <c r="E203" s="15">
        <v>0</v>
      </c>
    </row>
    <row r="204" spans="1:5" x14ac:dyDescent="0.25">
      <c r="A204" s="179"/>
      <c r="B204" s="13" t="s">
        <v>121</v>
      </c>
      <c r="C204" s="16"/>
      <c r="D204" s="16"/>
      <c r="E204" s="15">
        <v>0</v>
      </c>
    </row>
    <row r="205" spans="1:5" x14ac:dyDescent="0.25">
      <c r="A205" s="179"/>
      <c r="B205" s="13" t="s">
        <v>122</v>
      </c>
      <c r="C205" s="16"/>
      <c r="D205" s="16"/>
      <c r="E205" s="15">
        <v>0</v>
      </c>
    </row>
    <row r="206" spans="1:5" x14ac:dyDescent="0.25">
      <c r="A206" s="179"/>
      <c r="B206" s="13" t="s">
        <v>123</v>
      </c>
      <c r="C206" s="16"/>
      <c r="D206" s="16"/>
      <c r="E206" s="15">
        <v>0</v>
      </c>
    </row>
    <row r="207" spans="1:5" x14ac:dyDescent="0.25">
      <c r="A207" s="179"/>
      <c r="B207" s="13" t="s">
        <v>124</v>
      </c>
      <c r="C207" s="16"/>
      <c r="D207" s="16"/>
      <c r="E207" s="15">
        <v>0</v>
      </c>
    </row>
    <row r="208" spans="1:5" x14ac:dyDescent="0.25">
      <c r="A208" s="179"/>
      <c r="B208" s="13" t="s">
        <v>163</v>
      </c>
      <c r="C208" s="16"/>
      <c r="D208" s="16"/>
      <c r="E208" s="15">
        <v>0</v>
      </c>
    </row>
    <row r="209" spans="1:5" x14ac:dyDescent="0.25">
      <c r="A209" s="179"/>
      <c r="B209" s="13" t="s">
        <v>126</v>
      </c>
      <c r="C209" s="16"/>
      <c r="D209" s="16"/>
      <c r="E209" s="15">
        <v>0</v>
      </c>
    </row>
    <row r="210" spans="1:5" x14ac:dyDescent="0.25">
      <c r="A210" s="179"/>
      <c r="B210" s="13" t="s">
        <v>164</v>
      </c>
      <c r="C210" s="16"/>
      <c r="D210" s="16"/>
      <c r="E210" s="15">
        <v>0</v>
      </c>
    </row>
    <row r="211" spans="1:5" x14ac:dyDescent="0.25">
      <c r="A211" s="179"/>
      <c r="B211" s="13" t="s">
        <v>128</v>
      </c>
      <c r="C211" s="16"/>
      <c r="D211" s="16"/>
      <c r="E211" s="15">
        <v>0</v>
      </c>
    </row>
    <row r="212" spans="1:5" x14ac:dyDescent="0.25">
      <c r="A212" s="179"/>
      <c r="B212" s="13" t="s">
        <v>129</v>
      </c>
      <c r="C212" s="16"/>
      <c r="D212" s="16"/>
      <c r="E212" s="15">
        <v>0</v>
      </c>
    </row>
    <row r="213" spans="1:5" x14ac:dyDescent="0.25">
      <c r="A213" s="179"/>
      <c r="B213" s="13" t="s">
        <v>130</v>
      </c>
      <c r="C213" s="16"/>
      <c r="D213" s="16"/>
      <c r="E213" s="15">
        <v>0</v>
      </c>
    </row>
    <row r="214" spans="1:5" x14ac:dyDescent="0.25">
      <c r="A214" s="179"/>
      <c r="B214" s="13" t="s">
        <v>131</v>
      </c>
      <c r="C214" s="16"/>
      <c r="D214" s="16"/>
      <c r="E214" s="15">
        <v>0</v>
      </c>
    </row>
    <row r="215" spans="1:5" x14ac:dyDescent="0.25">
      <c r="A215" s="179"/>
      <c r="B215" s="13" t="s">
        <v>132</v>
      </c>
      <c r="C215" s="16"/>
      <c r="D215" s="16"/>
      <c r="E215" s="15">
        <v>0</v>
      </c>
    </row>
    <row r="216" spans="1:5" x14ac:dyDescent="0.25">
      <c r="A216" s="179"/>
      <c r="B216" s="13" t="s">
        <v>133</v>
      </c>
      <c r="C216" s="16"/>
      <c r="D216" s="16"/>
      <c r="E216" s="15">
        <v>0</v>
      </c>
    </row>
    <row r="217" spans="1:5" x14ac:dyDescent="0.25">
      <c r="A217" s="179"/>
      <c r="B217" s="13" t="s">
        <v>134</v>
      </c>
      <c r="C217" s="16"/>
      <c r="D217" s="16"/>
      <c r="E217" s="15">
        <v>0</v>
      </c>
    </row>
    <row r="218" spans="1:5" x14ac:dyDescent="0.25">
      <c r="A218" s="179"/>
      <c r="B218" s="13" t="s">
        <v>135</v>
      </c>
      <c r="C218" s="16"/>
      <c r="D218" s="16"/>
      <c r="E218" s="15">
        <v>0</v>
      </c>
    </row>
    <row r="219" spans="1:5" x14ac:dyDescent="0.25">
      <c r="A219" s="179"/>
      <c r="B219" s="13" t="s">
        <v>136</v>
      </c>
      <c r="C219" s="16"/>
      <c r="D219" s="16"/>
      <c r="E219" s="15">
        <v>0</v>
      </c>
    </row>
    <row r="220" spans="1:5" x14ac:dyDescent="0.25">
      <c r="A220" s="179"/>
      <c r="B220" s="13" t="s">
        <v>137</v>
      </c>
      <c r="C220" s="16"/>
      <c r="D220" s="16"/>
      <c r="E220" s="15">
        <v>0</v>
      </c>
    </row>
    <row r="221" spans="1:5" x14ac:dyDescent="0.25">
      <c r="A221" s="179"/>
      <c r="B221" s="13" t="s">
        <v>138</v>
      </c>
      <c r="C221" s="16"/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6"/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6"/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6"/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6"/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6"/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6"/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6"/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6"/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6"/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6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6"/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6"/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6"/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6"/>
      <c r="D246" s="16"/>
      <c r="E246" s="15">
        <v>0</v>
      </c>
    </row>
    <row r="247" spans="1:5" x14ac:dyDescent="0.25">
      <c r="A247" s="12" t="s">
        <v>169</v>
      </c>
      <c r="B247" s="18"/>
      <c r="C247" s="16"/>
      <c r="D247" s="16"/>
      <c r="E247" s="15">
        <v>0</v>
      </c>
    </row>
    <row r="248" spans="1:5" x14ac:dyDescent="0.25">
      <c r="A248" s="12" t="s">
        <v>170</v>
      </c>
      <c r="B248" s="18"/>
      <c r="C248" s="16"/>
      <c r="D248" s="16"/>
      <c r="E248" s="15">
        <v>0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177</v>
      </c>
      <c r="D252" s="14">
        <v>120</v>
      </c>
      <c r="E252" s="15">
        <v>0.47499999999999998</v>
      </c>
    </row>
    <row r="253" spans="1:5" x14ac:dyDescent="0.25">
      <c r="A253" s="179"/>
      <c r="B253" s="13" t="s">
        <v>18</v>
      </c>
      <c r="C253" s="14">
        <v>98</v>
      </c>
      <c r="D253" s="14">
        <v>10</v>
      </c>
      <c r="E253" s="15">
        <v>8.8000000000000007</v>
      </c>
    </row>
    <row r="254" spans="1:5" x14ac:dyDescent="0.25">
      <c r="A254" s="180"/>
      <c r="B254" s="13" t="s">
        <v>22</v>
      </c>
      <c r="C254" s="14">
        <v>147</v>
      </c>
      <c r="D254" s="14">
        <v>36</v>
      </c>
      <c r="E254" s="15">
        <v>3.0833333333333299</v>
      </c>
    </row>
    <row r="255" spans="1:5" x14ac:dyDescent="0.25">
      <c r="A255" s="178" t="s">
        <v>174</v>
      </c>
      <c r="B255" s="13" t="s">
        <v>175</v>
      </c>
      <c r="C255" s="14">
        <v>78</v>
      </c>
      <c r="D255" s="14">
        <v>118</v>
      </c>
      <c r="E255" s="15">
        <v>-0.338983050847458</v>
      </c>
    </row>
    <row r="256" spans="1:5" x14ac:dyDescent="0.25">
      <c r="A256" s="179"/>
      <c r="B256" s="13" t="s">
        <v>176</v>
      </c>
      <c r="C256" s="14">
        <v>63</v>
      </c>
      <c r="D256" s="14">
        <v>53</v>
      </c>
      <c r="E256" s="15">
        <v>0.18867924528301899</v>
      </c>
    </row>
    <row r="257" spans="1:5" x14ac:dyDescent="0.25">
      <c r="A257" s="180"/>
      <c r="B257" s="13" t="s">
        <v>177</v>
      </c>
      <c r="C257" s="14">
        <v>3</v>
      </c>
      <c r="D257" s="16"/>
      <c r="E257" s="15">
        <v>0</v>
      </c>
    </row>
    <row r="258" spans="1:5" x14ac:dyDescent="0.25">
      <c r="A258" s="12" t="s">
        <v>178</v>
      </c>
      <c r="B258" s="18"/>
      <c r="C258" s="14">
        <v>53</v>
      </c>
      <c r="D258" s="14">
        <v>50</v>
      </c>
      <c r="E258" s="15">
        <v>0.06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5</v>
      </c>
      <c r="D262" s="14">
        <v>4</v>
      </c>
      <c r="E262" s="15">
        <v>0.25</v>
      </c>
    </row>
    <row r="263" spans="1:5" x14ac:dyDescent="0.25">
      <c r="A263" s="178" t="s">
        <v>181</v>
      </c>
      <c r="B263" s="13" t="s">
        <v>182</v>
      </c>
      <c r="C263" s="16"/>
      <c r="D263" s="16"/>
      <c r="E263" s="15">
        <v>0</v>
      </c>
    </row>
    <row r="264" spans="1:5" x14ac:dyDescent="0.25">
      <c r="A264" s="179"/>
      <c r="B264" s="13" t="s">
        <v>183</v>
      </c>
      <c r="C264" s="16"/>
      <c r="D264" s="16"/>
      <c r="E264" s="15">
        <v>0</v>
      </c>
    </row>
    <row r="265" spans="1:5" x14ac:dyDescent="0.25">
      <c r="A265" s="180"/>
      <c r="B265" s="13" t="s">
        <v>184</v>
      </c>
      <c r="C265" s="16"/>
      <c r="D265" s="16"/>
      <c r="E265" s="15">
        <v>0</v>
      </c>
    </row>
    <row r="266" spans="1:5" x14ac:dyDescent="0.25">
      <c r="A266" s="12" t="s">
        <v>185</v>
      </c>
      <c r="B266" s="18"/>
      <c r="C266" s="16"/>
      <c r="D266" s="16"/>
      <c r="E266" s="15">
        <v>0</v>
      </c>
    </row>
    <row r="267" spans="1:5" x14ac:dyDescent="0.25">
      <c r="A267" s="12" t="s">
        <v>186</v>
      </c>
      <c r="B267" s="18"/>
      <c r="C267" s="14">
        <v>3</v>
      </c>
      <c r="D267" s="14">
        <v>1</v>
      </c>
      <c r="E267" s="15">
        <v>2</v>
      </c>
    </row>
    <row r="268" spans="1:5" x14ac:dyDescent="0.25">
      <c r="A268" s="12" t="s">
        <v>110</v>
      </c>
      <c r="B268" s="18"/>
      <c r="C268" s="14">
        <v>32</v>
      </c>
      <c r="D268" s="14">
        <v>31</v>
      </c>
      <c r="E268" s="15">
        <v>3.2258064516128997E-2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1</v>
      </c>
      <c r="D272" s="14">
        <v>1</v>
      </c>
      <c r="E272" s="15">
        <v>0</v>
      </c>
    </row>
    <row r="273" spans="1:5" x14ac:dyDescent="0.25">
      <c r="A273" s="178" t="s">
        <v>68</v>
      </c>
      <c r="B273" s="13" t="s">
        <v>189</v>
      </c>
      <c r="C273" s="14">
        <v>0</v>
      </c>
      <c r="D273" s="14">
        <v>1</v>
      </c>
      <c r="E273" s="15">
        <v>-1</v>
      </c>
    </row>
    <row r="274" spans="1:5" x14ac:dyDescent="0.25">
      <c r="A274" s="180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8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8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8"/>
      <c r="C277" s="14">
        <v>0</v>
      </c>
      <c r="D277" s="14">
        <v>1</v>
      </c>
      <c r="E277" s="15">
        <v>-1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6"/>
      <c r="D281" s="16"/>
      <c r="E281" s="15">
        <v>0</v>
      </c>
    </row>
    <row r="282" spans="1:5" x14ac:dyDescent="0.25">
      <c r="A282" s="180"/>
      <c r="B282" s="13" t="s">
        <v>196</v>
      </c>
      <c r="C282" s="16"/>
      <c r="D282" s="16"/>
      <c r="E282" s="15">
        <v>0</v>
      </c>
    </row>
    <row r="283" spans="1:5" x14ac:dyDescent="0.25">
      <c r="A283" s="12" t="s">
        <v>197</v>
      </c>
      <c r="B283" s="18"/>
      <c r="C283" s="16"/>
      <c r="D283" s="16"/>
      <c r="E283" s="15">
        <v>0</v>
      </c>
    </row>
    <row r="284" spans="1:5" x14ac:dyDescent="0.25">
      <c r="A284" s="12" t="s">
        <v>198</v>
      </c>
      <c r="B284" s="18"/>
      <c r="C284" s="16"/>
      <c r="D284" s="16"/>
      <c r="E284" s="15">
        <v>0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6"/>
      <c r="E288" s="15">
        <v>0</v>
      </c>
    </row>
    <row r="289" spans="1:5" x14ac:dyDescent="0.25">
      <c r="A289" s="12" t="s">
        <v>201</v>
      </c>
      <c r="B289" s="18"/>
      <c r="C289" s="16"/>
      <c r="D289" s="16"/>
      <c r="E289" s="15">
        <v>0</v>
      </c>
    </row>
    <row r="290" spans="1:5" x14ac:dyDescent="0.25">
      <c r="A290" s="12" t="s">
        <v>202</v>
      </c>
      <c r="B290" s="18"/>
      <c r="C290" s="16"/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6"/>
      <c r="D293" s="16"/>
      <c r="E293" s="23"/>
    </row>
    <row r="294" spans="1:5" x14ac:dyDescent="0.25">
      <c r="A294" s="176"/>
      <c r="B294" s="13" t="s">
        <v>207</v>
      </c>
      <c r="C294" s="14">
        <v>195</v>
      </c>
      <c r="D294" s="14">
        <v>223</v>
      </c>
      <c r="E294" s="24">
        <v>0</v>
      </c>
    </row>
    <row r="295" spans="1:5" x14ac:dyDescent="0.25">
      <c r="A295" s="177"/>
      <c r="B295" s="13" t="s">
        <v>208</v>
      </c>
      <c r="C295" s="14">
        <v>1</v>
      </c>
      <c r="D295" s="14">
        <v>1</v>
      </c>
      <c r="E295" s="24">
        <v>0</v>
      </c>
    </row>
    <row r="296" spans="1:5" x14ac:dyDescent="0.25">
      <c r="A296" s="175" t="s">
        <v>209</v>
      </c>
      <c r="B296" s="13" t="s">
        <v>210</v>
      </c>
      <c r="C296" s="16"/>
      <c r="D296" s="16"/>
      <c r="E296" s="23"/>
    </row>
    <row r="297" spans="1:5" x14ac:dyDescent="0.25">
      <c r="A297" s="176"/>
      <c r="B297" s="13" t="s">
        <v>211</v>
      </c>
      <c r="C297" s="16"/>
      <c r="D297" s="16"/>
      <c r="E297" s="23"/>
    </row>
    <row r="298" spans="1:5" x14ac:dyDescent="0.25">
      <c r="A298" s="177"/>
      <c r="B298" s="13" t="s">
        <v>212</v>
      </c>
      <c r="C298" s="16"/>
      <c r="D298" s="16"/>
      <c r="E298" s="23"/>
    </row>
    <row r="299" spans="1:5" x14ac:dyDescent="0.25">
      <c r="A299" s="22" t="s">
        <v>213</v>
      </c>
      <c r="B299" s="13" t="s">
        <v>214</v>
      </c>
      <c r="C299" s="16"/>
      <c r="D299" s="16"/>
      <c r="E299" s="23"/>
    </row>
    <row r="300" spans="1:5" x14ac:dyDescent="0.25">
      <c r="A300" s="175" t="s">
        <v>215</v>
      </c>
      <c r="B300" s="13" t="s">
        <v>216</v>
      </c>
      <c r="C300" s="14">
        <v>6</v>
      </c>
      <c r="D300" s="14">
        <v>4</v>
      </c>
      <c r="E300" s="24">
        <v>1</v>
      </c>
    </row>
    <row r="301" spans="1:5" x14ac:dyDescent="0.25">
      <c r="A301" s="176"/>
      <c r="B301" s="13" t="s">
        <v>217</v>
      </c>
      <c r="C301" s="16"/>
      <c r="D301" s="16"/>
      <c r="E301" s="23"/>
    </row>
    <row r="302" spans="1:5" x14ac:dyDescent="0.25">
      <c r="A302" s="177"/>
      <c r="B302" s="13" t="s">
        <v>218</v>
      </c>
      <c r="C302" s="14">
        <v>3</v>
      </c>
      <c r="D302" s="14">
        <v>9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6"/>
      <c r="D303" s="16"/>
      <c r="E303" s="23"/>
    </row>
    <row r="304" spans="1:5" x14ac:dyDescent="0.25">
      <c r="A304" s="175" t="s">
        <v>221</v>
      </c>
      <c r="B304" s="13" t="s">
        <v>212</v>
      </c>
      <c r="C304" s="16"/>
      <c r="D304" s="16"/>
      <c r="E304" s="23"/>
    </row>
    <row r="305" spans="1:5" x14ac:dyDescent="0.25">
      <c r="A305" s="176"/>
      <c r="B305" s="13" t="s">
        <v>222</v>
      </c>
      <c r="C305" s="14">
        <v>3</v>
      </c>
      <c r="D305" s="14">
        <v>13</v>
      </c>
      <c r="E305" s="24">
        <v>0</v>
      </c>
    </row>
    <row r="306" spans="1:5" x14ac:dyDescent="0.25">
      <c r="A306" s="177"/>
      <c r="B306" s="13" t="s">
        <v>223</v>
      </c>
      <c r="C306" s="14">
        <v>0</v>
      </c>
      <c r="D306" s="14">
        <v>2</v>
      </c>
      <c r="E306" s="24">
        <v>0</v>
      </c>
    </row>
    <row r="307" spans="1:5" x14ac:dyDescent="0.25">
      <c r="A307" s="175" t="s">
        <v>224</v>
      </c>
      <c r="B307" s="13" t="s">
        <v>225</v>
      </c>
      <c r="C307" s="16"/>
      <c r="D307" s="16"/>
      <c r="E307" s="23"/>
    </row>
    <row r="308" spans="1:5" x14ac:dyDescent="0.25">
      <c r="A308" s="176"/>
      <c r="B308" s="13" t="s">
        <v>226</v>
      </c>
      <c r="C308" s="16"/>
      <c r="D308" s="16"/>
      <c r="E308" s="23"/>
    </row>
    <row r="309" spans="1:5" x14ac:dyDescent="0.25">
      <c r="A309" s="176"/>
      <c r="B309" s="13" t="s">
        <v>227</v>
      </c>
      <c r="C309" s="14">
        <v>53</v>
      </c>
      <c r="D309" s="14">
        <v>88</v>
      </c>
      <c r="E309" s="24">
        <v>13</v>
      </c>
    </row>
    <row r="310" spans="1:5" x14ac:dyDescent="0.25">
      <c r="A310" s="176"/>
      <c r="B310" s="13" t="s">
        <v>228</v>
      </c>
      <c r="C310" s="14">
        <v>70</v>
      </c>
      <c r="D310" s="14">
        <v>95</v>
      </c>
      <c r="E310" s="24">
        <v>0</v>
      </c>
    </row>
    <row r="311" spans="1:5" x14ac:dyDescent="0.25">
      <c r="A311" s="176"/>
      <c r="B311" s="13" t="s">
        <v>229</v>
      </c>
      <c r="C311" s="14">
        <v>16</v>
      </c>
      <c r="D311" s="14">
        <v>19</v>
      </c>
      <c r="E311" s="24">
        <v>0</v>
      </c>
    </row>
    <row r="312" spans="1:5" x14ac:dyDescent="0.25">
      <c r="A312" s="176"/>
      <c r="B312" s="13" t="s">
        <v>230</v>
      </c>
      <c r="C312" s="14">
        <v>37</v>
      </c>
      <c r="D312" s="14">
        <v>71</v>
      </c>
      <c r="E312" s="24">
        <v>9</v>
      </c>
    </row>
    <row r="313" spans="1:5" x14ac:dyDescent="0.25">
      <c r="A313" s="176"/>
      <c r="B313" s="13" t="s">
        <v>231</v>
      </c>
      <c r="C313" s="14">
        <v>13</v>
      </c>
      <c r="D313" s="14">
        <v>15</v>
      </c>
      <c r="E313" s="24">
        <v>0</v>
      </c>
    </row>
    <row r="314" spans="1:5" x14ac:dyDescent="0.25">
      <c r="A314" s="176"/>
      <c r="B314" s="13" t="s">
        <v>232</v>
      </c>
      <c r="C314" s="16"/>
      <c r="D314" s="16"/>
      <c r="E314" s="23"/>
    </row>
    <row r="315" spans="1:5" x14ac:dyDescent="0.25">
      <c r="A315" s="176"/>
      <c r="B315" s="13" t="s">
        <v>233</v>
      </c>
      <c r="C315" s="14">
        <v>55</v>
      </c>
      <c r="D315" s="14">
        <v>18</v>
      </c>
      <c r="E315" s="24">
        <v>11</v>
      </c>
    </row>
    <row r="316" spans="1:5" x14ac:dyDescent="0.25">
      <c r="A316" s="176"/>
      <c r="B316" s="13" t="s">
        <v>234</v>
      </c>
      <c r="C316" s="16"/>
      <c r="D316" s="16"/>
      <c r="E316" s="23"/>
    </row>
    <row r="317" spans="1:5" x14ac:dyDescent="0.25">
      <c r="A317" s="176"/>
      <c r="B317" s="13" t="s">
        <v>235</v>
      </c>
      <c r="C317" s="14">
        <v>1</v>
      </c>
      <c r="D317" s="14">
        <v>2</v>
      </c>
      <c r="E317" s="24">
        <v>0</v>
      </c>
    </row>
    <row r="318" spans="1:5" x14ac:dyDescent="0.25">
      <c r="A318" s="176"/>
      <c r="B318" s="13" t="s">
        <v>236</v>
      </c>
      <c r="C318" s="14">
        <v>51</v>
      </c>
      <c r="D318" s="14">
        <v>77</v>
      </c>
      <c r="E318" s="24">
        <v>8</v>
      </c>
    </row>
    <row r="319" spans="1:5" x14ac:dyDescent="0.25">
      <c r="A319" s="176"/>
      <c r="B319" s="13" t="s">
        <v>237</v>
      </c>
      <c r="C319" s="14">
        <v>38</v>
      </c>
      <c r="D319" s="14">
        <v>50</v>
      </c>
      <c r="E319" s="24">
        <v>0</v>
      </c>
    </row>
    <row r="320" spans="1:5" x14ac:dyDescent="0.25">
      <c r="A320" s="176"/>
      <c r="B320" s="13" t="s">
        <v>238</v>
      </c>
      <c r="C320" s="14">
        <v>3</v>
      </c>
      <c r="D320" s="14">
        <v>6</v>
      </c>
      <c r="E320" s="24">
        <v>2</v>
      </c>
    </row>
    <row r="321" spans="1:5" x14ac:dyDescent="0.25">
      <c r="A321" s="177"/>
      <c r="B321" s="13" t="s">
        <v>239</v>
      </c>
      <c r="C321" s="14">
        <v>4</v>
      </c>
      <c r="D321" s="14">
        <v>10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6"/>
      <c r="D322" s="16"/>
      <c r="E322" s="23"/>
    </row>
    <row r="323" spans="1:5" x14ac:dyDescent="0.25">
      <c r="A323" s="176"/>
      <c r="B323" s="13" t="s">
        <v>242</v>
      </c>
      <c r="C323" s="16"/>
      <c r="D323" s="16"/>
      <c r="E323" s="23"/>
    </row>
    <row r="324" spans="1:5" x14ac:dyDescent="0.25">
      <c r="A324" s="176"/>
      <c r="B324" s="13" t="s">
        <v>243</v>
      </c>
      <c r="C324" s="16"/>
      <c r="D324" s="16"/>
      <c r="E324" s="23"/>
    </row>
    <row r="325" spans="1:5" x14ac:dyDescent="0.25">
      <c r="A325" s="176"/>
      <c r="B325" s="13" t="s">
        <v>244</v>
      </c>
      <c r="C325" s="16"/>
      <c r="D325" s="16"/>
      <c r="E325" s="23"/>
    </row>
    <row r="326" spans="1:5" x14ac:dyDescent="0.25">
      <c r="A326" s="176"/>
      <c r="B326" s="13" t="s">
        <v>245</v>
      </c>
      <c r="C326" s="14">
        <v>10</v>
      </c>
      <c r="D326" s="14">
        <v>16</v>
      </c>
      <c r="E326" s="24">
        <v>1</v>
      </c>
    </row>
    <row r="327" spans="1:5" x14ac:dyDescent="0.25">
      <c r="A327" s="176"/>
      <c r="B327" s="13" t="s">
        <v>246</v>
      </c>
      <c r="C327" s="16"/>
      <c r="D327" s="16"/>
      <c r="E327" s="23"/>
    </row>
    <row r="328" spans="1:5" x14ac:dyDescent="0.25">
      <c r="A328" s="176"/>
      <c r="B328" s="13" t="s">
        <v>247</v>
      </c>
      <c r="C328" s="16"/>
      <c r="D328" s="16"/>
      <c r="E328" s="23"/>
    </row>
    <row r="329" spans="1:5" x14ac:dyDescent="0.25">
      <c r="A329" s="176"/>
      <c r="B329" s="13" t="s">
        <v>248</v>
      </c>
      <c r="C329" s="14">
        <v>1</v>
      </c>
      <c r="D329" s="14">
        <v>3</v>
      </c>
      <c r="E329" s="24">
        <v>0</v>
      </c>
    </row>
    <row r="330" spans="1:5" x14ac:dyDescent="0.25">
      <c r="A330" s="176"/>
      <c r="B330" s="13" t="s">
        <v>249</v>
      </c>
      <c r="C330" s="14">
        <v>23</v>
      </c>
      <c r="D330" s="14">
        <v>17</v>
      </c>
      <c r="E330" s="24">
        <v>0</v>
      </c>
    </row>
    <row r="331" spans="1:5" x14ac:dyDescent="0.25">
      <c r="A331" s="176"/>
      <c r="B331" s="13" t="s">
        <v>250</v>
      </c>
      <c r="C331" s="14">
        <v>12</v>
      </c>
      <c r="D331" s="14">
        <v>15</v>
      </c>
      <c r="E331" s="24">
        <v>0</v>
      </c>
    </row>
    <row r="332" spans="1:5" x14ac:dyDescent="0.25">
      <c r="A332" s="176"/>
      <c r="B332" s="13" t="s">
        <v>251</v>
      </c>
      <c r="C332" s="14">
        <v>2</v>
      </c>
      <c r="D332" s="14">
        <v>3</v>
      </c>
      <c r="E332" s="24">
        <v>0</v>
      </c>
    </row>
    <row r="333" spans="1:5" x14ac:dyDescent="0.25">
      <c r="A333" s="176"/>
      <c r="B333" s="13" t="s">
        <v>252</v>
      </c>
      <c r="C333" s="16"/>
      <c r="D333" s="16"/>
      <c r="E333" s="23"/>
    </row>
    <row r="334" spans="1:5" x14ac:dyDescent="0.25">
      <c r="A334" s="176"/>
      <c r="B334" s="13" t="s">
        <v>253</v>
      </c>
      <c r="C334" s="16"/>
      <c r="D334" s="16"/>
      <c r="E334" s="23"/>
    </row>
    <row r="335" spans="1:5" x14ac:dyDescent="0.25">
      <c r="A335" s="176"/>
      <c r="B335" s="13" t="s">
        <v>254</v>
      </c>
      <c r="C335" s="14">
        <v>1</v>
      </c>
      <c r="D335" s="14">
        <v>1</v>
      </c>
      <c r="E335" s="24">
        <v>1</v>
      </c>
    </row>
    <row r="336" spans="1:5" x14ac:dyDescent="0.25">
      <c r="A336" s="176"/>
      <c r="B336" s="13" t="s">
        <v>255</v>
      </c>
      <c r="C336" s="16"/>
      <c r="D336" s="16"/>
      <c r="E336" s="23"/>
    </row>
    <row r="337" spans="1:5" x14ac:dyDescent="0.25">
      <c r="A337" s="176"/>
      <c r="B337" s="13" t="s">
        <v>256</v>
      </c>
      <c r="C337" s="14">
        <v>0</v>
      </c>
      <c r="D337" s="14">
        <v>1</v>
      </c>
      <c r="E337" s="24">
        <v>0</v>
      </c>
    </row>
    <row r="338" spans="1:5" x14ac:dyDescent="0.25">
      <c r="A338" s="176"/>
      <c r="B338" s="13" t="s">
        <v>257</v>
      </c>
      <c r="C338" s="16"/>
      <c r="D338" s="16"/>
      <c r="E338" s="23"/>
    </row>
    <row r="339" spans="1:5" x14ac:dyDescent="0.25">
      <c r="A339" s="176"/>
      <c r="B339" s="13" t="s">
        <v>258</v>
      </c>
      <c r="C339" s="16"/>
      <c r="D339" s="16"/>
      <c r="E339" s="23"/>
    </row>
    <row r="340" spans="1:5" x14ac:dyDescent="0.25">
      <c r="A340" s="176"/>
      <c r="B340" s="13" t="s">
        <v>259</v>
      </c>
      <c r="C340" s="14">
        <v>7</v>
      </c>
      <c r="D340" s="14">
        <v>6</v>
      </c>
      <c r="E340" s="24">
        <v>1</v>
      </c>
    </row>
    <row r="341" spans="1:5" x14ac:dyDescent="0.25">
      <c r="A341" s="176"/>
      <c r="B341" s="13" t="s">
        <v>260</v>
      </c>
      <c r="C341" s="16"/>
      <c r="D341" s="16"/>
      <c r="E341" s="23"/>
    </row>
    <row r="342" spans="1:5" x14ac:dyDescent="0.25">
      <c r="A342" s="176"/>
      <c r="B342" s="13" t="s">
        <v>261</v>
      </c>
      <c r="C342" s="14">
        <v>0</v>
      </c>
      <c r="D342" s="14">
        <v>1</v>
      </c>
      <c r="E342" s="24">
        <v>0</v>
      </c>
    </row>
    <row r="343" spans="1:5" x14ac:dyDescent="0.25">
      <c r="A343" s="176"/>
      <c r="B343" s="13" t="s">
        <v>262</v>
      </c>
      <c r="C343" s="14">
        <v>5</v>
      </c>
      <c r="D343" s="14">
        <v>20</v>
      </c>
      <c r="E343" s="24">
        <v>2</v>
      </c>
    </row>
    <row r="344" spans="1:5" x14ac:dyDescent="0.25">
      <c r="A344" s="176"/>
      <c r="B344" s="13" t="s">
        <v>263</v>
      </c>
      <c r="C344" s="16"/>
      <c r="D344" s="16"/>
      <c r="E344" s="23"/>
    </row>
    <row r="345" spans="1:5" x14ac:dyDescent="0.25">
      <c r="A345" s="176"/>
      <c r="B345" s="13" t="s">
        <v>264</v>
      </c>
      <c r="C345" s="14">
        <v>8</v>
      </c>
      <c r="D345" s="14">
        <v>19</v>
      </c>
      <c r="E345" s="24">
        <v>1</v>
      </c>
    </row>
    <row r="346" spans="1:5" x14ac:dyDescent="0.25">
      <c r="A346" s="176"/>
      <c r="B346" s="13" t="s">
        <v>265</v>
      </c>
      <c r="C346" s="14">
        <v>20</v>
      </c>
      <c r="D346" s="14">
        <v>11</v>
      </c>
      <c r="E346" s="24">
        <v>1</v>
      </c>
    </row>
    <row r="347" spans="1:5" x14ac:dyDescent="0.25">
      <c r="A347" s="176"/>
      <c r="B347" s="13" t="s">
        <v>266</v>
      </c>
      <c r="C347" s="16"/>
      <c r="D347" s="16"/>
      <c r="E347" s="23"/>
    </row>
    <row r="348" spans="1:5" x14ac:dyDescent="0.25">
      <c r="A348" s="176"/>
      <c r="B348" s="13" t="s">
        <v>267</v>
      </c>
      <c r="C348" s="16"/>
      <c r="D348" s="16"/>
      <c r="E348" s="23"/>
    </row>
    <row r="349" spans="1:5" x14ac:dyDescent="0.25">
      <c r="A349" s="176"/>
      <c r="B349" s="13" t="s">
        <v>268</v>
      </c>
      <c r="C349" s="16"/>
      <c r="D349" s="16"/>
      <c r="E349" s="23"/>
    </row>
    <row r="350" spans="1:5" x14ac:dyDescent="0.25">
      <c r="A350" s="176"/>
      <c r="B350" s="13" t="s">
        <v>269</v>
      </c>
      <c r="C350" s="16"/>
      <c r="D350" s="16"/>
      <c r="E350" s="23"/>
    </row>
    <row r="351" spans="1:5" x14ac:dyDescent="0.25">
      <c r="A351" s="176"/>
      <c r="B351" s="13" t="s">
        <v>270</v>
      </c>
      <c r="C351" s="16"/>
      <c r="D351" s="16"/>
      <c r="E351" s="23"/>
    </row>
    <row r="352" spans="1:5" x14ac:dyDescent="0.25">
      <c r="A352" s="176"/>
      <c r="B352" s="13" t="s">
        <v>271</v>
      </c>
      <c r="C352" s="16"/>
      <c r="D352" s="16"/>
      <c r="E352" s="23"/>
    </row>
    <row r="353" spans="1:5" x14ac:dyDescent="0.25">
      <c r="A353" s="176"/>
      <c r="B353" s="13" t="s">
        <v>272</v>
      </c>
      <c r="C353" s="16"/>
      <c r="D353" s="16"/>
      <c r="E353" s="23"/>
    </row>
    <row r="354" spans="1:5" x14ac:dyDescent="0.25">
      <c r="A354" s="177"/>
      <c r="B354" s="13" t="s">
        <v>273</v>
      </c>
      <c r="C354" s="14">
        <v>0</v>
      </c>
      <c r="D354" s="14">
        <v>4</v>
      </c>
      <c r="E354" s="24">
        <v>0</v>
      </c>
    </row>
    <row r="355" spans="1:5" x14ac:dyDescent="0.25">
      <c r="A355" s="175" t="s">
        <v>274</v>
      </c>
      <c r="B355" s="13" t="s">
        <v>275</v>
      </c>
      <c r="C355" s="14">
        <v>3</v>
      </c>
      <c r="D355" s="14">
        <v>7</v>
      </c>
      <c r="E355" s="24">
        <v>0</v>
      </c>
    </row>
    <row r="356" spans="1:5" x14ac:dyDescent="0.25">
      <c r="A356" s="176"/>
      <c r="B356" s="13" t="s">
        <v>276</v>
      </c>
      <c r="C356" s="14">
        <v>2</v>
      </c>
      <c r="D356" s="14">
        <v>1</v>
      </c>
      <c r="E356" s="24">
        <v>0</v>
      </c>
    </row>
    <row r="357" spans="1:5" x14ac:dyDescent="0.25">
      <c r="A357" s="176"/>
      <c r="B357" s="13" t="s">
        <v>277</v>
      </c>
      <c r="C357" s="16"/>
      <c r="D357" s="16"/>
      <c r="E357" s="23"/>
    </row>
    <row r="358" spans="1:5" x14ac:dyDescent="0.25">
      <c r="A358" s="176"/>
      <c r="B358" s="13" t="s">
        <v>278</v>
      </c>
      <c r="C358" s="16"/>
      <c r="D358" s="16"/>
      <c r="E358" s="23"/>
    </row>
    <row r="359" spans="1:5" x14ac:dyDescent="0.25">
      <c r="A359" s="176"/>
      <c r="B359" s="13" t="s">
        <v>279</v>
      </c>
      <c r="C359" s="16"/>
      <c r="D359" s="16"/>
      <c r="E359" s="23"/>
    </row>
    <row r="360" spans="1:5" x14ac:dyDescent="0.25">
      <c r="A360" s="176"/>
      <c r="B360" s="13" t="s">
        <v>280</v>
      </c>
      <c r="C360" s="16"/>
      <c r="D360" s="16"/>
      <c r="E360" s="23"/>
    </row>
    <row r="361" spans="1:5" x14ac:dyDescent="0.25">
      <c r="A361" s="176"/>
      <c r="B361" s="13" t="s">
        <v>281</v>
      </c>
      <c r="C361" s="14">
        <v>1</v>
      </c>
      <c r="D361" s="14">
        <v>2</v>
      </c>
      <c r="E361" s="24">
        <v>0</v>
      </c>
    </row>
    <row r="362" spans="1:5" x14ac:dyDescent="0.25">
      <c r="A362" s="176"/>
      <c r="B362" s="13" t="s">
        <v>282</v>
      </c>
      <c r="C362" s="16"/>
      <c r="D362" s="16"/>
      <c r="E362" s="23"/>
    </row>
    <row r="363" spans="1:5" x14ac:dyDescent="0.25">
      <c r="A363" s="176"/>
      <c r="B363" s="13" t="s">
        <v>283</v>
      </c>
      <c r="C363" s="14">
        <v>0</v>
      </c>
      <c r="D363" s="14">
        <v>2</v>
      </c>
      <c r="E363" s="24">
        <v>0</v>
      </c>
    </row>
    <row r="364" spans="1:5" x14ac:dyDescent="0.25">
      <c r="A364" s="176"/>
      <c r="B364" s="13" t="s">
        <v>284</v>
      </c>
      <c r="C364" s="16"/>
      <c r="D364" s="16"/>
      <c r="E364" s="23"/>
    </row>
    <row r="365" spans="1:5" x14ac:dyDescent="0.25">
      <c r="A365" s="177"/>
      <c r="B365" s="13" t="s">
        <v>285</v>
      </c>
      <c r="C365" s="16"/>
      <c r="D365" s="16"/>
      <c r="E365" s="23"/>
    </row>
    <row r="366" spans="1:5" x14ac:dyDescent="0.25">
      <c r="A366" s="175" t="s">
        <v>286</v>
      </c>
      <c r="B366" s="13" t="s">
        <v>287</v>
      </c>
      <c r="C366" s="14">
        <v>9</v>
      </c>
      <c r="D366" s="14">
        <v>17</v>
      </c>
      <c r="E366" s="24">
        <v>2</v>
      </c>
    </row>
    <row r="367" spans="1:5" x14ac:dyDescent="0.25">
      <c r="A367" s="176"/>
      <c r="B367" s="13" t="s">
        <v>288</v>
      </c>
      <c r="C367" s="16"/>
      <c r="D367" s="16"/>
      <c r="E367" s="23"/>
    </row>
    <row r="368" spans="1:5" x14ac:dyDescent="0.25">
      <c r="A368" s="176"/>
      <c r="B368" s="13" t="s">
        <v>289</v>
      </c>
      <c r="C368" s="16"/>
      <c r="D368" s="16"/>
      <c r="E368" s="23"/>
    </row>
    <row r="369" spans="1:5" x14ac:dyDescent="0.25">
      <c r="A369" s="176"/>
      <c r="B369" s="13" t="s">
        <v>290</v>
      </c>
      <c r="C369" s="14">
        <v>4</v>
      </c>
      <c r="D369" s="14">
        <v>6</v>
      </c>
      <c r="E369" s="24">
        <v>0</v>
      </c>
    </row>
    <row r="370" spans="1:5" x14ac:dyDescent="0.25">
      <c r="A370" s="176"/>
      <c r="B370" s="13" t="s">
        <v>291</v>
      </c>
      <c r="C370" s="16"/>
      <c r="D370" s="16"/>
      <c r="E370" s="23"/>
    </row>
    <row r="371" spans="1:5" x14ac:dyDescent="0.25">
      <c r="A371" s="176"/>
      <c r="B371" s="13" t="s">
        <v>292</v>
      </c>
      <c r="C371" s="16"/>
      <c r="D371" s="16"/>
      <c r="E371" s="23"/>
    </row>
    <row r="372" spans="1:5" x14ac:dyDescent="0.25">
      <c r="A372" s="176"/>
      <c r="B372" s="13" t="s">
        <v>293</v>
      </c>
      <c r="C372" s="16"/>
      <c r="D372" s="16"/>
      <c r="E372" s="23"/>
    </row>
    <row r="373" spans="1:5" x14ac:dyDescent="0.25">
      <c r="A373" s="176"/>
      <c r="B373" s="13" t="s">
        <v>294</v>
      </c>
      <c r="C373" s="16"/>
      <c r="D373" s="16"/>
      <c r="E373" s="23"/>
    </row>
    <row r="374" spans="1:5" x14ac:dyDescent="0.25">
      <c r="A374" s="177"/>
      <c r="B374" s="13" t="s">
        <v>295</v>
      </c>
      <c r="C374" s="16"/>
      <c r="D374" s="16"/>
      <c r="E374" s="23"/>
    </row>
    <row r="375" spans="1:5" x14ac:dyDescent="0.25">
      <c r="A375" s="175" t="s">
        <v>296</v>
      </c>
      <c r="B375" s="13" t="s">
        <v>297</v>
      </c>
      <c r="C375" s="14">
        <v>28</v>
      </c>
      <c r="D375" s="14">
        <v>8</v>
      </c>
      <c r="E375" s="24">
        <v>0</v>
      </c>
    </row>
    <row r="376" spans="1:5" x14ac:dyDescent="0.25">
      <c r="A376" s="176"/>
      <c r="B376" s="13" t="s">
        <v>298</v>
      </c>
      <c r="C376" s="14">
        <v>1</v>
      </c>
      <c r="D376" s="14">
        <v>7</v>
      </c>
      <c r="E376" s="24">
        <v>0</v>
      </c>
    </row>
    <row r="377" spans="1:5" x14ac:dyDescent="0.25">
      <c r="A377" s="176"/>
      <c r="B377" s="13" t="s">
        <v>299</v>
      </c>
      <c r="C377" s="14">
        <v>0</v>
      </c>
      <c r="D377" s="14">
        <v>1</v>
      </c>
      <c r="E377" s="24">
        <v>0</v>
      </c>
    </row>
    <row r="378" spans="1:5" x14ac:dyDescent="0.25">
      <c r="A378" s="176"/>
      <c r="B378" s="13" t="s">
        <v>300</v>
      </c>
      <c r="C378" s="16"/>
      <c r="D378" s="16"/>
      <c r="E378" s="23"/>
    </row>
    <row r="379" spans="1:5" x14ac:dyDescent="0.25">
      <c r="A379" s="176"/>
      <c r="B379" s="13" t="s">
        <v>216</v>
      </c>
      <c r="C379" s="16"/>
      <c r="D379" s="16"/>
      <c r="E379" s="23"/>
    </row>
    <row r="380" spans="1:5" x14ac:dyDescent="0.25">
      <c r="A380" s="176"/>
      <c r="B380" s="13" t="s">
        <v>301</v>
      </c>
      <c r="C380" s="16"/>
      <c r="D380" s="16"/>
      <c r="E380" s="23"/>
    </row>
    <row r="381" spans="1:5" x14ac:dyDescent="0.25">
      <c r="A381" s="176"/>
      <c r="B381" s="13" t="s">
        <v>302</v>
      </c>
      <c r="C381" s="16"/>
      <c r="D381" s="16"/>
      <c r="E381" s="23"/>
    </row>
    <row r="382" spans="1:5" x14ac:dyDescent="0.25">
      <c r="A382" s="176"/>
      <c r="B382" s="13" t="s">
        <v>303</v>
      </c>
      <c r="C382" s="16"/>
      <c r="D382" s="16"/>
      <c r="E382" s="23"/>
    </row>
    <row r="383" spans="1:5" x14ac:dyDescent="0.25">
      <c r="A383" s="176"/>
      <c r="B383" s="13" t="s">
        <v>304</v>
      </c>
      <c r="C383" s="16"/>
      <c r="D383" s="16"/>
      <c r="E383" s="23"/>
    </row>
    <row r="384" spans="1:5" x14ac:dyDescent="0.25">
      <c r="A384" s="176"/>
      <c r="B384" s="13" t="s">
        <v>305</v>
      </c>
      <c r="C384" s="16"/>
      <c r="D384" s="16"/>
      <c r="E384" s="23"/>
    </row>
    <row r="385" spans="1:5" x14ac:dyDescent="0.25">
      <c r="A385" s="176"/>
      <c r="B385" s="13" t="s">
        <v>306</v>
      </c>
      <c r="C385" s="16"/>
      <c r="D385" s="16"/>
      <c r="E385" s="23"/>
    </row>
    <row r="386" spans="1:5" x14ac:dyDescent="0.25">
      <c r="A386" s="176"/>
      <c r="B386" s="13" t="s">
        <v>307</v>
      </c>
      <c r="C386" s="16"/>
      <c r="D386" s="16"/>
      <c r="E386" s="23"/>
    </row>
    <row r="387" spans="1:5" x14ac:dyDescent="0.25">
      <c r="A387" s="177"/>
      <c r="B387" s="13" t="s">
        <v>308</v>
      </c>
      <c r="C387" s="16"/>
      <c r="D387" s="16"/>
      <c r="E387" s="23"/>
    </row>
    <row r="388" spans="1:5" x14ac:dyDescent="0.25">
      <c r="A388" s="175" t="s">
        <v>309</v>
      </c>
      <c r="B388" s="13" t="s">
        <v>310</v>
      </c>
      <c r="C388" s="16"/>
      <c r="D388" s="16"/>
      <c r="E388" s="23"/>
    </row>
    <row r="389" spans="1:5" x14ac:dyDescent="0.25">
      <c r="A389" s="176"/>
      <c r="B389" s="13" t="s">
        <v>311</v>
      </c>
      <c r="C389" s="16"/>
      <c r="D389" s="16"/>
      <c r="E389" s="23"/>
    </row>
    <row r="390" spans="1:5" x14ac:dyDescent="0.25">
      <c r="A390" s="176"/>
      <c r="B390" s="13" t="s">
        <v>247</v>
      </c>
      <c r="C390" s="16"/>
      <c r="D390" s="16"/>
      <c r="E390" s="23"/>
    </row>
    <row r="391" spans="1:5" x14ac:dyDescent="0.25">
      <c r="A391" s="176"/>
      <c r="B391" s="13" t="s">
        <v>248</v>
      </c>
      <c r="C391" s="14">
        <v>60</v>
      </c>
      <c r="D391" s="14">
        <v>79</v>
      </c>
      <c r="E391" s="24">
        <v>3</v>
      </c>
    </row>
    <row r="392" spans="1:5" x14ac:dyDescent="0.25">
      <c r="A392" s="176"/>
      <c r="B392" s="13" t="s">
        <v>249</v>
      </c>
      <c r="C392" s="14">
        <v>18</v>
      </c>
      <c r="D392" s="14">
        <v>19</v>
      </c>
      <c r="E392" s="24">
        <v>0</v>
      </c>
    </row>
    <row r="393" spans="1:5" x14ac:dyDescent="0.25">
      <c r="A393" s="176"/>
      <c r="B393" s="13" t="s">
        <v>250</v>
      </c>
      <c r="C393" s="14">
        <v>15</v>
      </c>
      <c r="D393" s="14">
        <v>12</v>
      </c>
      <c r="E393" s="24">
        <v>0</v>
      </c>
    </row>
    <row r="394" spans="1:5" x14ac:dyDescent="0.25">
      <c r="A394" s="176"/>
      <c r="B394" s="13" t="s">
        <v>312</v>
      </c>
      <c r="C394" s="16"/>
      <c r="D394" s="16"/>
      <c r="E394" s="23"/>
    </row>
    <row r="395" spans="1:5" x14ac:dyDescent="0.25">
      <c r="A395" s="176"/>
      <c r="B395" s="13" t="s">
        <v>313</v>
      </c>
      <c r="C395" s="16"/>
      <c r="D395" s="16"/>
      <c r="E395" s="23"/>
    </row>
    <row r="396" spans="1:5" x14ac:dyDescent="0.25">
      <c r="A396" s="176"/>
      <c r="B396" s="13" t="s">
        <v>314</v>
      </c>
      <c r="C396" s="14">
        <v>20</v>
      </c>
      <c r="D396" s="14">
        <v>36</v>
      </c>
      <c r="E396" s="24">
        <v>1</v>
      </c>
    </row>
    <row r="397" spans="1:5" x14ac:dyDescent="0.25">
      <c r="A397" s="176"/>
      <c r="B397" s="13" t="s">
        <v>257</v>
      </c>
      <c r="C397" s="16"/>
      <c r="D397" s="16"/>
      <c r="E397" s="23"/>
    </row>
    <row r="398" spans="1:5" x14ac:dyDescent="0.25">
      <c r="A398" s="176"/>
      <c r="B398" s="13" t="s">
        <v>315</v>
      </c>
      <c r="C398" s="16"/>
      <c r="D398" s="16"/>
      <c r="E398" s="23"/>
    </row>
    <row r="399" spans="1:5" x14ac:dyDescent="0.25">
      <c r="A399" s="176"/>
      <c r="B399" s="13" t="s">
        <v>260</v>
      </c>
      <c r="C399" s="16"/>
      <c r="D399" s="16"/>
      <c r="E399" s="23"/>
    </row>
    <row r="400" spans="1:5" x14ac:dyDescent="0.25">
      <c r="A400" s="176"/>
      <c r="B400" s="13" t="s">
        <v>261</v>
      </c>
      <c r="C400" s="16"/>
      <c r="D400" s="16"/>
      <c r="E400" s="23"/>
    </row>
    <row r="401" spans="1:5" x14ac:dyDescent="0.25">
      <c r="A401" s="176"/>
      <c r="B401" s="13" t="s">
        <v>316</v>
      </c>
      <c r="C401" s="14">
        <v>181</v>
      </c>
      <c r="D401" s="14">
        <v>453</v>
      </c>
      <c r="E401" s="24">
        <v>0</v>
      </c>
    </row>
    <row r="402" spans="1:5" x14ac:dyDescent="0.25">
      <c r="A402" s="176"/>
      <c r="B402" s="13" t="s">
        <v>317</v>
      </c>
      <c r="C402" s="16"/>
      <c r="D402" s="16"/>
      <c r="E402" s="23"/>
    </row>
    <row r="403" spans="1:5" x14ac:dyDescent="0.25">
      <c r="A403" s="176"/>
      <c r="B403" s="13" t="s">
        <v>318</v>
      </c>
      <c r="C403" s="14">
        <v>132</v>
      </c>
      <c r="D403" s="14">
        <v>467</v>
      </c>
      <c r="E403" s="24">
        <v>22</v>
      </c>
    </row>
    <row r="404" spans="1:5" x14ac:dyDescent="0.25">
      <c r="A404" s="176"/>
      <c r="B404" s="13" t="s">
        <v>265</v>
      </c>
      <c r="C404" s="16"/>
      <c r="D404" s="16"/>
      <c r="E404" s="23"/>
    </row>
    <row r="405" spans="1:5" x14ac:dyDescent="0.25">
      <c r="A405" s="176"/>
      <c r="B405" s="13" t="s">
        <v>319</v>
      </c>
      <c r="C405" s="16"/>
      <c r="D405" s="16"/>
      <c r="E405" s="23"/>
    </row>
    <row r="406" spans="1:5" x14ac:dyDescent="0.25">
      <c r="A406" s="176"/>
      <c r="B406" s="13" t="s">
        <v>320</v>
      </c>
      <c r="C406" s="14">
        <v>2</v>
      </c>
      <c r="D406" s="14">
        <v>2</v>
      </c>
      <c r="E406" s="24">
        <v>0</v>
      </c>
    </row>
    <row r="407" spans="1:5" x14ac:dyDescent="0.25">
      <c r="A407" s="176"/>
      <c r="B407" s="13" t="s">
        <v>321</v>
      </c>
      <c r="C407" s="14">
        <v>0</v>
      </c>
      <c r="D407" s="14">
        <v>11</v>
      </c>
      <c r="E407" s="24">
        <v>1</v>
      </c>
    </row>
    <row r="408" spans="1:5" x14ac:dyDescent="0.25">
      <c r="A408" s="176"/>
      <c r="B408" s="13" t="s">
        <v>270</v>
      </c>
      <c r="C408" s="16"/>
      <c r="D408" s="16"/>
      <c r="E408" s="23"/>
    </row>
    <row r="409" spans="1:5" x14ac:dyDescent="0.25">
      <c r="A409" s="177"/>
      <c r="B409" s="13" t="s">
        <v>322</v>
      </c>
      <c r="C409" s="14">
        <v>134</v>
      </c>
      <c r="D409" s="14">
        <v>507</v>
      </c>
      <c r="E409" s="24">
        <v>0</v>
      </c>
    </row>
  </sheetData>
  <sheetProtection algorithmName="SHA-512" hashValue="3Tc8TcU28UXnUYSxK7kGQICS43A9yYQlla1Qrwev5rnP+oA09gd54ppGIvnqO33jzWxXLtypGmFe+Iva2xnHQw==" saltValue="8aesoBAZlOilzak/VXdbd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56BE-7601-4DF0-872B-9C9FEA5A833B}">
  <sheetPr codeName="Hoja20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ZMgpJuQCN2E47qug9aKzQEJG2x/aI7SZxDPhF2LSwE91MZr8uTfWcyKH1UCNzpB10LW7PGqtWaCaK0t/O1yQtA==" saltValue="NLVObFnSDgJ0WZRyCKMwq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D150-92BA-4F2A-9DEC-8F04231191A6}">
  <sheetPr codeName="Hoja21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r2xKMHX5RHQmI5cH8LJGSkam/GoELQlR/UMxDdbzf48qc+AQCoQQeVZEJ5SsEufyPy7CtXvTvO8SZn65MHpzsA==" saltValue="vBYsASe6K8A/6PRnhWY/n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0819-ED24-4076-B880-BA96A1A626E7}">
  <sheetPr codeName="Hoja22"/>
  <dimension ref="A1:Z25"/>
  <sheetViews>
    <sheetView showGridLines="0" workbookViewId="0">
      <selection activeCell="B1" sqref="B1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1</v>
      </c>
      <c r="N6" s="173">
        <f>DatosMedioAmbiente!C55</f>
        <v>6</v>
      </c>
      <c r="O6" s="173">
        <f>DatosMedioAmbiente!C57</f>
        <v>0</v>
      </c>
      <c r="P6" s="173">
        <f>DatosMedioAmbiente!C59</f>
        <v>2</v>
      </c>
      <c r="Q6" s="173">
        <f>DatosMedioAmbiente!C61</f>
        <v>1</v>
      </c>
      <c r="R6" s="173">
        <f>DatosMedioAmbiente!C63</f>
        <v>0</v>
      </c>
      <c r="S6" s="171"/>
      <c r="U6" s="174">
        <f>DatosMedioAmbiente!C54</f>
        <v>0</v>
      </c>
      <c r="V6" s="174">
        <f>DatosMedioAmbiente!C56</f>
        <v>1</v>
      </c>
      <c r="W6" s="174">
        <f>DatosMedioAmbiente!C58</f>
        <v>0</v>
      </c>
      <c r="X6" s="174">
        <f>DatosMedioAmbiente!C60</f>
        <v>0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n5yCbhPE7Qhh7rEOPJGvMo6SDFjCqiVkzkRYVuD8e8hT64rZmx5P0CuPJx3WUMSxm5IJT0zlPKKDMqckPfuHTA==" saltValue="Xk7dx1Yk32AfyfdoW+Dzc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A97B-1277-4605-8224-82718895D744}">
  <sheetPr codeName="Hoja23"/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F2" s="87" t="s">
        <v>110</v>
      </c>
      <c r="G2" s="87" t="s">
        <v>1633</v>
      </c>
      <c r="H2" s="87" t="s">
        <v>1631</v>
      </c>
      <c r="I2" s="87" t="s">
        <v>1618</v>
      </c>
      <c r="J2" s="87" t="s">
        <v>995</v>
      </c>
      <c r="K2" s="87" t="s">
        <v>1618</v>
      </c>
      <c r="L2" s="87" t="s">
        <v>1622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D2" s="87" t="s">
        <v>667</v>
      </c>
      <c r="AE2" s="87" t="s">
        <v>1204</v>
      </c>
      <c r="AF2" s="87" t="s">
        <v>1213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669</v>
      </c>
      <c r="AV2" s="87" t="s">
        <v>667</v>
      </c>
      <c r="AW2" s="87" t="s">
        <v>1203</v>
      </c>
      <c r="AX2" s="87" t="s">
        <v>1204</v>
      </c>
      <c r="AY2" s="87" t="s">
        <v>19</v>
      </c>
      <c r="AZ2" s="87" t="s">
        <v>1028</v>
      </c>
      <c r="BA2" s="87" t="s">
        <v>81</v>
      </c>
      <c r="BC2" s="87" t="s">
        <v>999</v>
      </c>
      <c r="BD2" s="87" t="s">
        <v>354</v>
      </c>
      <c r="BE2" s="87" t="s">
        <v>1656</v>
      </c>
      <c r="BF2" s="87" t="s">
        <v>103</v>
      </c>
      <c r="BG2" s="87" t="s">
        <v>103</v>
      </c>
      <c r="BH2" s="87" t="s">
        <v>1163</v>
      </c>
      <c r="BI2" s="87" t="s">
        <v>1167</v>
      </c>
    </row>
    <row r="3" spans="1:61" x14ac:dyDescent="0.2">
      <c r="A3" s="87" t="s">
        <v>1754</v>
      </c>
      <c r="B3" s="87" t="s">
        <v>1749</v>
      </c>
      <c r="C3" s="87" t="s">
        <v>1736</v>
      </c>
      <c r="D3" s="87" t="s">
        <v>1619</v>
      </c>
      <c r="G3" s="87" t="s">
        <v>110</v>
      </c>
      <c r="H3" s="87" t="s">
        <v>1632</v>
      </c>
      <c r="I3" s="87" t="s">
        <v>1619</v>
      </c>
      <c r="J3" s="87" t="s">
        <v>110</v>
      </c>
      <c r="K3" s="87" t="s">
        <v>1619</v>
      </c>
      <c r="O3" s="87" t="s">
        <v>995</v>
      </c>
      <c r="Q3" s="87" t="s">
        <v>1670</v>
      </c>
      <c r="R3" s="87" t="s">
        <v>1062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D3" s="87" t="s">
        <v>669</v>
      </c>
      <c r="AE3" s="87" t="s">
        <v>1205</v>
      </c>
      <c r="AF3" s="87" t="s">
        <v>1146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671</v>
      </c>
      <c r="AV3" s="87" t="s">
        <v>669</v>
      </c>
      <c r="AW3" s="87" t="s">
        <v>1204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F3" s="87" t="s">
        <v>1079</v>
      </c>
      <c r="BG3" s="87" t="s">
        <v>113</v>
      </c>
    </row>
    <row r="4" spans="1:61" x14ac:dyDescent="0.2">
      <c r="A4" s="87" t="s">
        <v>1755</v>
      </c>
      <c r="B4" s="87" t="s">
        <v>109</v>
      </c>
      <c r="C4" s="87" t="s">
        <v>1737</v>
      </c>
      <c r="D4" s="87" t="s">
        <v>1620</v>
      </c>
      <c r="H4" s="87" t="s">
        <v>1633</v>
      </c>
      <c r="I4" s="87" t="s">
        <v>995</v>
      </c>
      <c r="K4" s="87" t="s">
        <v>1622</v>
      </c>
      <c r="O4" s="87" t="s">
        <v>1633</v>
      </c>
      <c r="R4" s="87" t="s">
        <v>1063</v>
      </c>
      <c r="S4" s="87" t="s">
        <v>1666</v>
      </c>
      <c r="T4" s="87" t="s">
        <v>1666</v>
      </c>
      <c r="V4" s="87" t="s">
        <v>30</v>
      </c>
      <c r="W4" s="87" t="s">
        <v>1762</v>
      </c>
      <c r="AD4" s="87" t="s">
        <v>671</v>
      </c>
      <c r="AE4" s="87" t="s">
        <v>1206</v>
      </c>
      <c r="AF4" s="87" t="s">
        <v>1214</v>
      </c>
      <c r="AI4" s="87" t="s">
        <v>229</v>
      </c>
      <c r="AL4" s="87" t="s">
        <v>671</v>
      </c>
      <c r="AM4" s="87" t="s">
        <v>675</v>
      </c>
      <c r="AN4" s="87" t="s">
        <v>671</v>
      </c>
      <c r="AO4" s="87" t="s">
        <v>677</v>
      </c>
      <c r="AV4" s="87" t="s">
        <v>671</v>
      </c>
      <c r="AW4" s="87" t="s">
        <v>1206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982</v>
      </c>
      <c r="BE4" s="87" t="s">
        <v>1658</v>
      </c>
      <c r="BG4" s="87" t="s">
        <v>1079</v>
      </c>
    </row>
    <row r="5" spans="1:61" x14ac:dyDescent="0.2">
      <c r="A5" s="87" t="s">
        <v>1050</v>
      </c>
      <c r="C5" s="87" t="s">
        <v>1738</v>
      </c>
      <c r="D5" s="87" t="s">
        <v>995</v>
      </c>
      <c r="H5" s="87" t="s">
        <v>110</v>
      </c>
      <c r="I5" s="87" t="s">
        <v>110</v>
      </c>
      <c r="O5" s="87" t="s">
        <v>110</v>
      </c>
      <c r="R5" s="87" t="s">
        <v>1065</v>
      </c>
      <c r="S5" s="87" t="s">
        <v>1670</v>
      </c>
      <c r="T5" s="87" t="s">
        <v>1670</v>
      </c>
      <c r="V5" s="87" t="s">
        <v>32</v>
      </c>
      <c r="AD5" s="87" t="s">
        <v>673</v>
      </c>
      <c r="AE5" s="87" t="s">
        <v>635</v>
      </c>
      <c r="AI5" s="87" t="s">
        <v>230</v>
      </c>
      <c r="AL5" s="87" t="s">
        <v>673</v>
      </c>
      <c r="AM5" s="87" t="s">
        <v>677</v>
      </c>
      <c r="AN5" s="87" t="s">
        <v>675</v>
      </c>
      <c r="AV5" s="87" t="s">
        <v>673</v>
      </c>
      <c r="AW5" s="87" t="s">
        <v>635</v>
      </c>
      <c r="AY5" s="87" t="s">
        <v>1025</v>
      </c>
      <c r="AZ5" s="87" t="s">
        <v>1031</v>
      </c>
      <c r="BC5" s="87" t="s">
        <v>1005</v>
      </c>
      <c r="BD5" s="87" t="s">
        <v>983</v>
      </c>
      <c r="BE5" s="87" t="s">
        <v>1799</v>
      </c>
    </row>
    <row r="6" spans="1:61" x14ac:dyDescent="0.2">
      <c r="C6" s="87" t="s">
        <v>1740</v>
      </c>
      <c r="D6" s="87" t="s">
        <v>1633</v>
      </c>
      <c r="AD6" s="87" t="s">
        <v>675</v>
      </c>
      <c r="AE6" s="87" t="s">
        <v>1207</v>
      </c>
      <c r="AI6" s="87" t="s">
        <v>233</v>
      </c>
      <c r="AL6" s="87" t="s">
        <v>675</v>
      </c>
      <c r="AN6" s="87" t="s">
        <v>677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984</v>
      </c>
      <c r="BE6" s="87" t="s">
        <v>1040</v>
      </c>
    </row>
    <row r="7" spans="1:61" x14ac:dyDescent="0.2">
      <c r="C7" s="87" t="s">
        <v>216</v>
      </c>
      <c r="D7" s="87" t="s">
        <v>1636</v>
      </c>
      <c r="AD7" s="87" t="s">
        <v>677</v>
      </c>
      <c r="AI7" s="87" t="s">
        <v>236</v>
      </c>
      <c r="AL7" s="87" t="s">
        <v>677</v>
      </c>
      <c r="AV7" s="87" t="s">
        <v>677</v>
      </c>
      <c r="BC7" s="87" t="s">
        <v>1796</v>
      </c>
      <c r="BD7" s="87" t="s">
        <v>985</v>
      </c>
    </row>
    <row r="8" spans="1:61" x14ac:dyDescent="0.2">
      <c r="C8" s="87" t="s">
        <v>1741</v>
      </c>
      <c r="D8" s="87" t="s">
        <v>1642</v>
      </c>
      <c r="AD8" s="87" t="s">
        <v>679</v>
      </c>
      <c r="AI8" s="87" t="s">
        <v>237</v>
      </c>
      <c r="AL8" s="87" t="s">
        <v>679</v>
      </c>
      <c r="BC8" s="87" t="s">
        <v>1008</v>
      </c>
      <c r="BD8" s="87" t="s">
        <v>538</v>
      </c>
    </row>
    <row r="9" spans="1:61" x14ac:dyDescent="0.2">
      <c r="C9" s="87" t="s">
        <v>296</v>
      </c>
      <c r="D9" s="87" t="s">
        <v>110</v>
      </c>
      <c r="AI9" s="87" t="s">
        <v>110</v>
      </c>
      <c r="BC9" s="87" t="s">
        <v>997</v>
      </c>
      <c r="BD9" s="87" t="s">
        <v>986</v>
      </c>
    </row>
    <row r="10" spans="1:61" x14ac:dyDescent="0.2">
      <c r="C10" s="87" t="s">
        <v>1743</v>
      </c>
      <c r="BD10" s="87" t="s">
        <v>987</v>
      </c>
    </row>
    <row r="11" spans="1:61" x14ac:dyDescent="0.2">
      <c r="BD11" s="87" t="s">
        <v>988</v>
      </c>
    </row>
    <row r="12" spans="1:61" x14ac:dyDescent="0.2">
      <c r="BD12" s="87" t="s">
        <v>989</v>
      </c>
    </row>
    <row r="13" spans="1:61" x14ac:dyDescent="0.2">
      <c r="BD13" s="87" t="s">
        <v>990</v>
      </c>
    </row>
    <row r="14" spans="1:61" x14ac:dyDescent="0.2">
      <c r="BD14" s="87" t="s">
        <v>110</v>
      </c>
    </row>
    <row r="15" spans="1:61" x14ac:dyDescent="0.2">
      <c r="BD15" s="87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FB97-22F8-4B21-ADC2-ECDF6A4676EE}">
  <sheetPr codeName="Hoja24"/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281</v>
      </c>
      <c r="D4" s="95">
        <f>SUM(DatosViolenciaGénero!D63:D69)</f>
        <v>39</v>
      </c>
    </row>
    <row r="5" spans="2:4" x14ac:dyDescent="0.2">
      <c r="B5" s="94" t="s">
        <v>1620</v>
      </c>
      <c r="C5" s="95">
        <f>SUM(DatosViolenciaGénero!C70:C73)</f>
        <v>68</v>
      </c>
      <c r="D5" s="95">
        <f>SUM(DatosViolenciaGénero!D70:D73)</f>
        <v>8</v>
      </c>
    </row>
    <row r="6" spans="2:4" ht="12.75" customHeight="1" x14ac:dyDescent="0.2">
      <c r="B6" s="94" t="s">
        <v>1666</v>
      </c>
      <c r="C6" s="95">
        <f>DatosViolenciaGénero!C74</f>
        <v>24</v>
      </c>
      <c r="D6" s="95">
        <f>DatosViolenciaGénero!D74</f>
        <v>4</v>
      </c>
    </row>
    <row r="7" spans="2:4" ht="12.75" customHeight="1" x14ac:dyDescent="0.2">
      <c r="B7" s="94" t="s">
        <v>1667</v>
      </c>
      <c r="C7" s="95">
        <f>SUM(DatosViolenciaGénero!C75:C77)</f>
        <v>0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0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72</v>
      </c>
      <c r="D10" s="95">
        <f>SUM(DatosViolenciaGénero!D79:D80)</f>
        <v>6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15</v>
      </c>
    </row>
    <row r="16" spans="2:4" ht="13.5" thickBot="1" x14ac:dyDescent="0.25">
      <c r="B16" s="98" t="s">
        <v>1673</v>
      </c>
      <c r="C16" s="99">
        <f>DatosViolenciaGénero!C39</f>
        <v>124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23B2E-30CF-44CE-A63F-F06CD970E103}">
  <sheetPr codeName="Hoja25"/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3</v>
      </c>
      <c r="D4" s="95">
        <f>SUM(DatosViolenciaDoméstica!D48:D54)</f>
        <v>13</v>
      </c>
    </row>
    <row r="5" spans="2:4" x14ac:dyDescent="0.2">
      <c r="B5" s="94" t="s">
        <v>1620</v>
      </c>
      <c r="C5" s="95">
        <f>SUM(DatosViolenciaDoméstica!C55:C58)</f>
        <v>0</v>
      </c>
      <c r="D5" s="95">
        <f>SUM(DatosViolenciaDoméstica!D55:D58)</f>
        <v>0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0</v>
      </c>
      <c r="D10" s="95">
        <f>SUM(DatosViolenciaDoméstica!D64:D65)</f>
        <v>1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0</v>
      </c>
    </row>
    <row r="16" spans="2:4" ht="13.5" thickBot="1" x14ac:dyDescent="0.25">
      <c r="B16" s="98" t="s">
        <v>1673</v>
      </c>
      <c r="C16" s="99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52CE-28A2-467B-AC81-8302CEE2BBA0}">
  <sheetPr codeName="Hoja26"/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45</v>
      </c>
    </row>
    <row r="5" spans="2:3" x14ac:dyDescent="0.2">
      <c r="B5" s="88" t="s">
        <v>1657</v>
      </c>
      <c r="C5" s="90">
        <f>DatosMenores!C70</f>
        <v>15</v>
      </c>
    </row>
    <row r="6" spans="2:3" x14ac:dyDescent="0.2">
      <c r="B6" s="88" t="s">
        <v>1658</v>
      </c>
      <c r="C6" s="90">
        <f>DatosMenores!C71</f>
        <v>30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7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0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22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CB0E-393B-4393-A237-1884194CBE35}">
  <sheetPr codeName="Hoja27"/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1533</v>
      </c>
      <c r="E11" s="73">
        <f>DatosDelitos!H5+DatosDelitos!H13-DatosDelitos!H17</f>
        <v>72</v>
      </c>
      <c r="F11" s="73">
        <f>DatosDelitos!I5+DatosDelitos!I13-DatosDelitos!I17</f>
        <v>41</v>
      </c>
      <c r="G11" s="73">
        <f>DatosDelitos!J5+DatosDelitos!J13-DatosDelitos!J17</f>
        <v>1</v>
      </c>
      <c r="H11" s="74">
        <f>DatosDelitos!K5+DatosDelitos!K13-DatosDelitos!K17</f>
        <v>0</v>
      </c>
      <c r="I11" s="74">
        <f>DatosDelitos!L5+DatosDelitos!L13-DatosDelitos!L17</f>
        <v>0</v>
      </c>
      <c r="J11" s="74">
        <f>DatosDelitos!M5+DatosDelitos!M13-DatosDelitos!M17</f>
        <v>0</v>
      </c>
      <c r="K11" s="74">
        <f>DatosDelitos!O5+DatosDelitos!O13-DatosDelitos!O17</f>
        <v>0</v>
      </c>
      <c r="L11" s="75">
        <f>DatosDelitos!P5+DatosDelitos!P13-DatosDelitos!P17</f>
        <v>58</v>
      </c>
    </row>
    <row r="12" spans="2:13" ht="13.15" customHeight="1" x14ac:dyDescent="0.2">
      <c r="B12" s="217" t="s">
        <v>310</v>
      </c>
      <c r="C12" s="217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1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434</v>
      </c>
      <c r="E15" s="77">
        <f>DatosDelitos!H17+DatosDelitos!H44</f>
        <v>83</v>
      </c>
      <c r="F15" s="77">
        <f>DatosDelitos!I16+DatosDelitos!I44</f>
        <v>29</v>
      </c>
      <c r="G15" s="77">
        <f>DatosDelitos!J17+DatosDelitos!J44</f>
        <v>1</v>
      </c>
      <c r="H15" s="77">
        <f>DatosDelitos!K17+DatosDelitos!K44</f>
        <v>0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0</v>
      </c>
      <c r="L15" s="78">
        <f>DatosDelitos!P17+DatosDelitos!P44</f>
        <v>43</v>
      </c>
    </row>
    <row r="16" spans="2:13" ht="13.15" customHeight="1" x14ac:dyDescent="0.2">
      <c r="B16" s="217" t="s">
        <v>1620</v>
      </c>
      <c r="C16" s="217"/>
      <c r="D16" s="76">
        <f>DatosDelitos!C30</f>
        <v>222</v>
      </c>
      <c r="E16" s="77">
        <f>DatosDelitos!H30</f>
        <v>12</v>
      </c>
      <c r="F16" s="77">
        <f>DatosDelitos!I30</f>
        <v>17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23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11</v>
      </c>
      <c r="E17" s="77">
        <f>DatosDelitos!H42-DatosDelitos!H44</f>
        <v>1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1</v>
      </c>
    </row>
    <row r="18" spans="2:12" ht="13.15" customHeight="1" x14ac:dyDescent="0.2">
      <c r="B18" s="217" t="s">
        <v>1622</v>
      </c>
      <c r="C18" s="217"/>
      <c r="D18" s="76">
        <f>DatosDelitos!C50</f>
        <v>45</v>
      </c>
      <c r="E18" s="77">
        <f>DatosDelitos!H50</f>
        <v>16</v>
      </c>
      <c r="F18" s="77">
        <f>DatosDelitos!I50</f>
        <v>2</v>
      </c>
      <c r="G18" s="77">
        <f>DatosDelitos!J50</f>
        <v>7</v>
      </c>
      <c r="H18" s="77">
        <f>DatosDelitos!K50</f>
        <v>2</v>
      </c>
      <c r="I18" s="77">
        <f>DatosDelitos!L50</f>
        <v>0</v>
      </c>
      <c r="J18" s="77">
        <f>DatosDelitos!M50</f>
        <v>0</v>
      </c>
      <c r="K18" s="77">
        <f>DatosDelitos!O50</f>
        <v>0</v>
      </c>
      <c r="L18" s="78">
        <f>DatosDelitos!P50</f>
        <v>11</v>
      </c>
    </row>
    <row r="19" spans="2:12" ht="13.15" customHeight="1" x14ac:dyDescent="0.2">
      <c r="B19" s="217" t="s">
        <v>1623</v>
      </c>
      <c r="C19" s="217"/>
      <c r="D19" s="76">
        <f>DatosDelitos!C72</f>
        <v>2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7" t="s">
        <v>1624</v>
      </c>
      <c r="C20" s="217"/>
      <c r="D20" s="76">
        <f>DatosDelitos!C74</f>
        <v>13</v>
      </c>
      <c r="E20" s="77">
        <f>DatosDelitos!H74</f>
        <v>1</v>
      </c>
      <c r="F20" s="77">
        <f>DatosDelitos!I74</f>
        <v>1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1</v>
      </c>
    </row>
    <row r="21" spans="2:12" ht="13.15" customHeight="1" x14ac:dyDescent="0.2">
      <c r="B21" s="218" t="s">
        <v>1625</v>
      </c>
      <c r="C21" s="218"/>
      <c r="D21" s="76">
        <f>DatosDelitos!C82</f>
        <v>49</v>
      </c>
      <c r="E21" s="77">
        <f>DatosDelitos!H82</f>
        <v>1</v>
      </c>
      <c r="F21" s="77">
        <f>DatosDelitos!I82</f>
        <v>0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0</v>
      </c>
    </row>
    <row r="22" spans="2:12" ht="13.15" customHeight="1" x14ac:dyDescent="0.2">
      <c r="B22" s="217" t="s">
        <v>1626</v>
      </c>
      <c r="C22" s="217"/>
      <c r="D22" s="76">
        <f>DatosDelitos!C85</f>
        <v>97</v>
      </c>
      <c r="E22" s="77">
        <f>DatosDelitos!H85</f>
        <v>29</v>
      </c>
      <c r="F22" s="77">
        <f>DatosDelitos!I85</f>
        <v>15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13</v>
      </c>
    </row>
    <row r="23" spans="2:12" ht="13.15" customHeight="1" x14ac:dyDescent="0.2">
      <c r="B23" s="217" t="s">
        <v>995</v>
      </c>
      <c r="C23" s="217"/>
      <c r="D23" s="76">
        <f>DatosDelitos!C97</f>
        <v>829</v>
      </c>
      <c r="E23" s="77">
        <f>DatosDelitos!H97</f>
        <v>161</v>
      </c>
      <c r="F23" s="77">
        <f>DatosDelitos!I97</f>
        <v>71</v>
      </c>
      <c r="G23" s="77">
        <f>DatosDelitos!J97</f>
        <v>0</v>
      </c>
      <c r="H23" s="77">
        <f>DatosDelitos!K97</f>
        <v>0</v>
      </c>
      <c r="I23" s="77">
        <f>DatosDelitos!L97</f>
        <v>0</v>
      </c>
      <c r="J23" s="77">
        <f>DatosDelitos!M97</f>
        <v>0</v>
      </c>
      <c r="K23" s="77">
        <f>DatosDelitos!O97</f>
        <v>0</v>
      </c>
      <c r="L23" s="78">
        <f>DatosDelitos!P97</f>
        <v>97</v>
      </c>
    </row>
    <row r="24" spans="2:12" ht="27" customHeight="1" x14ac:dyDescent="0.2">
      <c r="B24" s="217" t="s">
        <v>1627</v>
      </c>
      <c r="C24" s="217"/>
      <c r="D24" s="76">
        <f>DatosDelitos!C131</f>
        <v>1</v>
      </c>
      <c r="E24" s="77">
        <f>DatosDelitos!H131</f>
        <v>0</v>
      </c>
      <c r="F24" s="77">
        <f>DatosDelitos!I131</f>
        <v>0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0</v>
      </c>
    </row>
    <row r="25" spans="2:12" ht="13.15" customHeight="1" x14ac:dyDescent="0.2">
      <c r="B25" s="217" t="s">
        <v>1628</v>
      </c>
      <c r="C25" s="217"/>
      <c r="D25" s="76">
        <f>DatosDelitos!C137</f>
        <v>23</v>
      </c>
      <c r="E25" s="77">
        <f>DatosDelitos!H137</f>
        <v>0</v>
      </c>
      <c r="F25" s="77">
        <f>DatosDelitos!I137</f>
        <v>0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0</v>
      </c>
    </row>
    <row r="26" spans="2:12" ht="13.15" customHeight="1" x14ac:dyDescent="0.2">
      <c r="B26" s="218" t="s">
        <v>1629</v>
      </c>
      <c r="C26" s="218"/>
      <c r="D26" s="76">
        <f>DatosDelitos!C144</f>
        <v>2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7" t="s">
        <v>1630</v>
      </c>
      <c r="C27" s="217"/>
      <c r="D27" s="76">
        <f>DatosDelitos!C147</f>
        <v>23</v>
      </c>
      <c r="E27" s="77">
        <f>DatosDelitos!H147</f>
        <v>13</v>
      </c>
      <c r="F27" s="77">
        <f>DatosDelitos!I147</f>
        <v>6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7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54</v>
      </c>
      <c r="E28" s="77">
        <f>DatosDelitos!H156+SUM(DatosDelitos!H167:H172)</f>
        <v>16</v>
      </c>
      <c r="F28" s="77">
        <f>DatosDelitos!I156+SUM(DatosDelitos!I167:I172)</f>
        <v>3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2</v>
      </c>
    </row>
    <row r="29" spans="2:12" ht="13.15" customHeight="1" x14ac:dyDescent="0.2">
      <c r="B29" s="217" t="s">
        <v>1632</v>
      </c>
      <c r="C29" s="217"/>
      <c r="D29" s="76">
        <f>SUM(DatosDelitos!C173:C177)</f>
        <v>32</v>
      </c>
      <c r="E29" s="77">
        <f>SUM(DatosDelitos!H173:H177)</f>
        <v>22</v>
      </c>
      <c r="F29" s="77">
        <f>SUM(DatosDelitos!I173:I177)</f>
        <v>16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0</v>
      </c>
      <c r="L29" s="77">
        <f>SUM(DatosDelitos!P173:P177)</f>
        <v>19</v>
      </c>
    </row>
    <row r="30" spans="2:12" ht="13.15" customHeight="1" x14ac:dyDescent="0.2">
      <c r="B30" s="217" t="s">
        <v>1633</v>
      </c>
      <c r="C30" s="217"/>
      <c r="D30" s="76">
        <f>DatosDelitos!C178</f>
        <v>128</v>
      </c>
      <c r="E30" s="77">
        <f>DatosDelitos!H178</f>
        <v>42</v>
      </c>
      <c r="F30" s="77">
        <f>DatosDelitos!I178</f>
        <v>31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206</v>
      </c>
    </row>
    <row r="31" spans="2:12" ht="13.15" customHeight="1" x14ac:dyDescent="0.2">
      <c r="B31" s="217" t="s">
        <v>1634</v>
      </c>
      <c r="C31" s="217"/>
      <c r="D31" s="76">
        <f>DatosDelitos!C186</f>
        <v>70</v>
      </c>
      <c r="E31" s="77">
        <f>DatosDelitos!H186</f>
        <v>5</v>
      </c>
      <c r="F31" s="77">
        <f>DatosDelitos!I186</f>
        <v>2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16</v>
      </c>
    </row>
    <row r="32" spans="2:12" ht="13.15" customHeight="1" x14ac:dyDescent="0.2">
      <c r="B32" s="217" t="s">
        <v>1635</v>
      </c>
      <c r="C32" s="217"/>
      <c r="D32" s="76">
        <f>DatosDelitos!C201</f>
        <v>15</v>
      </c>
      <c r="E32" s="77">
        <f>DatosDelitos!H201</f>
        <v>3</v>
      </c>
      <c r="F32" s="77">
        <f>DatosDelitos!I201</f>
        <v>1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6</v>
      </c>
    </row>
    <row r="33" spans="2:13" ht="13.15" customHeight="1" x14ac:dyDescent="0.2">
      <c r="B33" s="217" t="s">
        <v>1636</v>
      </c>
      <c r="C33" s="217"/>
      <c r="D33" s="76">
        <f>DatosDelitos!C223</f>
        <v>155</v>
      </c>
      <c r="E33" s="77">
        <f>DatosDelitos!H223</f>
        <v>34</v>
      </c>
      <c r="F33" s="77">
        <f>DatosDelitos!I223</f>
        <v>27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0</v>
      </c>
      <c r="L33" s="77">
        <f>DatosDelitos!P223</f>
        <v>39</v>
      </c>
    </row>
    <row r="34" spans="2:13" ht="13.15" customHeight="1" x14ac:dyDescent="0.2">
      <c r="B34" s="217" t="s">
        <v>1637</v>
      </c>
      <c r="C34" s="217"/>
      <c r="D34" s="76">
        <f>DatosDelitos!C244</f>
        <v>0</v>
      </c>
      <c r="E34" s="77">
        <f>DatosDelitos!H244</f>
        <v>0</v>
      </c>
      <c r="F34" s="77">
        <f>DatosDelitos!I244</f>
        <v>1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7" t="s">
        <v>1638</v>
      </c>
      <c r="C35" s="217"/>
      <c r="D35" s="76">
        <f>DatosDelitos!C271</f>
        <v>24</v>
      </c>
      <c r="E35" s="77">
        <f>DatosDelitos!H271</f>
        <v>25</v>
      </c>
      <c r="F35" s="77">
        <f>DatosDelitos!I271</f>
        <v>18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27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7" t="s">
        <v>1640</v>
      </c>
      <c r="C37" s="217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1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7" t="s">
        <v>1642</v>
      </c>
      <c r="C39" s="217"/>
      <c r="D39" s="76">
        <f>DatosDelitos!C323</f>
        <v>1021</v>
      </c>
      <c r="E39" s="77">
        <f>DatosDelitos!H323</f>
        <v>14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7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4785</v>
      </c>
      <c r="E43" s="79">
        <f t="shared" ref="E43:L43" si="0">SUM(E11:E42)</f>
        <v>550</v>
      </c>
      <c r="F43" s="79">
        <f t="shared" si="0"/>
        <v>281</v>
      </c>
      <c r="G43" s="79">
        <f t="shared" si="0"/>
        <v>9</v>
      </c>
      <c r="H43" s="79">
        <f t="shared" si="0"/>
        <v>2</v>
      </c>
      <c r="I43" s="79">
        <f t="shared" si="0"/>
        <v>0</v>
      </c>
      <c r="J43" s="79">
        <f t="shared" si="0"/>
        <v>0</v>
      </c>
      <c r="K43" s="79">
        <f t="shared" si="0"/>
        <v>0</v>
      </c>
      <c r="L43" s="79">
        <f t="shared" si="0"/>
        <v>576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2</v>
      </c>
      <c r="E50" s="82">
        <f>DatosDelitos!G13-DatosDelitos!G17</f>
        <v>6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15</v>
      </c>
      <c r="E54" s="82">
        <f>DatosDelitos!G17+DatosDelitos!G44</f>
        <v>1</v>
      </c>
    </row>
    <row r="55" spans="2:5" ht="13.15" customHeight="1" x14ac:dyDescent="0.25">
      <c r="B55" s="219" t="s">
        <v>1620</v>
      </c>
      <c r="C55" s="219"/>
      <c r="D55" s="82">
        <f>DatosDelitos!F30</f>
        <v>4</v>
      </c>
      <c r="E55" s="82">
        <f>DatosDelitos!G30</f>
        <v>2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9" t="s">
        <v>1622</v>
      </c>
      <c r="C57" s="219"/>
      <c r="D57" s="82">
        <f>DatosDelitos!F50</f>
        <v>1</v>
      </c>
      <c r="E57" s="82">
        <f>DatosDelitos!G50</f>
        <v>1</v>
      </c>
    </row>
    <row r="58" spans="2:5" ht="13.15" customHeight="1" x14ac:dyDescent="0.25">
      <c r="B58" s="219" t="s">
        <v>1623</v>
      </c>
      <c r="C58" s="219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9" t="s">
        <v>1625</v>
      </c>
      <c r="C60" s="219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9" t="s">
        <v>1626</v>
      </c>
      <c r="C61" s="219"/>
      <c r="D61" s="82">
        <f>DatosDelitos!F85</f>
        <v>1</v>
      </c>
      <c r="E61" s="82">
        <f>DatosDelitos!G85</f>
        <v>0</v>
      </c>
    </row>
    <row r="62" spans="2:5" ht="13.15" customHeight="1" x14ac:dyDescent="0.25">
      <c r="B62" s="219" t="s">
        <v>995</v>
      </c>
      <c r="C62" s="219"/>
      <c r="D62" s="82">
        <f>DatosDelitos!F97</f>
        <v>5</v>
      </c>
      <c r="E62" s="82">
        <f>DatosDelitos!G97</f>
        <v>5</v>
      </c>
    </row>
    <row r="63" spans="2:5" ht="27" customHeight="1" x14ac:dyDescent="0.25">
      <c r="B63" s="219" t="s">
        <v>1649</v>
      </c>
      <c r="C63" s="219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9" t="s">
        <v>1628</v>
      </c>
      <c r="C64" s="219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9" t="s">
        <v>1629</v>
      </c>
      <c r="C65" s="219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9" t="s">
        <v>1630</v>
      </c>
      <c r="C66" s="219"/>
      <c r="D66" s="82">
        <f>DatosDelitos!F147</f>
        <v>0</v>
      </c>
      <c r="E66" s="82">
        <f>DatosDelitos!G147</f>
        <v>0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1</v>
      </c>
      <c r="E67" s="82">
        <f>DatosDelitos!G156+SUM(DatosDelitos!G167:H172)</f>
        <v>14</v>
      </c>
    </row>
    <row r="68" spans="2:5" ht="13.15" customHeight="1" x14ac:dyDescent="0.25">
      <c r="B68" s="219" t="s">
        <v>1632</v>
      </c>
      <c r="C68" s="219"/>
      <c r="D68" s="82">
        <f>SUM(DatosDelitos!F173:G177)</f>
        <v>2</v>
      </c>
      <c r="E68" s="82">
        <f>SUM(DatosDelitos!G173:H177)</f>
        <v>22</v>
      </c>
    </row>
    <row r="69" spans="2:5" ht="13.15" customHeight="1" x14ac:dyDescent="0.25">
      <c r="B69" s="219" t="s">
        <v>1633</v>
      </c>
      <c r="C69" s="219"/>
      <c r="D69" s="82">
        <f>DatosDelitos!F178</f>
        <v>216</v>
      </c>
      <c r="E69" s="82">
        <f>DatosDelitos!G178</f>
        <v>130</v>
      </c>
    </row>
    <row r="70" spans="2:5" ht="13.15" customHeight="1" x14ac:dyDescent="0.25">
      <c r="B70" s="219" t="s">
        <v>1634</v>
      </c>
      <c r="C70" s="219"/>
      <c r="D70" s="82">
        <f>DatosDelitos!F186</f>
        <v>5</v>
      </c>
      <c r="E70" s="82">
        <f>DatosDelitos!G186</f>
        <v>3</v>
      </c>
    </row>
    <row r="71" spans="2:5" ht="13.15" customHeight="1" x14ac:dyDescent="0.25">
      <c r="B71" s="219" t="s">
        <v>1635</v>
      </c>
      <c r="C71" s="219"/>
      <c r="D71" s="82">
        <f>DatosDelitos!F201</f>
        <v>1</v>
      </c>
      <c r="E71" s="82">
        <f>DatosDelitos!G201</f>
        <v>0</v>
      </c>
    </row>
    <row r="72" spans="2:5" ht="13.15" customHeight="1" x14ac:dyDescent="0.25">
      <c r="B72" s="219" t="s">
        <v>1636</v>
      </c>
      <c r="C72" s="219"/>
      <c r="D72" s="82">
        <f>DatosDelitos!F223</f>
        <v>21</v>
      </c>
      <c r="E72" s="82">
        <f>DatosDelitos!G223</f>
        <v>8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14</v>
      </c>
      <c r="E74" s="82">
        <f>DatosDelitos!G271</f>
        <v>7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9" t="s">
        <v>1642</v>
      </c>
      <c r="C78" s="219"/>
      <c r="D78" s="82">
        <f>DatosDelitos!F323</f>
        <v>3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291</v>
      </c>
      <c r="E82" s="82">
        <f>SUM(E49:E81)</f>
        <v>199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2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0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1</v>
      </c>
    </row>
    <row r="92" spans="2:13" ht="13.15" customHeight="1" x14ac:dyDescent="0.25">
      <c r="B92" s="219" t="s">
        <v>1620</v>
      </c>
      <c r="C92" s="219"/>
      <c r="D92" s="82">
        <f>DatosDelitos!N30</f>
        <v>2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1</v>
      </c>
    </row>
    <row r="94" spans="2:13" ht="13.15" customHeight="1" x14ac:dyDescent="0.25">
      <c r="B94" s="219" t="s">
        <v>1622</v>
      </c>
      <c r="C94" s="219"/>
      <c r="D94" s="82">
        <f>DatosDelitos!N50</f>
        <v>0</v>
      </c>
    </row>
    <row r="95" spans="2:13" ht="13.15" customHeight="1" x14ac:dyDescent="0.25">
      <c r="B95" s="219" t="s">
        <v>1623</v>
      </c>
      <c r="C95" s="219"/>
      <c r="D95" s="82">
        <f>DatosDelitos!N72</f>
        <v>0</v>
      </c>
    </row>
    <row r="96" spans="2:13" ht="27" customHeight="1" x14ac:dyDescent="0.25">
      <c r="B96" s="219" t="s">
        <v>1648</v>
      </c>
      <c r="C96" s="219"/>
      <c r="D96" s="82">
        <f>DatosDelitos!N74</f>
        <v>0</v>
      </c>
    </row>
    <row r="97" spans="2:4" ht="13.15" customHeight="1" x14ac:dyDescent="0.25">
      <c r="B97" s="219" t="s">
        <v>1625</v>
      </c>
      <c r="C97" s="219"/>
      <c r="D97" s="82">
        <f>DatosDelitos!N82</f>
        <v>0</v>
      </c>
    </row>
    <row r="98" spans="2:4" ht="13.15" customHeight="1" x14ac:dyDescent="0.25">
      <c r="B98" s="219" t="s">
        <v>1626</v>
      </c>
      <c r="C98" s="219"/>
      <c r="D98" s="82">
        <f>DatosDelitos!N85</f>
        <v>0</v>
      </c>
    </row>
    <row r="99" spans="2:4" ht="13.15" customHeight="1" x14ac:dyDescent="0.25">
      <c r="B99" s="219" t="s">
        <v>995</v>
      </c>
      <c r="C99" s="219"/>
      <c r="D99" s="82">
        <f>DatosDelitos!N97</f>
        <v>4</v>
      </c>
    </row>
    <row r="100" spans="2:4" ht="27" customHeight="1" x14ac:dyDescent="0.25">
      <c r="B100" s="219" t="s">
        <v>1649</v>
      </c>
      <c r="C100" s="219"/>
      <c r="D100" s="82">
        <f>DatosDelitos!N131</f>
        <v>1</v>
      </c>
    </row>
    <row r="101" spans="2:4" ht="13.15" customHeight="1" x14ac:dyDescent="0.25">
      <c r="B101" s="219" t="s">
        <v>1628</v>
      </c>
      <c r="C101" s="219"/>
      <c r="D101" s="82">
        <f>DatosDelitos!N137</f>
        <v>0</v>
      </c>
    </row>
    <row r="102" spans="2:4" ht="13.15" customHeight="1" x14ac:dyDescent="0.25">
      <c r="B102" s="219" t="s">
        <v>1629</v>
      </c>
      <c r="C102" s="219"/>
      <c r="D102" s="82">
        <f>DatosDelitos!N144</f>
        <v>0</v>
      </c>
    </row>
    <row r="103" spans="2:4" ht="13.15" customHeight="1" x14ac:dyDescent="0.25">
      <c r="B103" s="219" t="s">
        <v>1653</v>
      </c>
      <c r="C103" s="219"/>
      <c r="D103" s="82">
        <f>DatosDelitos!N148</f>
        <v>2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0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6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0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0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0</v>
      </c>
    </row>
    <row r="109" spans="2:4" ht="13.15" customHeight="1" x14ac:dyDescent="0.25">
      <c r="B109" s="219" t="s">
        <v>1633</v>
      </c>
      <c r="C109" s="219"/>
      <c r="D109" s="82">
        <f>DatosDelitos!N178</f>
        <v>0</v>
      </c>
    </row>
    <row r="110" spans="2:4" ht="13.15" customHeight="1" x14ac:dyDescent="0.25">
      <c r="B110" s="219" t="s">
        <v>1634</v>
      </c>
      <c r="C110" s="219"/>
      <c r="D110" s="82">
        <f>DatosDelitos!N186</f>
        <v>0</v>
      </c>
    </row>
    <row r="111" spans="2:4" ht="13.15" customHeight="1" x14ac:dyDescent="0.25">
      <c r="B111" s="219" t="s">
        <v>1635</v>
      </c>
      <c r="C111" s="219"/>
      <c r="D111" s="82">
        <f>DatosDelitos!N201</f>
        <v>3</v>
      </c>
    </row>
    <row r="112" spans="2:4" ht="13.15" customHeight="1" x14ac:dyDescent="0.25">
      <c r="B112" s="219" t="s">
        <v>1636</v>
      </c>
      <c r="C112" s="219"/>
      <c r="D112" s="82">
        <f>DatosDelitos!N223</f>
        <v>0</v>
      </c>
    </row>
    <row r="113" spans="2:4" ht="13.15" customHeight="1" x14ac:dyDescent="0.25">
      <c r="B113" s="219" t="s">
        <v>1637</v>
      </c>
      <c r="C113" s="219"/>
      <c r="D113" s="82">
        <f>DatosDelitos!N244</f>
        <v>1</v>
      </c>
    </row>
    <row r="114" spans="2:4" ht="13.15" customHeight="1" x14ac:dyDescent="0.25">
      <c r="B114" s="219" t="s">
        <v>1638</v>
      </c>
      <c r="C114" s="219"/>
      <c r="D114" s="82">
        <f>DatosDelitos!N271</f>
        <v>0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0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0</v>
      </c>
    </row>
    <row r="118" spans="2:4" ht="13.15" customHeight="1" x14ac:dyDescent="0.25">
      <c r="B118" s="219" t="s">
        <v>938</v>
      </c>
      <c r="C118" s="219"/>
      <c r="D118" s="82">
        <f>DatosDelitos!N318</f>
        <v>0</v>
      </c>
    </row>
    <row r="119" spans="2:4" ht="13.9" customHeight="1" x14ac:dyDescent="0.25">
      <c r="B119" s="219" t="s">
        <v>1642</v>
      </c>
      <c r="C119" s="219"/>
      <c r="D119" s="82">
        <f>DatosDelitos!N323</f>
        <v>8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31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3</v>
      </c>
      <c r="D5" s="27">
        <v>19</v>
      </c>
      <c r="E5" s="28">
        <v>-0.84210526315789502</v>
      </c>
      <c r="F5" s="27">
        <v>0</v>
      </c>
      <c r="G5" s="27">
        <v>0</v>
      </c>
      <c r="H5" s="27">
        <v>7</v>
      </c>
      <c r="I5" s="27">
        <v>2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9">
        <v>1</v>
      </c>
    </row>
    <row r="6" spans="1:16" x14ac:dyDescent="0.25">
      <c r="A6" s="30" t="s">
        <v>340</v>
      </c>
      <c r="B6" s="30" t="s">
        <v>341</v>
      </c>
      <c r="C6" s="14">
        <v>1</v>
      </c>
      <c r="D6" s="14">
        <v>3</v>
      </c>
      <c r="E6" s="31">
        <v>-0.66666666666666696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7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2</v>
      </c>
      <c r="D8" s="14">
        <v>8</v>
      </c>
      <c r="E8" s="31">
        <v>-0.75</v>
      </c>
      <c r="F8" s="14">
        <v>0</v>
      </c>
      <c r="G8" s="14">
        <v>0</v>
      </c>
      <c r="H8" s="14">
        <v>7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1809</v>
      </c>
      <c r="D13" s="27">
        <v>1676</v>
      </c>
      <c r="E13" s="28">
        <v>7.9355608591885396E-2</v>
      </c>
      <c r="F13" s="27">
        <v>12</v>
      </c>
      <c r="G13" s="27">
        <v>6</v>
      </c>
      <c r="H13" s="27">
        <v>110</v>
      </c>
      <c r="I13" s="27">
        <v>52</v>
      </c>
      <c r="J13" s="27">
        <v>2</v>
      </c>
      <c r="K13" s="27">
        <v>0</v>
      </c>
      <c r="L13" s="27">
        <v>0</v>
      </c>
      <c r="M13" s="27">
        <v>0</v>
      </c>
      <c r="N13" s="27">
        <v>2</v>
      </c>
      <c r="O13" s="27">
        <v>0</v>
      </c>
      <c r="P13" s="29">
        <v>98</v>
      </c>
    </row>
    <row r="14" spans="1:16" x14ac:dyDescent="0.25">
      <c r="A14" s="30" t="s">
        <v>353</v>
      </c>
      <c r="B14" s="30" t="s">
        <v>354</v>
      </c>
      <c r="C14" s="14">
        <v>1004</v>
      </c>
      <c r="D14" s="14">
        <v>718</v>
      </c>
      <c r="E14" s="31">
        <v>0.39832869080779898</v>
      </c>
      <c r="F14" s="14">
        <v>2</v>
      </c>
      <c r="G14" s="14">
        <v>5</v>
      </c>
      <c r="H14" s="14">
        <v>51</v>
      </c>
      <c r="I14" s="14">
        <v>31</v>
      </c>
      <c r="J14" s="14">
        <v>1</v>
      </c>
      <c r="K14" s="14">
        <v>0</v>
      </c>
      <c r="L14" s="14">
        <v>0</v>
      </c>
      <c r="M14" s="14">
        <v>0</v>
      </c>
      <c r="N14" s="14">
        <v>2</v>
      </c>
      <c r="O14" s="14">
        <v>0</v>
      </c>
      <c r="P14" s="24">
        <v>56</v>
      </c>
    </row>
    <row r="15" spans="1:16" x14ac:dyDescent="0.25">
      <c r="A15" s="30" t="s">
        <v>355</v>
      </c>
      <c r="B15" s="30" t="s">
        <v>356</v>
      </c>
      <c r="C15" s="14">
        <v>1</v>
      </c>
      <c r="D15" s="14">
        <v>3</v>
      </c>
      <c r="E15" s="31">
        <v>-0.66666666666666696</v>
      </c>
      <c r="F15" s="14">
        <v>0</v>
      </c>
      <c r="G15" s="14">
        <v>0</v>
      </c>
      <c r="H15" s="14">
        <v>0</v>
      </c>
      <c r="I15" s="14">
        <v>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357</v>
      </c>
      <c r="B16" s="30" t="s">
        <v>358</v>
      </c>
      <c r="C16" s="14">
        <v>521</v>
      </c>
      <c r="D16" s="14">
        <v>458</v>
      </c>
      <c r="E16" s="31">
        <v>0.137554585152838</v>
      </c>
      <c r="F16" s="14">
        <v>0</v>
      </c>
      <c r="G16" s="14">
        <v>1</v>
      </c>
      <c r="H16" s="14">
        <v>14</v>
      </c>
      <c r="I16" s="14">
        <v>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</v>
      </c>
    </row>
    <row r="17" spans="1:16" ht="33.75" x14ac:dyDescent="0.25">
      <c r="A17" s="30" t="s">
        <v>359</v>
      </c>
      <c r="B17" s="30" t="s">
        <v>360</v>
      </c>
      <c r="C17" s="14">
        <v>279</v>
      </c>
      <c r="D17" s="14">
        <v>494</v>
      </c>
      <c r="E17" s="31">
        <v>-0.43522267206477699</v>
      </c>
      <c r="F17" s="14">
        <v>10</v>
      </c>
      <c r="G17" s="14">
        <v>0</v>
      </c>
      <c r="H17" s="14">
        <v>45</v>
      </c>
      <c r="I17" s="14">
        <v>13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4">
        <v>41</v>
      </c>
    </row>
    <row r="18" spans="1:16" x14ac:dyDescent="0.25">
      <c r="A18" s="30" t="s">
        <v>361</v>
      </c>
      <c r="B18" s="30" t="s">
        <v>362</v>
      </c>
      <c r="C18" s="14">
        <v>4</v>
      </c>
      <c r="D18" s="14">
        <v>3</v>
      </c>
      <c r="E18" s="31">
        <v>0.33333333333333298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1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1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222</v>
      </c>
      <c r="D30" s="27">
        <v>181</v>
      </c>
      <c r="E30" s="28">
        <v>0.22651933701657401</v>
      </c>
      <c r="F30" s="27">
        <v>4</v>
      </c>
      <c r="G30" s="27">
        <v>2</v>
      </c>
      <c r="H30" s="27">
        <v>12</v>
      </c>
      <c r="I30" s="27">
        <v>17</v>
      </c>
      <c r="J30" s="27">
        <v>0</v>
      </c>
      <c r="K30" s="27">
        <v>0</v>
      </c>
      <c r="L30" s="27">
        <v>0</v>
      </c>
      <c r="M30" s="27">
        <v>0</v>
      </c>
      <c r="N30" s="27">
        <v>2</v>
      </c>
      <c r="O30" s="27">
        <v>0</v>
      </c>
      <c r="P30" s="29">
        <v>23</v>
      </c>
    </row>
    <row r="31" spans="1:16" x14ac:dyDescent="0.25">
      <c r="A31" s="30" t="s">
        <v>384</v>
      </c>
      <c r="B31" s="30" t="s">
        <v>385</v>
      </c>
      <c r="C31" s="14">
        <v>0</v>
      </c>
      <c r="D31" s="14">
        <v>0</v>
      </c>
      <c r="E31" s="31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152</v>
      </c>
      <c r="D33" s="14">
        <v>116</v>
      </c>
      <c r="E33" s="31">
        <v>0.31034482758620702</v>
      </c>
      <c r="F33" s="14">
        <v>2</v>
      </c>
      <c r="G33" s="14">
        <v>1</v>
      </c>
      <c r="H33" s="14">
        <v>12</v>
      </c>
      <c r="I33" s="14">
        <v>7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4">
        <v>12</v>
      </c>
    </row>
    <row r="34" spans="1:16" x14ac:dyDescent="0.25">
      <c r="A34" s="30" t="s">
        <v>390</v>
      </c>
      <c r="B34" s="30" t="s">
        <v>391</v>
      </c>
      <c r="C34" s="14">
        <v>1</v>
      </c>
      <c r="D34" s="14">
        <v>2</v>
      </c>
      <c r="E34" s="31">
        <v>-0.5</v>
      </c>
      <c r="F34" s="14">
        <v>0</v>
      </c>
      <c r="G34" s="14">
        <v>1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25">
      <c r="A35" s="30" t="s">
        <v>392</v>
      </c>
      <c r="B35" s="30" t="s">
        <v>393</v>
      </c>
      <c r="C35" s="14">
        <v>20</v>
      </c>
      <c r="D35" s="14">
        <v>15</v>
      </c>
      <c r="E35" s="31">
        <v>0.33333333333333298</v>
      </c>
      <c r="F35" s="14">
        <v>0</v>
      </c>
      <c r="G35" s="14">
        <v>0</v>
      </c>
      <c r="H35" s="14">
        <v>0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2</v>
      </c>
    </row>
    <row r="36" spans="1:16" ht="22.5" x14ac:dyDescent="0.25">
      <c r="A36" s="30" t="s">
        <v>394</v>
      </c>
      <c r="B36" s="30" t="s">
        <v>395</v>
      </c>
      <c r="C36" s="14">
        <v>21</v>
      </c>
      <c r="D36" s="14">
        <v>11</v>
      </c>
      <c r="E36" s="31">
        <v>0.90909090909090895</v>
      </c>
      <c r="F36" s="14">
        <v>1</v>
      </c>
      <c r="G36" s="14">
        <v>0</v>
      </c>
      <c r="H36" s="14">
        <v>0</v>
      </c>
      <c r="I36" s="14">
        <v>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3</v>
      </c>
    </row>
    <row r="37" spans="1:16" ht="22.5" x14ac:dyDescent="0.25">
      <c r="A37" s="30" t="s">
        <v>396</v>
      </c>
      <c r="B37" s="30" t="s">
        <v>397</v>
      </c>
      <c r="C37" s="14">
        <v>2</v>
      </c>
      <c r="D37" s="14">
        <v>1</v>
      </c>
      <c r="E37" s="31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0</v>
      </c>
    </row>
    <row r="38" spans="1:16" ht="22.5" x14ac:dyDescent="0.25">
      <c r="A38" s="30" t="s">
        <v>398</v>
      </c>
      <c r="B38" s="30" t="s">
        <v>399</v>
      </c>
      <c r="C38" s="14">
        <v>3</v>
      </c>
      <c r="D38" s="14">
        <v>1</v>
      </c>
      <c r="E38" s="31">
        <v>2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23</v>
      </c>
      <c r="D41" s="14">
        <v>35</v>
      </c>
      <c r="E41" s="31">
        <v>-0.34285714285714303</v>
      </c>
      <c r="F41" s="14">
        <v>1</v>
      </c>
      <c r="G41" s="14">
        <v>0</v>
      </c>
      <c r="H41" s="14">
        <v>0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4</v>
      </c>
    </row>
    <row r="42" spans="1:16" x14ac:dyDescent="0.25">
      <c r="A42" s="184" t="s">
        <v>406</v>
      </c>
      <c r="B42" s="185"/>
      <c r="C42" s="27">
        <v>166</v>
      </c>
      <c r="D42" s="27">
        <v>110</v>
      </c>
      <c r="E42" s="28">
        <v>0.50909090909090904</v>
      </c>
      <c r="F42" s="27">
        <v>5</v>
      </c>
      <c r="G42" s="27">
        <v>1</v>
      </c>
      <c r="H42" s="27">
        <v>39</v>
      </c>
      <c r="I42" s="27">
        <v>26</v>
      </c>
      <c r="J42" s="27">
        <v>0</v>
      </c>
      <c r="K42" s="27">
        <v>0</v>
      </c>
      <c r="L42" s="27">
        <v>0</v>
      </c>
      <c r="M42" s="27">
        <v>0</v>
      </c>
      <c r="N42" s="27">
        <v>2</v>
      </c>
      <c r="O42" s="27">
        <v>0</v>
      </c>
      <c r="P42" s="29">
        <v>3</v>
      </c>
    </row>
    <row r="43" spans="1:16" x14ac:dyDescent="0.25">
      <c r="A43" s="30" t="s">
        <v>407</v>
      </c>
      <c r="B43" s="30" t="s">
        <v>408</v>
      </c>
      <c r="C43" s="14">
        <v>9</v>
      </c>
      <c r="D43" s="14">
        <v>4</v>
      </c>
      <c r="E43" s="31">
        <v>1.25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155</v>
      </c>
      <c r="D44" s="14">
        <v>104</v>
      </c>
      <c r="E44" s="31">
        <v>0.49038461538461497</v>
      </c>
      <c r="F44" s="14">
        <v>5</v>
      </c>
      <c r="G44" s="14">
        <v>1</v>
      </c>
      <c r="H44" s="14">
        <v>38</v>
      </c>
      <c r="I44" s="14">
        <v>26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4">
        <v>2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1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45</v>
      </c>
      <c r="D50" s="27">
        <v>47</v>
      </c>
      <c r="E50" s="28">
        <v>-4.2553191489361701E-2</v>
      </c>
      <c r="F50" s="27">
        <v>1</v>
      </c>
      <c r="G50" s="27">
        <v>1</v>
      </c>
      <c r="H50" s="27">
        <v>16</v>
      </c>
      <c r="I50" s="27">
        <v>2</v>
      </c>
      <c r="J50" s="27">
        <v>7</v>
      </c>
      <c r="K50" s="27">
        <v>2</v>
      </c>
      <c r="L50" s="27">
        <v>0</v>
      </c>
      <c r="M50" s="27">
        <v>0</v>
      </c>
      <c r="N50" s="27">
        <v>0</v>
      </c>
      <c r="O50" s="27">
        <v>0</v>
      </c>
      <c r="P50" s="29">
        <v>11</v>
      </c>
    </row>
    <row r="51" spans="1:16" x14ac:dyDescent="0.25">
      <c r="A51" s="30" t="s">
        <v>422</v>
      </c>
      <c r="B51" s="30" t="s">
        <v>423</v>
      </c>
      <c r="C51" s="14">
        <v>6</v>
      </c>
      <c r="D51" s="14">
        <v>14</v>
      </c>
      <c r="E51" s="31">
        <v>-0.57142857142857095</v>
      </c>
      <c r="F51" s="14">
        <v>0</v>
      </c>
      <c r="G51" s="14">
        <v>0</v>
      </c>
      <c r="H51" s="14">
        <v>0</v>
      </c>
      <c r="I51" s="14">
        <v>0</v>
      </c>
      <c r="J51" s="14">
        <v>3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4">
        <v>0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21</v>
      </c>
      <c r="D53" s="14">
        <v>19</v>
      </c>
      <c r="E53" s="31">
        <v>0.105263157894737</v>
      </c>
      <c r="F53" s="14">
        <v>0</v>
      </c>
      <c r="G53" s="14">
        <v>1</v>
      </c>
      <c r="H53" s="14">
        <v>9</v>
      </c>
      <c r="I53" s="14">
        <v>1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4">
        <v>5</v>
      </c>
    </row>
    <row r="54" spans="1:16" ht="22.5" x14ac:dyDescent="0.25">
      <c r="A54" s="30" t="s">
        <v>428</v>
      </c>
      <c r="B54" s="30" t="s">
        <v>429</v>
      </c>
      <c r="C54" s="14">
        <v>1</v>
      </c>
      <c r="D54" s="14">
        <v>1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430</v>
      </c>
      <c r="B55" s="30" t="s">
        <v>431</v>
      </c>
      <c r="C55" s="14">
        <v>1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</v>
      </c>
      <c r="D56" s="14">
        <v>1</v>
      </c>
      <c r="E56" s="31">
        <v>0</v>
      </c>
      <c r="F56" s="14">
        <v>0</v>
      </c>
      <c r="G56" s="14">
        <v>0</v>
      </c>
      <c r="H56" s="14">
        <v>3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2.5" x14ac:dyDescent="0.25">
      <c r="A57" s="30" t="s">
        <v>434</v>
      </c>
      <c r="B57" s="30" t="s">
        <v>435</v>
      </c>
      <c r="C57" s="14">
        <v>1</v>
      </c>
      <c r="D57" s="14">
        <v>2</v>
      </c>
      <c r="E57" s="31">
        <v>-0.5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1</v>
      </c>
      <c r="D60" s="14">
        <v>0</v>
      </c>
      <c r="E60" s="31">
        <v>0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0</v>
      </c>
      <c r="D61" s="14">
        <v>2</v>
      </c>
      <c r="E61" s="31">
        <v>-1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25">
      <c r="A62" s="30" t="s">
        <v>444</v>
      </c>
      <c r="B62" s="30" t="s">
        <v>445</v>
      </c>
      <c r="C62" s="14">
        <v>0</v>
      </c>
      <c r="D62" s="14">
        <v>0</v>
      </c>
      <c r="E62" s="31">
        <v>0</v>
      </c>
      <c r="F62" s="14">
        <v>0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0</v>
      </c>
    </row>
    <row r="63" spans="1:16" ht="22.5" x14ac:dyDescent="0.25">
      <c r="A63" s="30" t="s">
        <v>446</v>
      </c>
      <c r="B63" s="30" t="s">
        <v>447</v>
      </c>
      <c r="C63" s="14">
        <v>10</v>
      </c>
      <c r="D63" s="14">
        <v>3</v>
      </c>
      <c r="E63" s="31">
        <v>2.3333333333333299</v>
      </c>
      <c r="F63" s="14">
        <v>0</v>
      </c>
      <c r="G63" s="14">
        <v>0</v>
      </c>
      <c r="H63" s="14">
        <v>1</v>
      </c>
      <c r="I63" s="14">
        <v>1</v>
      </c>
      <c r="J63" s="14">
        <v>1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24">
        <v>2</v>
      </c>
    </row>
    <row r="64" spans="1:16" ht="22.5" x14ac:dyDescent="0.25">
      <c r="A64" s="30" t="s">
        <v>448</v>
      </c>
      <c r="B64" s="30" t="s">
        <v>449</v>
      </c>
      <c r="C64" s="14">
        <v>0</v>
      </c>
      <c r="D64" s="14">
        <v>0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2</v>
      </c>
      <c r="D65" s="14">
        <v>1</v>
      </c>
      <c r="E65" s="31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454</v>
      </c>
      <c r="B67" s="30" t="s">
        <v>455</v>
      </c>
      <c r="C67" s="14">
        <v>1</v>
      </c>
      <c r="D67" s="14">
        <v>2</v>
      </c>
      <c r="E67" s="31">
        <v>-0.5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2</v>
      </c>
      <c r="E69" s="31">
        <v>-1</v>
      </c>
      <c r="F69" s="14">
        <v>0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2</v>
      </c>
      <c r="D72" s="27">
        <v>1</v>
      </c>
      <c r="E72" s="28">
        <v>1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2</v>
      </c>
      <c r="D73" s="14">
        <v>1</v>
      </c>
      <c r="E73" s="31">
        <v>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13</v>
      </c>
      <c r="D74" s="27">
        <v>12</v>
      </c>
      <c r="E74" s="28">
        <v>8.3333333333333301E-2</v>
      </c>
      <c r="F74" s="27">
        <v>0</v>
      </c>
      <c r="G74" s="27">
        <v>0</v>
      </c>
      <c r="H74" s="27">
        <v>1</v>
      </c>
      <c r="I74" s="27">
        <v>1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1</v>
      </c>
    </row>
    <row r="75" spans="1:16" x14ac:dyDescent="0.25">
      <c r="A75" s="30" t="s">
        <v>468</v>
      </c>
      <c r="B75" s="30" t="s">
        <v>469</v>
      </c>
      <c r="C75" s="14">
        <v>5</v>
      </c>
      <c r="D75" s="14">
        <v>8</v>
      </c>
      <c r="E75" s="31">
        <v>-0.375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8</v>
      </c>
      <c r="D77" s="14">
        <v>2</v>
      </c>
      <c r="E77" s="31">
        <v>3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0</v>
      </c>
      <c r="D79" s="14">
        <v>2</v>
      </c>
      <c r="E79" s="31">
        <v>-1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4" t="s">
        <v>482</v>
      </c>
      <c r="B82" s="185"/>
      <c r="C82" s="27">
        <v>49</v>
      </c>
      <c r="D82" s="27">
        <v>48</v>
      </c>
      <c r="E82" s="28">
        <v>2.0833333333333301E-2</v>
      </c>
      <c r="F82" s="27">
        <v>0</v>
      </c>
      <c r="G82" s="27">
        <v>0</v>
      </c>
      <c r="H82" s="27">
        <v>1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0</v>
      </c>
    </row>
    <row r="83" spans="1:16" x14ac:dyDescent="0.25">
      <c r="A83" s="30" t="s">
        <v>483</v>
      </c>
      <c r="B83" s="30" t="s">
        <v>484</v>
      </c>
      <c r="C83" s="14">
        <v>10</v>
      </c>
      <c r="D83" s="14">
        <v>11</v>
      </c>
      <c r="E83" s="31">
        <v>-9.0909090909090898E-2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39</v>
      </c>
      <c r="D84" s="14">
        <v>37</v>
      </c>
      <c r="E84" s="31">
        <v>5.4054054054054099E-2</v>
      </c>
      <c r="F84" s="14">
        <v>0</v>
      </c>
      <c r="G84" s="14">
        <v>0</v>
      </c>
      <c r="H84" s="14">
        <v>1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0</v>
      </c>
    </row>
    <row r="85" spans="1:16" x14ac:dyDescent="0.25">
      <c r="A85" s="184" t="s">
        <v>487</v>
      </c>
      <c r="B85" s="185"/>
      <c r="C85" s="27">
        <v>97</v>
      </c>
      <c r="D85" s="27">
        <v>117</v>
      </c>
      <c r="E85" s="28">
        <v>-0.170940170940171</v>
      </c>
      <c r="F85" s="27">
        <v>1</v>
      </c>
      <c r="G85" s="27">
        <v>0</v>
      </c>
      <c r="H85" s="27">
        <v>29</v>
      </c>
      <c r="I85" s="27">
        <v>15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35</v>
      </c>
      <c r="D89" s="14">
        <v>55</v>
      </c>
      <c r="E89" s="31">
        <v>-0.36363636363636398</v>
      </c>
      <c r="F89" s="14">
        <v>1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5</v>
      </c>
      <c r="D91" s="14">
        <v>7</v>
      </c>
      <c r="E91" s="31">
        <v>-0.28571428571428598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9</v>
      </c>
      <c r="D92" s="14">
        <v>15</v>
      </c>
      <c r="E92" s="31">
        <v>-0.4</v>
      </c>
      <c r="F92" s="14">
        <v>0</v>
      </c>
      <c r="G92" s="14">
        <v>0</v>
      </c>
      <c r="H92" s="14">
        <v>7</v>
      </c>
      <c r="I92" s="14">
        <v>6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5</v>
      </c>
    </row>
    <row r="93" spans="1:16" x14ac:dyDescent="0.25">
      <c r="A93" s="30" t="s">
        <v>502</v>
      </c>
      <c r="B93" s="30" t="s">
        <v>503</v>
      </c>
      <c r="C93" s="14">
        <v>1</v>
      </c>
      <c r="D93" s="14">
        <v>5</v>
      </c>
      <c r="E93" s="31">
        <v>-0.8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46</v>
      </c>
      <c r="D94" s="14">
        <v>33</v>
      </c>
      <c r="E94" s="31">
        <v>0.39393939393939398</v>
      </c>
      <c r="F94" s="14">
        <v>0</v>
      </c>
      <c r="G94" s="14">
        <v>0</v>
      </c>
      <c r="H94" s="14">
        <v>20</v>
      </c>
      <c r="I94" s="14">
        <v>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8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1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829</v>
      </c>
      <c r="D97" s="27">
        <v>717</v>
      </c>
      <c r="E97" s="28">
        <v>0.156206415620641</v>
      </c>
      <c r="F97" s="27">
        <v>5</v>
      </c>
      <c r="G97" s="27">
        <v>5</v>
      </c>
      <c r="H97" s="27">
        <v>161</v>
      </c>
      <c r="I97" s="27">
        <v>71</v>
      </c>
      <c r="J97" s="27">
        <v>0</v>
      </c>
      <c r="K97" s="27">
        <v>0</v>
      </c>
      <c r="L97" s="27">
        <v>0</v>
      </c>
      <c r="M97" s="27">
        <v>0</v>
      </c>
      <c r="N97" s="27">
        <v>4</v>
      </c>
      <c r="O97" s="27">
        <v>0</v>
      </c>
      <c r="P97" s="29">
        <v>97</v>
      </c>
    </row>
    <row r="98" spans="1:16" x14ac:dyDescent="0.25">
      <c r="A98" s="30" t="s">
        <v>511</v>
      </c>
      <c r="B98" s="30" t="s">
        <v>512</v>
      </c>
      <c r="C98" s="14">
        <v>97</v>
      </c>
      <c r="D98" s="14">
        <v>61</v>
      </c>
      <c r="E98" s="31">
        <v>0.59016393442622905</v>
      </c>
      <c r="F98" s="14">
        <v>0</v>
      </c>
      <c r="G98" s="14">
        <v>0</v>
      </c>
      <c r="H98" s="14">
        <v>13</v>
      </c>
      <c r="I98" s="14">
        <v>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9</v>
      </c>
    </row>
    <row r="99" spans="1:16" x14ac:dyDescent="0.25">
      <c r="A99" s="30" t="s">
        <v>513</v>
      </c>
      <c r="B99" s="30" t="s">
        <v>514</v>
      </c>
      <c r="C99" s="14">
        <v>95</v>
      </c>
      <c r="D99" s="14">
        <v>98</v>
      </c>
      <c r="E99" s="31">
        <v>-3.06122448979592E-2</v>
      </c>
      <c r="F99" s="14">
        <v>3</v>
      </c>
      <c r="G99" s="14">
        <v>1</v>
      </c>
      <c r="H99" s="14">
        <v>46</v>
      </c>
      <c r="I99" s="14">
        <v>11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17</v>
      </c>
    </row>
    <row r="100" spans="1:16" ht="33.75" x14ac:dyDescent="0.25">
      <c r="A100" s="30" t="s">
        <v>515</v>
      </c>
      <c r="B100" s="30" t="s">
        <v>516</v>
      </c>
      <c r="C100" s="14">
        <v>6</v>
      </c>
      <c r="D100" s="14">
        <v>11</v>
      </c>
      <c r="E100" s="31">
        <v>-0.45454545454545398</v>
      </c>
      <c r="F100" s="14">
        <v>0</v>
      </c>
      <c r="G100" s="14">
        <v>1</v>
      </c>
      <c r="H100" s="14">
        <v>5</v>
      </c>
      <c r="I100" s="14">
        <v>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7</v>
      </c>
    </row>
    <row r="101" spans="1:16" ht="22.5" x14ac:dyDescent="0.25">
      <c r="A101" s="30" t="s">
        <v>517</v>
      </c>
      <c r="B101" s="30" t="s">
        <v>518</v>
      </c>
      <c r="C101" s="14">
        <v>16</v>
      </c>
      <c r="D101" s="14">
        <v>13</v>
      </c>
      <c r="E101" s="31">
        <v>0.230769230769231</v>
      </c>
      <c r="F101" s="14">
        <v>0</v>
      </c>
      <c r="G101" s="14">
        <v>0</v>
      </c>
      <c r="H101" s="14">
        <v>4</v>
      </c>
      <c r="I101" s="14">
        <v>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4">
        <v>6</v>
      </c>
    </row>
    <row r="102" spans="1:16" x14ac:dyDescent="0.25">
      <c r="A102" s="30" t="s">
        <v>519</v>
      </c>
      <c r="B102" s="30" t="s">
        <v>520</v>
      </c>
      <c r="C102" s="14">
        <v>4</v>
      </c>
      <c r="D102" s="14">
        <v>2</v>
      </c>
      <c r="E102" s="31">
        <v>1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4">
        <v>2</v>
      </c>
    </row>
    <row r="103" spans="1:16" ht="22.5" x14ac:dyDescent="0.25">
      <c r="A103" s="30" t="s">
        <v>521</v>
      </c>
      <c r="B103" s="30" t="s">
        <v>522</v>
      </c>
      <c r="C103" s="14">
        <v>9</v>
      </c>
      <c r="D103" s="14">
        <v>20</v>
      </c>
      <c r="E103" s="31">
        <v>-0.55000000000000004</v>
      </c>
      <c r="F103" s="14">
        <v>0</v>
      </c>
      <c r="G103" s="14">
        <v>1</v>
      </c>
      <c r="H103" s="14">
        <v>4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</v>
      </c>
    </row>
    <row r="104" spans="1:16" x14ac:dyDescent="0.25">
      <c r="A104" s="30" t="s">
        <v>523</v>
      </c>
      <c r="B104" s="30" t="s">
        <v>524</v>
      </c>
      <c r="C104" s="14">
        <v>24</v>
      </c>
      <c r="D104" s="14">
        <v>30</v>
      </c>
      <c r="E104" s="31">
        <v>-0.2</v>
      </c>
      <c r="F104" s="14">
        <v>0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263</v>
      </c>
      <c r="D105" s="14">
        <v>249</v>
      </c>
      <c r="E105" s="31">
        <v>5.62248995983936E-2</v>
      </c>
      <c r="F105" s="14">
        <v>1</v>
      </c>
      <c r="G105" s="14">
        <v>1</v>
      </c>
      <c r="H105" s="14">
        <v>49</v>
      </c>
      <c r="I105" s="14">
        <v>26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4">
        <v>23</v>
      </c>
    </row>
    <row r="106" spans="1:16" ht="22.5" x14ac:dyDescent="0.25">
      <c r="A106" s="30" t="s">
        <v>527</v>
      </c>
      <c r="B106" s="30" t="s">
        <v>528</v>
      </c>
      <c r="C106" s="14">
        <v>52</v>
      </c>
      <c r="D106" s="14">
        <v>34</v>
      </c>
      <c r="E106" s="31">
        <v>0.52941176470588203</v>
      </c>
      <c r="F106" s="14">
        <v>0</v>
      </c>
      <c r="G106" s="14">
        <v>1</v>
      </c>
      <c r="H106" s="14">
        <v>15</v>
      </c>
      <c r="I106" s="14">
        <v>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7</v>
      </c>
    </row>
    <row r="107" spans="1:16" ht="22.5" x14ac:dyDescent="0.25">
      <c r="A107" s="30" t="s">
        <v>529</v>
      </c>
      <c r="B107" s="30" t="s">
        <v>530</v>
      </c>
      <c r="C107" s="14">
        <v>3</v>
      </c>
      <c r="D107" s="14">
        <v>9</v>
      </c>
      <c r="E107" s="31">
        <v>-0.66666666666666696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3</v>
      </c>
    </row>
    <row r="108" spans="1:16" x14ac:dyDescent="0.25">
      <c r="A108" s="30" t="s">
        <v>531</v>
      </c>
      <c r="B108" s="30" t="s">
        <v>532</v>
      </c>
      <c r="C108" s="14">
        <v>2</v>
      </c>
      <c r="D108" s="14">
        <v>2</v>
      </c>
      <c r="E108" s="31">
        <v>0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25">
      <c r="A109" s="30" t="s">
        <v>533</v>
      </c>
      <c r="B109" s="30" t="s">
        <v>534</v>
      </c>
      <c r="C109" s="14">
        <v>1</v>
      </c>
      <c r="D109" s="14">
        <v>2</v>
      </c>
      <c r="E109" s="31">
        <v>-0.5</v>
      </c>
      <c r="F109" s="14">
        <v>0</v>
      </c>
      <c r="G109" s="14">
        <v>0</v>
      </c>
      <c r="H109" s="14">
        <v>1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241</v>
      </c>
      <c r="D111" s="14">
        <v>173</v>
      </c>
      <c r="E111" s="31">
        <v>0.39306358381502898</v>
      </c>
      <c r="F111" s="14">
        <v>0</v>
      </c>
      <c r="G111" s="14">
        <v>0</v>
      </c>
      <c r="H111" s="14">
        <v>16</v>
      </c>
      <c r="I111" s="14">
        <v>9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4">
        <v>12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1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3</v>
      </c>
      <c r="D114" s="14">
        <v>3</v>
      </c>
      <c r="E114" s="31">
        <v>0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2</v>
      </c>
      <c r="D115" s="14">
        <v>0</v>
      </c>
      <c r="E115" s="31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1</v>
      </c>
      <c r="D116" s="14">
        <v>0</v>
      </c>
      <c r="E116" s="31">
        <v>0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1</v>
      </c>
      <c r="E118" s="31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1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0</v>
      </c>
      <c r="D120" s="14">
        <v>1</v>
      </c>
      <c r="E120" s="31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1</v>
      </c>
      <c r="D121" s="14">
        <v>1</v>
      </c>
      <c r="E121" s="31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5</v>
      </c>
    </row>
    <row r="122" spans="1:16" x14ac:dyDescent="0.25">
      <c r="A122" s="30" t="s">
        <v>559</v>
      </c>
      <c r="B122" s="30" t="s">
        <v>560</v>
      </c>
      <c r="C122" s="14">
        <v>1</v>
      </c>
      <c r="D122" s="14">
        <v>1</v>
      </c>
      <c r="E122" s="31">
        <v>0</v>
      </c>
      <c r="F122" s="14">
        <v>0</v>
      </c>
      <c r="G122" s="14">
        <v>0</v>
      </c>
      <c r="H122" s="14">
        <v>2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5</v>
      </c>
      <c r="E123" s="31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6</v>
      </c>
      <c r="D126" s="14">
        <v>0</v>
      </c>
      <c r="E126" s="31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1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1</v>
      </c>
      <c r="E130" s="31">
        <v>-1</v>
      </c>
      <c r="F130" s="14">
        <v>0</v>
      </c>
      <c r="G130" s="14">
        <v>0</v>
      </c>
      <c r="H130" s="14">
        <v>1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1</v>
      </c>
      <c r="D131" s="27">
        <v>2</v>
      </c>
      <c r="E131" s="28">
        <v>-0.5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0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1</v>
      </c>
      <c r="E133" s="31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1</v>
      </c>
      <c r="E134" s="31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1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23</v>
      </c>
      <c r="D137" s="27">
        <v>12</v>
      </c>
      <c r="E137" s="28">
        <v>0.91666666666666696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0</v>
      </c>
    </row>
    <row r="138" spans="1:16" ht="22.5" x14ac:dyDescent="0.25">
      <c r="A138" s="30" t="s">
        <v>589</v>
      </c>
      <c r="B138" s="30" t="s">
        <v>590</v>
      </c>
      <c r="C138" s="14">
        <v>1</v>
      </c>
      <c r="D138" s="14">
        <v>1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22</v>
      </c>
      <c r="D142" s="14">
        <v>11</v>
      </c>
      <c r="E142" s="31">
        <v>1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0</v>
      </c>
      <c r="D143" s="14">
        <v>0</v>
      </c>
      <c r="E143" s="31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4" t="s">
        <v>601</v>
      </c>
      <c r="B144" s="185"/>
      <c r="C144" s="27">
        <v>2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2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4" t="s">
        <v>606</v>
      </c>
      <c r="B147" s="185"/>
      <c r="C147" s="27">
        <v>23</v>
      </c>
      <c r="D147" s="27">
        <v>37</v>
      </c>
      <c r="E147" s="28">
        <v>-0.37837837837837801</v>
      </c>
      <c r="F147" s="27">
        <v>0</v>
      </c>
      <c r="G147" s="27">
        <v>0</v>
      </c>
      <c r="H147" s="27">
        <v>13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8</v>
      </c>
      <c r="O147" s="27">
        <v>0</v>
      </c>
      <c r="P147" s="29">
        <v>7</v>
      </c>
    </row>
    <row r="148" spans="1:16" ht="22.5" x14ac:dyDescent="0.25">
      <c r="A148" s="30" t="s">
        <v>607</v>
      </c>
      <c r="B148" s="30" t="s">
        <v>608</v>
      </c>
      <c r="C148" s="14">
        <v>4</v>
      </c>
      <c r="D148" s="14">
        <v>6</v>
      </c>
      <c r="E148" s="31">
        <v>-0.33333333333333298</v>
      </c>
      <c r="F148" s="14">
        <v>0</v>
      </c>
      <c r="G148" s="14">
        <v>0</v>
      </c>
      <c r="H148" s="14">
        <v>5</v>
      </c>
      <c r="I148" s="14">
        <v>3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4">
        <v>5</v>
      </c>
    </row>
    <row r="149" spans="1:16" ht="22.5" x14ac:dyDescent="0.25">
      <c r="A149" s="30" t="s">
        <v>609</v>
      </c>
      <c r="B149" s="30" t="s">
        <v>610</v>
      </c>
      <c r="C149" s="14">
        <v>2</v>
      </c>
      <c r="D149" s="14">
        <v>1</v>
      </c>
      <c r="E149" s="31">
        <v>1</v>
      </c>
      <c r="F149" s="14">
        <v>0</v>
      </c>
      <c r="G149" s="14">
        <v>0</v>
      </c>
      <c r="H149" s="14">
        <v>4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4</v>
      </c>
      <c r="D151" s="14">
        <v>5</v>
      </c>
      <c r="E151" s="31">
        <v>-0.2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2</v>
      </c>
      <c r="D153" s="14">
        <v>5</v>
      </c>
      <c r="E153" s="31">
        <v>-0.6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2</v>
      </c>
      <c r="D154" s="14">
        <v>5</v>
      </c>
      <c r="E154" s="31">
        <v>-0.6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4">
        <v>2</v>
      </c>
    </row>
    <row r="155" spans="1:16" ht="22.5" x14ac:dyDescent="0.25">
      <c r="A155" s="30" t="s">
        <v>621</v>
      </c>
      <c r="B155" s="30" t="s">
        <v>622</v>
      </c>
      <c r="C155" s="14">
        <v>8</v>
      </c>
      <c r="D155" s="14">
        <v>15</v>
      </c>
      <c r="E155" s="31">
        <v>-0.46666666666666701</v>
      </c>
      <c r="F155" s="14">
        <v>0</v>
      </c>
      <c r="G155" s="14">
        <v>0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0</v>
      </c>
    </row>
    <row r="156" spans="1:16" x14ac:dyDescent="0.25">
      <c r="A156" s="184" t="s">
        <v>623</v>
      </c>
      <c r="B156" s="185"/>
      <c r="C156" s="27">
        <v>23</v>
      </c>
      <c r="D156" s="27">
        <v>11</v>
      </c>
      <c r="E156" s="28">
        <v>1.0909090909090899</v>
      </c>
      <c r="F156" s="27">
        <v>0</v>
      </c>
      <c r="G156" s="27">
        <v>0</v>
      </c>
      <c r="H156" s="27">
        <v>2</v>
      </c>
      <c r="I156" s="27">
        <v>1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1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0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17</v>
      </c>
      <c r="D162" s="14">
        <v>4</v>
      </c>
      <c r="E162" s="31">
        <v>3.25</v>
      </c>
      <c r="F162" s="14">
        <v>0</v>
      </c>
      <c r="G162" s="14">
        <v>0</v>
      </c>
      <c r="H162" s="14">
        <v>2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636</v>
      </c>
      <c r="B163" s="30" t="s">
        <v>637</v>
      </c>
      <c r="C163" s="14">
        <v>1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3</v>
      </c>
      <c r="D164" s="14">
        <v>2</v>
      </c>
      <c r="E164" s="31">
        <v>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2</v>
      </c>
      <c r="D165" s="14">
        <v>5</v>
      </c>
      <c r="E165" s="31">
        <v>-0.6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4" t="s">
        <v>642</v>
      </c>
      <c r="B166" s="185"/>
      <c r="C166" s="27">
        <v>63</v>
      </c>
      <c r="D166" s="27">
        <v>67</v>
      </c>
      <c r="E166" s="28">
        <v>-5.9701492537313397E-2</v>
      </c>
      <c r="F166" s="27">
        <v>3</v>
      </c>
      <c r="G166" s="27">
        <v>0</v>
      </c>
      <c r="H166" s="27">
        <v>36</v>
      </c>
      <c r="I166" s="27">
        <v>18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9">
        <v>20</v>
      </c>
    </row>
    <row r="167" spans="1:16" ht="22.5" x14ac:dyDescent="0.25">
      <c r="A167" s="30" t="s">
        <v>643</v>
      </c>
      <c r="B167" s="30" t="s">
        <v>644</v>
      </c>
      <c r="C167" s="14">
        <v>30</v>
      </c>
      <c r="D167" s="14">
        <v>34</v>
      </c>
      <c r="E167" s="31">
        <v>-0.11764705882352899</v>
      </c>
      <c r="F167" s="14">
        <v>1</v>
      </c>
      <c r="G167" s="14">
        <v>0</v>
      </c>
      <c r="H167" s="14">
        <v>14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1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1</v>
      </c>
      <c r="D169" s="14">
        <v>1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12</v>
      </c>
      <c r="D173" s="14">
        <v>13</v>
      </c>
      <c r="E173" s="31">
        <v>-7.69230769230769E-2</v>
      </c>
      <c r="F173" s="14">
        <v>1</v>
      </c>
      <c r="G173" s="14">
        <v>0</v>
      </c>
      <c r="H173" s="14">
        <v>12</v>
      </c>
      <c r="I173" s="14">
        <v>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4">
        <v>7</v>
      </c>
    </row>
    <row r="174" spans="1:16" ht="22.5" x14ac:dyDescent="0.25">
      <c r="A174" s="30" t="s">
        <v>657</v>
      </c>
      <c r="B174" s="30" t="s">
        <v>658</v>
      </c>
      <c r="C174" s="14">
        <v>17</v>
      </c>
      <c r="D174" s="14">
        <v>12</v>
      </c>
      <c r="E174" s="31">
        <v>0.41666666666666702</v>
      </c>
      <c r="F174" s="14">
        <v>1</v>
      </c>
      <c r="G174" s="14">
        <v>0</v>
      </c>
      <c r="H174" s="14">
        <v>9</v>
      </c>
      <c r="I174" s="14">
        <v>10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12</v>
      </c>
    </row>
    <row r="175" spans="1:16" x14ac:dyDescent="0.25">
      <c r="A175" s="30" t="s">
        <v>659</v>
      </c>
      <c r="B175" s="30" t="s">
        <v>660</v>
      </c>
      <c r="C175" s="14">
        <v>2</v>
      </c>
      <c r="D175" s="14">
        <v>7</v>
      </c>
      <c r="E175" s="31">
        <v>-0.71428571428571397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128</v>
      </c>
      <c r="D178" s="27">
        <v>100</v>
      </c>
      <c r="E178" s="28">
        <v>0.28000000000000003</v>
      </c>
      <c r="F178" s="27">
        <v>216</v>
      </c>
      <c r="G178" s="27">
        <v>130</v>
      </c>
      <c r="H178" s="27">
        <v>42</v>
      </c>
      <c r="I178" s="27">
        <v>31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206</v>
      </c>
    </row>
    <row r="179" spans="1:16" ht="22.5" x14ac:dyDescent="0.25">
      <c r="A179" s="30" t="s">
        <v>666</v>
      </c>
      <c r="B179" s="30" t="s">
        <v>667</v>
      </c>
      <c r="C179" s="14">
        <v>5</v>
      </c>
      <c r="D179" s="14">
        <v>0</v>
      </c>
      <c r="E179" s="31">
        <v>0</v>
      </c>
      <c r="F179" s="14">
        <v>2</v>
      </c>
      <c r="G179" s="14">
        <v>2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</v>
      </c>
    </row>
    <row r="180" spans="1:16" ht="22.5" x14ac:dyDescent="0.25">
      <c r="A180" s="30" t="s">
        <v>668</v>
      </c>
      <c r="B180" s="30" t="s">
        <v>669</v>
      </c>
      <c r="C180" s="14">
        <v>59</v>
      </c>
      <c r="D180" s="14">
        <v>51</v>
      </c>
      <c r="E180" s="31">
        <v>0.15686274509803899</v>
      </c>
      <c r="F180" s="14">
        <v>119</v>
      </c>
      <c r="G180" s="14">
        <v>77</v>
      </c>
      <c r="H180" s="14">
        <v>20</v>
      </c>
      <c r="I180" s="14">
        <v>15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118</v>
      </c>
    </row>
    <row r="181" spans="1:16" x14ac:dyDescent="0.25">
      <c r="A181" s="30" t="s">
        <v>670</v>
      </c>
      <c r="B181" s="30" t="s">
        <v>671</v>
      </c>
      <c r="C181" s="14">
        <v>10</v>
      </c>
      <c r="D181" s="14">
        <v>6</v>
      </c>
      <c r="E181" s="31">
        <v>0.66666666666666696</v>
      </c>
      <c r="F181" s="14">
        <v>4</v>
      </c>
      <c r="G181" s="14">
        <v>0</v>
      </c>
      <c r="H181" s="14">
        <v>2</v>
      </c>
      <c r="I181" s="14">
        <v>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2</v>
      </c>
    </row>
    <row r="182" spans="1:16" ht="22.5" x14ac:dyDescent="0.25">
      <c r="A182" s="30" t="s">
        <v>672</v>
      </c>
      <c r="B182" s="30" t="s">
        <v>673</v>
      </c>
      <c r="C182" s="14">
        <v>1</v>
      </c>
      <c r="D182" s="14">
        <v>0</v>
      </c>
      <c r="E182" s="31">
        <v>0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674</v>
      </c>
      <c r="B183" s="30" t="s">
        <v>675</v>
      </c>
      <c r="C183" s="14">
        <v>2</v>
      </c>
      <c r="D183" s="14">
        <v>2</v>
      </c>
      <c r="E183" s="31">
        <v>0</v>
      </c>
      <c r="F183" s="14">
        <v>3</v>
      </c>
      <c r="G183" s="14">
        <v>1</v>
      </c>
      <c r="H183" s="14">
        <v>4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</v>
      </c>
    </row>
    <row r="184" spans="1:16" ht="22.5" x14ac:dyDescent="0.25">
      <c r="A184" s="30" t="s">
        <v>676</v>
      </c>
      <c r="B184" s="30" t="s">
        <v>677</v>
      </c>
      <c r="C184" s="14">
        <v>47</v>
      </c>
      <c r="D184" s="14">
        <v>33</v>
      </c>
      <c r="E184" s="31">
        <v>0.42424242424242398</v>
      </c>
      <c r="F184" s="14">
        <v>86</v>
      </c>
      <c r="G184" s="14">
        <v>50</v>
      </c>
      <c r="H184" s="14">
        <v>15</v>
      </c>
      <c r="I184" s="14">
        <v>12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80</v>
      </c>
    </row>
    <row r="185" spans="1:16" ht="22.5" x14ac:dyDescent="0.25">
      <c r="A185" s="30" t="s">
        <v>678</v>
      </c>
      <c r="B185" s="30" t="s">
        <v>679</v>
      </c>
      <c r="C185" s="14">
        <v>4</v>
      </c>
      <c r="D185" s="14">
        <v>8</v>
      </c>
      <c r="E185" s="31">
        <v>-0.5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4" t="s">
        <v>680</v>
      </c>
      <c r="B186" s="185"/>
      <c r="C186" s="27">
        <v>70</v>
      </c>
      <c r="D186" s="27">
        <v>56</v>
      </c>
      <c r="E186" s="28">
        <v>0.25</v>
      </c>
      <c r="F186" s="27">
        <v>5</v>
      </c>
      <c r="G186" s="27">
        <v>3</v>
      </c>
      <c r="H186" s="27">
        <v>5</v>
      </c>
      <c r="I186" s="27">
        <v>2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9">
        <v>16</v>
      </c>
    </row>
    <row r="187" spans="1:16" x14ac:dyDescent="0.25">
      <c r="A187" s="30" t="s">
        <v>681</v>
      </c>
      <c r="B187" s="30" t="s">
        <v>682</v>
      </c>
      <c r="C187" s="14">
        <v>4</v>
      </c>
      <c r="D187" s="14">
        <v>2</v>
      </c>
      <c r="E187" s="31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27</v>
      </c>
      <c r="D189" s="14">
        <v>19</v>
      </c>
      <c r="E189" s="31">
        <v>0.42105263157894701</v>
      </c>
      <c r="F189" s="14">
        <v>4</v>
      </c>
      <c r="G189" s="14">
        <v>1</v>
      </c>
      <c r="H189" s="14">
        <v>3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4">
        <v>8</v>
      </c>
    </row>
    <row r="190" spans="1:16" ht="22.5" x14ac:dyDescent="0.25">
      <c r="A190" s="30" t="s">
        <v>687</v>
      </c>
      <c r="B190" s="30" t="s">
        <v>688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689</v>
      </c>
      <c r="B191" s="30" t="s">
        <v>690</v>
      </c>
      <c r="C191" s="14">
        <v>2</v>
      </c>
      <c r="D191" s="14">
        <v>0</v>
      </c>
      <c r="E191" s="31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4</v>
      </c>
      <c r="D193" s="14">
        <v>8</v>
      </c>
      <c r="E193" s="31">
        <v>-0.5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6</v>
      </c>
    </row>
    <row r="194" spans="1:16" x14ac:dyDescent="0.25">
      <c r="A194" s="30" t="s">
        <v>695</v>
      </c>
      <c r="B194" s="30" t="s">
        <v>696</v>
      </c>
      <c r="C194" s="14">
        <v>0</v>
      </c>
      <c r="D194" s="14">
        <v>1</v>
      </c>
      <c r="E194" s="31">
        <v>-1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30</v>
      </c>
      <c r="D197" s="14">
        <v>25</v>
      </c>
      <c r="E197" s="31">
        <v>0.2</v>
      </c>
      <c r="F197" s="14">
        <v>1</v>
      </c>
      <c r="G197" s="14">
        <v>0</v>
      </c>
      <c r="H197" s="14">
        <v>2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2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15</v>
      </c>
      <c r="D201" s="27">
        <v>18</v>
      </c>
      <c r="E201" s="28">
        <v>-0.16666666666666699</v>
      </c>
      <c r="F201" s="27">
        <v>1</v>
      </c>
      <c r="G201" s="27">
        <v>0</v>
      </c>
      <c r="H201" s="27">
        <v>3</v>
      </c>
      <c r="I201" s="27">
        <v>1</v>
      </c>
      <c r="J201" s="27">
        <v>0</v>
      </c>
      <c r="K201" s="27">
        <v>0</v>
      </c>
      <c r="L201" s="27">
        <v>0</v>
      </c>
      <c r="M201" s="27">
        <v>0</v>
      </c>
      <c r="N201" s="27">
        <v>3</v>
      </c>
      <c r="O201" s="27">
        <v>0</v>
      </c>
      <c r="P201" s="29">
        <v>6</v>
      </c>
    </row>
    <row r="202" spans="1:16" x14ac:dyDescent="0.25">
      <c r="A202" s="30" t="s">
        <v>710</v>
      </c>
      <c r="B202" s="30" t="s">
        <v>711</v>
      </c>
      <c r="C202" s="14">
        <v>8</v>
      </c>
      <c r="D202" s="14">
        <v>6</v>
      </c>
      <c r="E202" s="31">
        <v>0.33333333333333298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7</v>
      </c>
      <c r="D206" s="14">
        <v>11</v>
      </c>
      <c r="E206" s="31">
        <v>-0.36363636363636398</v>
      </c>
      <c r="F206" s="14">
        <v>1</v>
      </c>
      <c r="G206" s="14">
        <v>0</v>
      </c>
      <c r="H206" s="14">
        <v>3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1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0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155</v>
      </c>
      <c r="D223" s="27">
        <v>125</v>
      </c>
      <c r="E223" s="28">
        <v>0.24</v>
      </c>
      <c r="F223" s="27">
        <v>21</v>
      </c>
      <c r="G223" s="27">
        <v>8</v>
      </c>
      <c r="H223" s="27">
        <v>34</v>
      </c>
      <c r="I223" s="27">
        <v>27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9">
        <v>39</v>
      </c>
    </row>
    <row r="224" spans="1:16" x14ac:dyDescent="0.25">
      <c r="A224" s="30" t="s">
        <v>753</v>
      </c>
      <c r="B224" s="30" t="s">
        <v>754</v>
      </c>
      <c r="C224" s="14">
        <v>1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1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13</v>
      </c>
      <c r="D231" s="14">
        <v>10</v>
      </c>
      <c r="E231" s="31">
        <v>0.3</v>
      </c>
      <c r="F231" s="14">
        <v>0</v>
      </c>
      <c r="G231" s="14">
        <v>1</v>
      </c>
      <c r="H231" s="14">
        <v>4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</v>
      </c>
    </row>
    <row r="232" spans="1:16" x14ac:dyDescent="0.25">
      <c r="A232" s="30" t="s">
        <v>769</v>
      </c>
      <c r="B232" s="30" t="s">
        <v>770</v>
      </c>
      <c r="C232" s="14">
        <v>6</v>
      </c>
      <c r="D232" s="14">
        <v>11</v>
      </c>
      <c r="E232" s="31">
        <v>-0.45454545454545398</v>
      </c>
      <c r="F232" s="14">
        <v>2</v>
      </c>
      <c r="G232" s="14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</v>
      </c>
    </row>
    <row r="233" spans="1:16" x14ac:dyDescent="0.25">
      <c r="A233" s="30" t="s">
        <v>771</v>
      </c>
      <c r="B233" s="30" t="s">
        <v>772</v>
      </c>
      <c r="C233" s="14">
        <v>1</v>
      </c>
      <c r="D233" s="14">
        <v>10</v>
      </c>
      <c r="E233" s="31">
        <v>-0.9</v>
      </c>
      <c r="F233" s="14">
        <v>0</v>
      </c>
      <c r="G233" s="14">
        <v>1</v>
      </c>
      <c r="H233" s="14">
        <v>3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2</v>
      </c>
    </row>
    <row r="234" spans="1:16" ht="22.5" x14ac:dyDescent="0.25">
      <c r="A234" s="30" t="s">
        <v>773</v>
      </c>
      <c r="B234" s="30" t="s">
        <v>774</v>
      </c>
      <c r="C234" s="14">
        <v>0</v>
      </c>
      <c r="D234" s="14">
        <v>1</v>
      </c>
      <c r="E234" s="31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1</v>
      </c>
      <c r="D235" s="14">
        <v>1</v>
      </c>
      <c r="E235" s="31">
        <v>0</v>
      </c>
      <c r="F235" s="14">
        <v>1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1</v>
      </c>
      <c r="E237" s="31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130</v>
      </c>
      <c r="D238" s="14">
        <v>91</v>
      </c>
      <c r="E238" s="31">
        <v>0.42857142857142799</v>
      </c>
      <c r="F238" s="14">
        <v>18</v>
      </c>
      <c r="G238" s="14">
        <v>6</v>
      </c>
      <c r="H238" s="14">
        <v>27</v>
      </c>
      <c r="I238" s="14">
        <v>24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4">
        <v>35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1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0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0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24</v>
      </c>
      <c r="D271" s="27">
        <v>49</v>
      </c>
      <c r="E271" s="28">
        <v>-0.51020408163265296</v>
      </c>
      <c r="F271" s="27">
        <v>14</v>
      </c>
      <c r="G271" s="27">
        <v>7</v>
      </c>
      <c r="H271" s="27">
        <v>25</v>
      </c>
      <c r="I271" s="27">
        <v>18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27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5</v>
      </c>
      <c r="D273" s="14">
        <v>10</v>
      </c>
      <c r="E273" s="31">
        <v>-0.5</v>
      </c>
      <c r="F273" s="14">
        <v>2</v>
      </c>
      <c r="G273" s="14">
        <v>4</v>
      </c>
      <c r="H273" s="14">
        <v>5</v>
      </c>
      <c r="I273" s="14">
        <v>13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10</v>
      </c>
    </row>
    <row r="274" spans="1:16" ht="33.75" x14ac:dyDescent="0.25">
      <c r="A274" s="30" t="s">
        <v>851</v>
      </c>
      <c r="B274" s="30" t="s">
        <v>852</v>
      </c>
      <c r="C274" s="14">
        <v>15</v>
      </c>
      <c r="D274" s="14">
        <v>35</v>
      </c>
      <c r="E274" s="31">
        <v>-0.57142857142857095</v>
      </c>
      <c r="F274" s="14">
        <v>11</v>
      </c>
      <c r="G274" s="14">
        <v>3</v>
      </c>
      <c r="H274" s="14">
        <v>16</v>
      </c>
      <c r="I274" s="14">
        <v>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12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25">
      <c r="A276" s="30" t="s">
        <v>855</v>
      </c>
      <c r="B276" s="30" t="s">
        <v>856</v>
      </c>
      <c r="C276" s="14">
        <v>0</v>
      </c>
      <c r="D276" s="14">
        <v>2</v>
      </c>
      <c r="E276" s="31">
        <v>-1</v>
      </c>
      <c r="F276" s="14">
        <v>0</v>
      </c>
      <c r="G276" s="14">
        <v>0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ht="22.5" x14ac:dyDescent="0.25">
      <c r="A277" s="30" t="s">
        <v>857</v>
      </c>
      <c r="B277" s="30" t="s">
        <v>858</v>
      </c>
      <c r="C277" s="14">
        <v>1</v>
      </c>
      <c r="D277" s="14">
        <v>1</v>
      </c>
      <c r="E277" s="31">
        <v>0</v>
      </c>
      <c r="F277" s="14">
        <v>1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859</v>
      </c>
      <c r="B278" s="30" t="s">
        <v>860</v>
      </c>
      <c r="C278" s="14">
        <v>2</v>
      </c>
      <c r="D278" s="14">
        <v>1</v>
      </c>
      <c r="E278" s="31">
        <v>1</v>
      </c>
      <c r="F278" s="14">
        <v>0</v>
      </c>
      <c r="G278" s="14">
        <v>0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2</v>
      </c>
    </row>
    <row r="279" spans="1:16" ht="22.5" x14ac:dyDescent="0.25">
      <c r="A279" s="30" t="s">
        <v>861</v>
      </c>
      <c r="B279" s="30" t="s">
        <v>862</v>
      </c>
      <c r="C279" s="14">
        <v>1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1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1</v>
      </c>
      <c r="D312" s="27">
        <v>2</v>
      </c>
      <c r="E312" s="28">
        <v>-0.5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1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2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1021</v>
      </c>
      <c r="D323" s="27">
        <v>864</v>
      </c>
      <c r="E323" s="28">
        <v>0.18171296296296299</v>
      </c>
      <c r="F323" s="27">
        <v>3</v>
      </c>
      <c r="G323" s="27">
        <v>0</v>
      </c>
      <c r="H323" s="27">
        <v>14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8</v>
      </c>
      <c r="O323" s="27">
        <v>0</v>
      </c>
      <c r="P323" s="29">
        <v>7</v>
      </c>
    </row>
    <row r="324" spans="1:16" x14ac:dyDescent="0.25">
      <c r="A324" s="30" t="s">
        <v>945</v>
      </c>
      <c r="B324" s="30" t="s">
        <v>946</v>
      </c>
      <c r="C324" s="14">
        <v>1021</v>
      </c>
      <c r="D324" s="14">
        <v>864</v>
      </c>
      <c r="E324" s="31">
        <v>0.18171296296296299</v>
      </c>
      <c r="F324" s="14">
        <v>3</v>
      </c>
      <c r="G324" s="14">
        <v>0</v>
      </c>
      <c r="H324" s="14">
        <v>14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8</v>
      </c>
      <c r="O324" s="14">
        <v>0</v>
      </c>
      <c r="P324" s="24">
        <v>7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4785</v>
      </c>
      <c r="D341" s="32">
        <v>4271</v>
      </c>
      <c r="E341" s="33">
        <v>0.120346523062515</v>
      </c>
      <c r="F341" s="32">
        <v>291</v>
      </c>
      <c r="G341" s="32">
        <v>163</v>
      </c>
      <c r="H341" s="32">
        <v>550</v>
      </c>
      <c r="I341" s="32">
        <v>291</v>
      </c>
      <c r="J341" s="32">
        <v>9</v>
      </c>
      <c r="K341" s="32">
        <v>2</v>
      </c>
      <c r="L341" s="32">
        <v>0</v>
      </c>
      <c r="M341" s="32">
        <v>0</v>
      </c>
      <c r="N341" s="32">
        <v>31</v>
      </c>
      <c r="O341" s="32">
        <v>0</v>
      </c>
      <c r="P341" s="32">
        <v>576</v>
      </c>
    </row>
  </sheetData>
  <sheetProtection algorithmName="SHA-512" hashValue="y+5shGtmD4BxYfLUkhvCraNHimDFmeq+wkdA+j3oDJ1+7FaEAMbOkDuoRI63w4vC30Ay787HNYekzu79VmQiWg==" saltValue="yotW9hv5jZ2s+vePBkn65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4">
        <v>0</v>
      </c>
    </row>
    <row r="6" spans="1:3" x14ac:dyDescent="0.25">
      <c r="A6" s="179"/>
      <c r="B6" s="13" t="s">
        <v>354</v>
      </c>
      <c r="C6" s="24">
        <v>42</v>
      </c>
    </row>
    <row r="7" spans="1:3" x14ac:dyDescent="0.25">
      <c r="A7" s="179"/>
      <c r="B7" s="13" t="s">
        <v>981</v>
      </c>
      <c r="C7" s="24">
        <v>5</v>
      </c>
    </row>
    <row r="8" spans="1:3" x14ac:dyDescent="0.25">
      <c r="A8" s="179"/>
      <c r="B8" s="13" t="s">
        <v>982</v>
      </c>
      <c r="C8" s="24">
        <v>5</v>
      </c>
    </row>
    <row r="9" spans="1:3" x14ac:dyDescent="0.25">
      <c r="A9" s="179"/>
      <c r="B9" s="13" t="s">
        <v>983</v>
      </c>
      <c r="C9" s="24">
        <v>8</v>
      </c>
    </row>
    <row r="10" spans="1:3" x14ac:dyDescent="0.25">
      <c r="A10" s="179"/>
      <c r="B10" s="13" t="s">
        <v>984</v>
      </c>
      <c r="C10" s="24">
        <v>6</v>
      </c>
    </row>
    <row r="11" spans="1:3" x14ac:dyDescent="0.25">
      <c r="A11" s="179"/>
      <c r="B11" s="13" t="s">
        <v>985</v>
      </c>
      <c r="C11" s="24">
        <v>10</v>
      </c>
    </row>
    <row r="12" spans="1:3" x14ac:dyDescent="0.25">
      <c r="A12" s="179"/>
      <c r="B12" s="13" t="s">
        <v>538</v>
      </c>
      <c r="C12" s="24">
        <v>19</v>
      </c>
    </row>
    <row r="13" spans="1:3" x14ac:dyDescent="0.25">
      <c r="A13" s="179"/>
      <c r="B13" s="13" t="s">
        <v>986</v>
      </c>
      <c r="C13" s="24">
        <v>1</v>
      </c>
    </row>
    <row r="14" spans="1:3" x14ac:dyDescent="0.25">
      <c r="A14" s="179"/>
      <c r="B14" s="13" t="s">
        <v>987</v>
      </c>
      <c r="C14" s="24">
        <v>1</v>
      </c>
    </row>
    <row r="15" spans="1:3" x14ac:dyDescent="0.25">
      <c r="A15" s="179"/>
      <c r="B15" s="13" t="s">
        <v>671</v>
      </c>
      <c r="C15" s="24">
        <v>0</v>
      </c>
    </row>
    <row r="16" spans="1:3" x14ac:dyDescent="0.25">
      <c r="A16" s="179"/>
      <c r="B16" s="13" t="s">
        <v>988</v>
      </c>
      <c r="C16" s="24">
        <v>9</v>
      </c>
    </row>
    <row r="17" spans="1:3" x14ac:dyDescent="0.25">
      <c r="A17" s="179"/>
      <c r="B17" s="13" t="s">
        <v>989</v>
      </c>
      <c r="C17" s="24">
        <v>18</v>
      </c>
    </row>
    <row r="18" spans="1:3" x14ac:dyDescent="0.25">
      <c r="A18" s="179"/>
      <c r="B18" s="13" t="s">
        <v>990</v>
      </c>
      <c r="C18" s="24">
        <v>1</v>
      </c>
    </row>
    <row r="19" spans="1:3" x14ac:dyDescent="0.25">
      <c r="A19" s="180"/>
      <c r="B19" s="13" t="s">
        <v>110</v>
      </c>
      <c r="C19" s="24">
        <v>37</v>
      </c>
    </row>
    <row r="20" spans="1:3" x14ac:dyDescent="0.25">
      <c r="A20" s="178" t="s">
        <v>991</v>
      </c>
      <c r="B20" s="13" t="s">
        <v>992</v>
      </c>
      <c r="C20" s="24">
        <v>5</v>
      </c>
    </row>
    <row r="21" spans="1:3" x14ac:dyDescent="0.25">
      <c r="A21" s="180"/>
      <c r="B21" s="13" t="s">
        <v>993</v>
      </c>
      <c r="C21" s="24">
        <v>0</v>
      </c>
    </row>
    <row r="22" spans="1:3" x14ac:dyDescent="0.25">
      <c r="A22" s="178" t="s">
        <v>994</v>
      </c>
      <c r="B22" s="13" t="s">
        <v>995</v>
      </c>
      <c r="C22" s="24">
        <v>17</v>
      </c>
    </row>
    <row r="23" spans="1:3" x14ac:dyDescent="0.25">
      <c r="A23" s="179"/>
      <c r="B23" s="13" t="s">
        <v>996</v>
      </c>
      <c r="C23" s="24">
        <v>57</v>
      </c>
    </row>
    <row r="24" spans="1:3" x14ac:dyDescent="0.25">
      <c r="A24" s="180"/>
      <c r="B24" s="13" t="s">
        <v>997</v>
      </c>
      <c r="C24" s="24">
        <v>1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4">
        <v>84</v>
      </c>
    </row>
    <row r="29" spans="1:3" x14ac:dyDescent="0.25">
      <c r="A29" s="178" t="s">
        <v>316</v>
      </c>
      <c r="B29" s="13" t="s">
        <v>1000</v>
      </c>
      <c r="C29" s="23"/>
    </row>
    <row r="30" spans="1:3" x14ac:dyDescent="0.25">
      <c r="A30" s="179"/>
      <c r="B30" s="13" t="s">
        <v>1001</v>
      </c>
      <c r="C30" s="24">
        <v>3</v>
      </c>
    </row>
    <row r="31" spans="1:3" x14ac:dyDescent="0.25">
      <c r="A31" s="179"/>
      <c r="B31" s="13" t="s">
        <v>1002</v>
      </c>
      <c r="C31" s="23"/>
    </row>
    <row r="32" spans="1:3" x14ac:dyDescent="0.25">
      <c r="A32" s="180"/>
      <c r="B32" s="13" t="s">
        <v>1003</v>
      </c>
      <c r="C32" s="24">
        <v>2</v>
      </c>
    </row>
    <row r="33" spans="1:3" x14ac:dyDescent="0.25">
      <c r="A33" s="12" t="s">
        <v>1004</v>
      </c>
      <c r="B33" s="18"/>
      <c r="C33" s="24">
        <v>5</v>
      </c>
    </row>
    <row r="34" spans="1:3" x14ac:dyDescent="0.25">
      <c r="A34" s="12" t="s">
        <v>1005</v>
      </c>
      <c r="B34" s="18"/>
      <c r="C34" s="24">
        <v>22</v>
      </c>
    </row>
    <row r="35" spans="1:3" x14ac:dyDescent="0.25">
      <c r="A35" s="12" t="s">
        <v>1006</v>
      </c>
      <c r="B35" s="18"/>
      <c r="C35" s="24">
        <v>22</v>
      </c>
    </row>
    <row r="36" spans="1:3" x14ac:dyDescent="0.25">
      <c r="A36" s="12" t="s">
        <v>1007</v>
      </c>
      <c r="B36" s="18"/>
      <c r="C36" s="24">
        <v>0</v>
      </c>
    </row>
    <row r="37" spans="1:3" x14ac:dyDescent="0.25">
      <c r="A37" s="12" t="s">
        <v>1008</v>
      </c>
      <c r="B37" s="18"/>
      <c r="C37" s="24">
        <v>13</v>
      </c>
    </row>
    <row r="38" spans="1:3" x14ac:dyDescent="0.25">
      <c r="A38" s="12" t="s">
        <v>1009</v>
      </c>
      <c r="B38" s="18"/>
      <c r="C38" s="24">
        <v>4</v>
      </c>
    </row>
    <row r="39" spans="1:3" x14ac:dyDescent="0.25">
      <c r="A39" s="12" t="s">
        <v>997</v>
      </c>
      <c r="B39" s="18"/>
      <c r="C39" s="24">
        <v>18</v>
      </c>
    </row>
    <row r="40" spans="1:3" x14ac:dyDescent="0.25">
      <c r="A40" s="178" t="s">
        <v>1010</v>
      </c>
      <c r="B40" s="13" t="s">
        <v>1011</v>
      </c>
      <c r="C40" s="24">
        <v>6</v>
      </c>
    </row>
    <row r="41" spans="1:3" x14ac:dyDescent="0.25">
      <c r="A41" s="179"/>
      <c r="B41" s="13" t="s">
        <v>1012</v>
      </c>
      <c r="C41" s="23"/>
    </row>
    <row r="42" spans="1:3" x14ac:dyDescent="0.25">
      <c r="A42" s="179"/>
      <c r="B42" s="13" t="s">
        <v>1013</v>
      </c>
      <c r="C42" s="24">
        <v>4</v>
      </c>
    </row>
    <row r="43" spans="1:3" x14ac:dyDescent="0.25">
      <c r="A43" s="179"/>
      <c r="B43" s="13" t="s">
        <v>1014</v>
      </c>
      <c r="C43" s="23"/>
    </row>
    <row r="44" spans="1:3" x14ac:dyDescent="0.25">
      <c r="A44" s="180"/>
      <c r="B44" s="13" t="s">
        <v>1015</v>
      </c>
      <c r="C44" s="23"/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4">
        <v>10</v>
      </c>
    </row>
    <row r="49" spans="1:3" x14ac:dyDescent="0.25">
      <c r="A49" s="178" t="s">
        <v>80</v>
      </c>
      <c r="B49" s="13" t="s">
        <v>1017</v>
      </c>
      <c r="C49" s="24">
        <v>5</v>
      </c>
    </row>
    <row r="50" spans="1:3" x14ac:dyDescent="0.25">
      <c r="A50" s="180"/>
      <c r="B50" s="13" t="s">
        <v>1018</v>
      </c>
      <c r="C50" s="24">
        <v>56</v>
      </c>
    </row>
    <row r="51" spans="1:3" x14ac:dyDescent="0.25">
      <c r="A51" s="178" t="s">
        <v>1019</v>
      </c>
      <c r="B51" s="13" t="s">
        <v>1020</v>
      </c>
      <c r="C51" s="24">
        <v>0</v>
      </c>
    </row>
    <row r="52" spans="1:3" x14ac:dyDescent="0.25">
      <c r="A52" s="180"/>
      <c r="B52" s="13" t="s">
        <v>1021</v>
      </c>
      <c r="C52" s="24">
        <v>0</v>
      </c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210</v>
      </c>
    </row>
    <row r="57" spans="1:3" x14ac:dyDescent="0.25">
      <c r="A57" s="179"/>
      <c r="B57" s="13" t="s">
        <v>1023</v>
      </c>
      <c r="C57" s="24">
        <v>39</v>
      </c>
    </row>
    <row r="58" spans="1:3" x14ac:dyDescent="0.25">
      <c r="A58" s="179"/>
      <c r="B58" s="13" t="s">
        <v>1024</v>
      </c>
      <c r="C58" s="24">
        <v>18</v>
      </c>
    </row>
    <row r="59" spans="1:3" x14ac:dyDescent="0.25">
      <c r="A59" s="179"/>
      <c r="B59" s="13" t="s">
        <v>1025</v>
      </c>
      <c r="C59" s="24">
        <v>67</v>
      </c>
    </row>
    <row r="60" spans="1:3" x14ac:dyDescent="0.25">
      <c r="A60" s="180"/>
      <c r="B60" s="13" t="s">
        <v>1026</v>
      </c>
      <c r="C60" s="24">
        <v>44</v>
      </c>
    </row>
    <row r="61" spans="1:3" x14ac:dyDescent="0.25">
      <c r="A61" s="178" t="s">
        <v>1027</v>
      </c>
      <c r="B61" s="13" t="s">
        <v>1028</v>
      </c>
      <c r="C61" s="24">
        <v>94</v>
      </c>
    </row>
    <row r="62" spans="1:3" x14ac:dyDescent="0.25">
      <c r="A62" s="179"/>
      <c r="B62" s="13" t="s">
        <v>1029</v>
      </c>
      <c r="C62" s="24">
        <v>1</v>
      </c>
    </row>
    <row r="63" spans="1:3" x14ac:dyDescent="0.25">
      <c r="A63" s="179"/>
      <c r="B63" s="13" t="s">
        <v>1030</v>
      </c>
      <c r="C63" s="24">
        <v>3</v>
      </c>
    </row>
    <row r="64" spans="1:3" x14ac:dyDescent="0.25">
      <c r="A64" s="179"/>
      <c r="B64" s="13" t="s">
        <v>1031</v>
      </c>
      <c r="C64" s="24">
        <v>67</v>
      </c>
    </row>
    <row r="65" spans="1:3" x14ac:dyDescent="0.25">
      <c r="A65" s="180"/>
      <c r="B65" s="13" t="s">
        <v>1026</v>
      </c>
      <c r="C65" s="24">
        <v>79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4">
        <v>45</v>
      </c>
    </row>
    <row r="70" spans="1:3" ht="22.5" x14ac:dyDescent="0.25">
      <c r="A70" s="12" t="s">
        <v>1034</v>
      </c>
      <c r="B70" s="18"/>
      <c r="C70" s="24">
        <v>15</v>
      </c>
    </row>
    <row r="71" spans="1:3" ht="22.5" x14ac:dyDescent="0.25">
      <c r="A71" s="12" t="s">
        <v>1035</v>
      </c>
      <c r="B71" s="18"/>
      <c r="C71" s="24">
        <v>30</v>
      </c>
    </row>
    <row r="72" spans="1:3" x14ac:dyDescent="0.25">
      <c r="A72" s="178" t="s">
        <v>1036</v>
      </c>
      <c r="B72" s="13" t="s">
        <v>1037</v>
      </c>
      <c r="C72" s="23"/>
    </row>
    <row r="73" spans="1:3" x14ac:dyDescent="0.25">
      <c r="A73" s="180"/>
      <c r="B73" s="13" t="s">
        <v>1038</v>
      </c>
      <c r="C73" s="24">
        <v>22</v>
      </c>
    </row>
    <row r="74" spans="1:3" x14ac:dyDescent="0.25">
      <c r="A74" s="12" t="s">
        <v>1039</v>
      </c>
      <c r="B74" s="18"/>
      <c r="C74" s="23"/>
    </row>
    <row r="75" spans="1:3" x14ac:dyDescent="0.25">
      <c r="A75" s="12" t="s">
        <v>1040</v>
      </c>
      <c r="B75" s="18"/>
      <c r="C75" s="24">
        <v>7</v>
      </c>
    </row>
    <row r="76" spans="1:3" ht="22.5" x14ac:dyDescent="0.25">
      <c r="A76" s="12" t="s">
        <v>1041</v>
      </c>
      <c r="B76" s="18"/>
      <c r="C76" s="23"/>
    </row>
    <row r="77" spans="1:3" x14ac:dyDescent="0.25">
      <c r="A77" s="12" t="s">
        <v>1042</v>
      </c>
      <c r="B77" s="18"/>
      <c r="C77" s="23"/>
    </row>
    <row r="78" spans="1:3" x14ac:dyDescent="0.25">
      <c r="A78" s="12" t="s">
        <v>1043</v>
      </c>
      <c r="B78" s="18"/>
      <c r="C78" s="23"/>
    </row>
    <row r="79" spans="1:3" x14ac:dyDescent="0.25">
      <c r="A79" s="12" t="s">
        <v>1044</v>
      </c>
      <c r="B79" s="18"/>
      <c r="C79" s="23"/>
    </row>
  </sheetData>
  <sheetProtection algorithmName="SHA-512" hashValue="fDYDFS16ODJPBw3KD8dUGM/jjolZDaYkeOP4/Rvp/Kyicvz8qooZWDzMnIuDng8VDV3C2ge0KqksYmJw0xJ6Aw==" saltValue="KfXZHN8FEx+wYFAt+e7Tz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23"/>
    </row>
    <row r="6" spans="1:3" x14ac:dyDescent="0.25">
      <c r="A6" s="191"/>
      <c r="B6" s="39" t="s">
        <v>325</v>
      </c>
      <c r="C6" s="40">
        <v>3</v>
      </c>
    </row>
    <row r="7" spans="1:3" x14ac:dyDescent="0.25">
      <c r="A7" s="191"/>
      <c r="B7" s="39" t="s">
        <v>1049</v>
      </c>
      <c r="C7" s="23"/>
    </row>
    <row r="8" spans="1:3" x14ac:dyDescent="0.25">
      <c r="A8" s="191"/>
      <c r="B8" s="39" t="s">
        <v>1050</v>
      </c>
      <c r="C8" s="23"/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14</v>
      </c>
    </row>
    <row r="13" spans="1:3" x14ac:dyDescent="0.25">
      <c r="A13" s="191"/>
      <c r="B13" s="39" t="s">
        <v>1055</v>
      </c>
      <c r="C13" s="23"/>
    </row>
    <row r="14" spans="1:3" x14ac:dyDescent="0.25">
      <c r="A14" s="191"/>
      <c r="B14" s="39" t="s">
        <v>1056</v>
      </c>
      <c r="C14" s="23"/>
    </row>
    <row r="15" spans="1:3" x14ac:dyDescent="0.25">
      <c r="A15" s="192"/>
      <c r="B15" s="39" t="s">
        <v>1057</v>
      </c>
      <c r="C15" s="40">
        <v>1</v>
      </c>
    </row>
    <row r="16" spans="1:3" x14ac:dyDescent="0.25">
      <c r="A16" s="17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1</v>
      </c>
    </row>
    <row r="20" spans="1:3" x14ac:dyDescent="0.25">
      <c r="A20" s="38" t="s">
        <v>1060</v>
      </c>
      <c r="B20" s="41"/>
      <c r="C20" s="40">
        <v>0</v>
      </c>
    </row>
    <row r="21" spans="1:3" x14ac:dyDescent="0.25">
      <c r="A21" s="38" t="s">
        <v>1061</v>
      </c>
      <c r="B21" s="41"/>
      <c r="C21" s="40">
        <v>0</v>
      </c>
    </row>
    <row r="22" spans="1:3" x14ac:dyDescent="0.25">
      <c r="A22" s="38" t="s">
        <v>1062</v>
      </c>
      <c r="B22" s="41"/>
      <c r="C22" s="40">
        <v>1</v>
      </c>
    </row>
    <row r="23" spans="1:3" x14ac:dyDescent="0.25">
      <c r="A23" s="38" t="s">
        <v>1063</v>
      </c>
      <c r="B23" s="41"/>
      <c r="C23" s="40">
        <v>2</v>
      </c>
    </row>
    <row r="24" spans="1:3" x14ac:dyDescent="0.25">
      <c r="A24" s="38" t="s">
        <v>1064</v>
      </c>
      <c r="B24" s="41"/>
      <c r="C24" s="40">
        <v>0</v>
      </c>
    </row>
    <row r="25" spans="1:3" x14ac:dyDescent="0.25">
      <c r="A25" s="38" t="s">
        <v>1065</v>
      </c>
      <c r="B25" s="41"/>
      <c r="C25" s="40">
        <v>1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0</v>
      </c>
    </row>
    <row r="29" spans="1:3" x14ac:dyDescent="0.25">
      <c r="A29" s="17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23"/>
    </row>
    <row r="33" spans="1:6" x14ac:dyDescent="0.25">
      <c r="A33" s="38" t="s">
        <v>1071</v>
      </c>
      <c r="B33" s="41"/>
      <c r="C33" s="23"/>
    </row>
    <row r="34" spans="1:6" x14ac:dyDescent="0.25">
      <c r="A34" s="38" t="s">
        <v>1072</v>
      </c>
      <c r="B34" s="41"/>
      <c r="C34" s="40">
        <v>1</v>
      </c>
    </row>
    <row r="35" spans="1:6" x14ac:dyDescent="0.25">
      <c r="A35" s="38" t="s">
        <v>1073</v>
      </c>
      <c r="B35" s="41"/>
      <c r="C35" s="40">
        <v>1</v>
      </c>
    </row>
    <row r="36" spans="1:6" x14ac:dyDescent="0.25">
      <c r="A36" s="38" t="s">
        <v>1074</v>
      </c>
      <c r="B36" s="41"/>
      <c r="C36" s="23"/>
    </row>
    <row r="37" spans="1:6" x14ac:dyDescent="0.25">
      <c r="A37" s="38" t="s">
        <v>1075</v>
      </c>
      <c r="B37" s="41"/>
      <c r="C37" s="40">
        <v>1</v>
      </c>
    </row>
    <row r="38" spans="1:6" x14ac:dyDescent="0.25">
      <c r="A38" s="38" t="s">
        <v>1076</v>
      </c>
      <c r="B38" s="41"/>
      <c r="C38" s="23"/>
    </row>
    <row r="39" spans="1:6" x14ac:dyDescent="0.25">
      <c r="A39" s="38" t="s">
        <v>1077</v>
      </c>
      <c r="B39" s="41"/>
      <c r="C39" s="23"/>
    </row>
    <row r="40" spans="1:6" x14ac:dyDescent="0.25">
      <c r="A40" s="17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1</v>
      </c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40">
        <v>1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6"/>
      <c r="D48" s="16"/>
      <c r="E48" s="16"/>
      <c r="F48" s="23"/>
    </row>
    <row r="49" spans="1:6" x14ac:dyDescent="0.25">
      <c r="A49" s="194"/>
      <c r="B49" s="43" t="s">
        <v>1083</v>
      </c>
      <c r="C49" s="16"/>
      <c r="D49" s="16"/>
      <c r="E49" s="16"/>
      <c r="F49" s="23"/>
    </row>
    <row r="50" spans="1:6" x14ac:dyDescent="0.25">
      <c r="A50" s="194"/>
      <c r="B50" s="43" t="s">
        <v>1084</v>
      </c>
      <c r="C50" s="16"/>
      <c r="D50" s="16"/>
      <c r="E50" s="16"/>
      <c r="F50" s="23"/>
    </row>
    <row r="51" spans="1:6" x14ac:dyDescent="0.25">
      <c r="A51" s="194"/>
      <c r="B51" s="43" t="s">
        <v>1085</v>
      </c>
      <c r="C51" s="16"/>
      <c r="D51" s="16"/>
      <c r="E51" s="16"/>
      <c r="F51" s="23"/>
    </row>
    <row r="52" spans="1:6" x14ac:dyDescent="0.25">
      <c r="A52" s="194"/>
      <c r="B52" s="43" t="s">
        <v>354</v>
      </c>
      <c r="C52" s="44">
        <v>0</v>
      </c>
      <c r="D52" s="44">
        <v>4</v>
      </c>
      <c r="E52" s="44">
        <v>0</v>
      </c>
      <c r="F52" s="40">
        <v>0</v>
      </c>
    </row>
    <row r="53" spans="1:6" x14ac:dyDescent="0.25">
      <c r="A53" s="194"/>
      <c r="B53" s="43" t="s">
        <v>1086</v>
      </c>
      <c r="C53" s="44">
        <v>1</v>
      </c>
      <c r="D53" s="44">
        <v>4</v>
      </c>
      <c r="E53" s="44">
        <v>0</v>
      </c>
      <c r="F53" s="40">
        <v>0</v>
      </c>
    </row>
    <row r="54" spans="1:6" x14ac:dyDescent="0.25">
      <c r="A54" s="194"/>
      <c r="B54" s="43" t="s">
        <v>1087</v>
      </c>
      <c r="C54" s="44">
        <v>2</v>
      </c>
      <c r="D54" s="44">
        <v>5</v>
      </c>
      <c r="E54" s="44">
        <v>0</v>
      </c>
      <c r="F54" s="40">
        <v>0</v>
      </c>
    </row>
    <row r="55" spans="1:6" x14ac:dyDescent="0.25">
      <c r="A55" s="194"/>
      <c r="B55" s="43" t="s">
        <v>1088</v>
      </c>
      <c r="C55" s="16"/>
      <c r="D55" s="16"/>
      <c r="E55" s="16"/>
      <c r="F55" s="23"/>
    </row>
    <row r="56" spans="1:6" x14ac:dyDescent="0.25">
      <c r="A56" s="194"/>
      <c r="B56" s="43" t="s">
        <v>1089</v>
      </c>
      <c r="C56" s="16"/>
      <c r="D56" s="16"/>
      <c r="E56" s="16"/>
      <c r="F56" s="23"/>
    </row>
    <row r="57" spans="1:6" x14ac:dyDescent="0.25">
      <c r="A57" s="194"/>
      <c r="B57" s="43" t="s">
        <v>1090</v>
      </c>
      <c r="C57" s="16"/>
      <c r="D57" s="16"/>
      <c r="E57" s="16"/>
      <c r="F57" s="23"/>
    </row>
    <row r="58" spans="1:6" x14ac:dyDescent="0.25">
      <c r="A58" s="194"/>
      <c r="B58" s="43" t="s">
        <v>1091</v>
      </c>
      <c r="C58" s="16"/>
      <c r="D58" s="16"/>
      <c r="E58" s="16"/>
      <c r="F58" s="23"/>
    </row>
    <row r="59" spans="1:6" x14ac:dyDescent="0.25">
      <c r="A59" s="194"/>
      <c r="B59" s="43" t="s">
        <v>1092</v>
      </c>
      <c r="C59" s="16"/>
      <c r="D59" s="16"/>
      <c r="E59" s="16"/>
      <c r="F59" s="23"/>
    </row>
    <row r="60" spans="1:6" x14ac:dyDescent="0.25">
      <c r="A60" s="194"/>
      <c r="B60" s="43" t="s">
        <v>425</v>
      </c>
      <c r="C60" s="16"/>
      <c r="D60" s="16"/>
      <c r="E60" s="16"/>
      <c r="F60" s="23"/>
    </row>
    <row r="61" spans="1:6" x14ac:dyDescent="0.25">
      <c r="A61" s="194"/>
      <c r="B61" s="43" t="s">
        <v>1093</v>
      </c>
      <c r="C61" s="16"/>
      <c r="D61" s="16"/>
      <c r="E61" s="16"/>
      <c r="F61" s="23"/>
    </row>
    <row r="62" spans="1:6" x14ac:dyDescent="0.25">
      <c r="A62" s="194"/>
      <c r="B62" s="43" t="s">
        <v>1094</v>
      </c>
      <c r="C62" s="16"/>
      <c r="D62" s="16"/>
      <c r="E62" s="16"/>
      <c r="F62" s="23"/>
    </row>
    <row r="63" spans="1:6" x14ac:dyDescent="0.25">
      <c r="A63" s="194"/>
      <c r="B63" s="43" t="s">
        <v>1095</v>
      </c>
      <c r="C63" s="16"/>
      <c r="D63" s="16"/>
      <c r="E63" s="16"/>
      <c r="F63" s="23"/>
    </row>
    <row r="64" spans="1:6" x14ac:dyDescent="0.25">
      <c r="A64" s="194"/>
      <c r="B64" s="43" t="s">
        <v>1096</v>
      </c>
      <c r="C64" s="44">
        <v>0</v>
      </c>
      <c r="D64" s="44">
        <v>1</v>
      </c>
      <c r="E64" s="44">
        <v>0</v>
      </c>
      <c r="F64" s="40">
        <v>0</v>
      </c>
    </row>
    <row r="65" spans="1:6" x14ac:dyDescent="0.25">
      <c r="A65" s="194"/>
      <c r="B65" s="43" t="s">
        <v>1097</v>
      </c>
      <c r="C65" s="16"/>
      <c r="D65" s="16"/>
      <c r="E65" s="16"/>
      <c r="F65" s="23"/>
    </row>
    <row r="66" spans="1:6" x14ac:dyDescent="0.25">
      <c r="A66" s="195"/>
      <c r="B66" s="43" t="s">
        <v>1098</v>
      </c>
      <c r="C66" s="16"/>
      <c r="D66" s="16"/>
      <c r="E66" s="16"/>
      <c r="F66" s="23"/>
    </row>
    <row r="67" spans="1:6" x14ac:dyDescent="0.25">
      <c r="A67" s="188" t="s">
        <v>1099</v>
      </c>
      <c r="B67" s="189"/>
      <c r="C67" s="45">
        <v>3</v>
      </c>
      <c r="D67" s="45">
        <v>14</v>
      </c>
      <c r="E67" s="45">
        <v>0</v>
      </c>
      <c r="F67" s="45">
        <v>0</v>
      </c>
    </row>
    <row r="68" spans="1:6" x14ac:dyDescent="0.25">
      <c r="A68" s="193" t="s">
        <v>994</v>
      </c>
      <c r="B68" s="43" t="s">
        <v>1100</v>
      </c>
      <c r="C68" s="44">
        <v>2</v>
      </c>
      <c r="D68" s="44">
        <v>0</v>
      </c>
      <c r="E68" s="44">
        <v>0</v>
      </c>
      <c r="F68" s="40">
        <v>0</v>
      </c>
    </row>
    <row r="69" spans="1:6" x14ac:dyDescent="0.25">
      <c r="A69" s="194"/>
      <c r="B69" s="43" t="s">
        <v>1101</v>
      </c>
      <c r="C69" s="16"/>
      <c r="D69" s="16"/>
      <c r="E69" s="16"/>
      <c r="F69" s="23"/>
    </row>
    <row r="70" spans="1:6" x14ac:dyDescent="0.25">
      <c r="A70" s="195"/>
      <c r="B70" s="43" t="s">
        <v>110</v>
      </c>
      <c r="C70" s="16"/>
      <c r="D70" s="16"/>
      <c r="E70" s="16"/>
      <c r="F70" s="23"/>
    </row>
    <row r="71" spans="1:6" x14ac:dyDescent="0.25">
      <c r="A71" s="188" t="s">
        <v>1102</v>
      </c>
      <c r="B71" s="189"/>
      <c r="C71" s="45">
        <v>2</v>
      </c>
      <c r="D71" s="45">
        <v>0</v>
      </c>
      <c r="E71" s="45">
        <v>0</v>
      </c>
      <c r="F71" s="45">
        <v>0</v>
      </c>
    </row>
  </sheetData>
  <sheetProtection algorithmName="SHA-512" hashValue="hx6DSCvDBEGKTCRRKpOrftHsJ9gyfZeB7lyNQw5KHe88W5XtKM0aj+N55Pwuidmyn4la3hdAzjb0HaJT0rsruw==" saltValue="PG/cUYvQN/M6R+WuGbWfO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29</v>
      </c>
    </row>
    <row r="6" spans="1:3" x14ac:dyDescent="0.25">
      <c r="A6" s="176"/>
      <c r="B6" s="13" t="s">
        <v>1048</v>
      </c>
      <c r="C6" s="24">
        <v>24</v>
      </c>
    </row>
    <row r="7" spans="1:3" x14ac:dyDescent="0.25">
      <c r="A7" s="176"/>
      <c r="B7" s="13" t="s">
        <v>1107</v>
      </c>
      <c r="C7" s="24">
        <v>409</v>
      </c>
    </row>
    <row r="8" spans="1:3" x14ac:dyDescent="0.25">
      <c r="A8" s="176"/>
      <c r="B8" s="13" t="s">
        <v>1108</v>
      </c>
      <c r="C8" s="24">
        <v>52</v>
      </c>
    </row>
    <row r="9" spans="1:3" x14ac:dyDescent="0.25">
      <c r="A9" s="176"/>
      <c r="B9" s="13" t="s">
        <v>1050</v>
      </c>
      <c r="C9" s="23"/>
    </row>
    <row r="10" spans="1:3" x14ac:dyDescent="0.25">
      <c r="A10" s="176"/>
      <c r="B10" s="13" t="s">
        <v>1051</v>
      </c>
      <c r="C10" s="23"/>
    </row>
    <row r="11" spans="1:3" x14ac:dyDescent="0.25">
      <c r="A11" s="176"/>
      <c r="B11" s="13" t="s">
        <v>1109</v>
      </c>
      <c r="C11" s="23"/>
    </row>
    <row r="12" spans="1:3" x14ac:dyDescent="0.25">
      <c r="A12" s="177"/>
      <c r="B12" s="13" t="s">
        <v>1110</v>
      </c>
      <c r="C12" s="23"/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8"/>
      <c r="C16" s="24">
        <v>53</v>
      </c>
    </row>
    <row r="17" spans="1:3" x14ac:dyDescent="0.25">
      <c r="A17" s="22" t="s">
        <v>1113</v>
      </c>
      <c r="B17" s="18"/>
      <c r="C17" s="24">
        <v>42</v>
      </c>
    </row>
    <row r="18" spans="1:3" x14ac:dyDescent="0.25">
      <c r="A18" s="22" t="s">
        <v>1114</v>
      </c>
      <c r="B18" s="18"/>
      <c r="C18" s="24">
        <v>35</v>
      </c>
    </row>
    <row r="19" spans="1:3" x14ac:dyDescent="0.25">
      <c r="A19" s="22" t="s">
        <v>1115</v>
      </c>
      <c r="B19" s="18"/>
      <c r="C19" s="24">
        <v>11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8"/>
      <c r="C23" s="23"/>
    </row>
    <row r="24" spans="1:3" x14ac:dyDescent="0.25">
      <c r="A24" s="22" t="s">
        <v>1118</v>
      </c>
      <c r="B24" s="18"/>
      <c r="C24" s="23"/>
    </row>
    <row r="25" spans="1:3" x14ac:dyDescent="0.25">
      <c r="A25" s="22" t="s">
        <v>1119</v>
      </c>
      <c r="B25" s="18"/>
      <c r="C25" s="23"/>
    </row>
    <row r="26" spans="1:3" x14ac:dyDescent="0.25">
      <c r="A26" s="22" t="s">
        <v>1120</v>
      </c>
      <c r="B26" s="18"/>
      <c r="C26" s="23"/>
    </row>
    <row r="27" spans="1:3" x14ac:dyDescent="0.25">
      <c r="A27" s="22" t="s">
        <v>1121</v>
      </c>
      <c r="B27" s="18"/>
      <c r="C27" s="23"/>
    </row>
    <row r="28" spans="1:3" x14ac:dyDescent="0.25">
      <c r="A28" s="22" t="s">
        <v>1122</v>
      </c>
      <c r="B28" s="18"/>
      <c r="C28" s="23"/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8"/>
      <c r="C32" s="24">
        <v>1</v>
      </c>
    </row>
    <row r="33" spans="1:3" x14ac:dyDescent="0.25">
      <c r="A33" s="22" t="s">
        <v>1125</v>
      </c>
      <c r="B33" s="18"/>
      <c r="C33" s="23"/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8"/>
      <c r="C37" s="24">
        <v>3</v>
      </c>
    </row>
    <row r="38" spans="1:3" x14ac:dyDescent="0.25">
      <c r="A38" s="22" t="s">
        <v>1127</v>
      </c>
      <c r="B38" s="18"/>
      <c r="C38" s="24">
        <v>15</v>
      </c>
    </row>
    <row r="39" spans="1:3" x14ac:dyDescent="0.25">
      <c r="A39" s="22" t="s">
        <v>1128</v>
      </c>
      <c r="B39" s="18"/>
      <c r="C39" s="24">
        <v>124</v>
      </c>
    </row>
    <row r="40" spans="1:3" x14ac:dyDescent="0.25">
      <c r="A40" s="22" t="s">
        <v>1129</v>
      </c>
      <c r="B40" s="18"/>
      <c r="C40" s="24">
        <v>31</v>
      </c>
    </row>
    <row r="41" spans="1:3" x14ac:dyDescent="0.25">
      <c r="A41" s="22" t="s">
        <v>1130</v>
      </c>
      <c r="B41" s="18"/>
      <c r="C41" s="24">
        <v>75</v>
      </c>
    </row>
    <row r="42" spans="1:3" x14ac:dyDescent="0.25">
      <c r="A42" s="22" t="s">
        <v>1131</v>
      </c>
      <c r="B42" s="18"/>
      <c r="C42" s="24">
        <v>23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8"/>
      <c r="C46" s="23"/>
    </row>
    <row r="47" spans="1:3" x14ac:dyDescent="0.25">
      <c r="A47" s="22" t="s">
        <v>1134</v>
      </c>
      <c r="B47" s="18"/>
      <c r="C47" s="24">
        <v>3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1</v>
      </c>
    </row>
    <row r="52" spans="1:6" x14ac:dyDescent="0.25">
      <c r="A52" s="176"/>
      <c r="B52" s="13" t="s">
        <v>1138</v>
      </c>
      <c r="C52" s="24">
        <v>3</v>
      </c>
    </row>
    <row r="53" spans="1:6" x14ac:dyDescent="0.25">
      <c r="A53" s="176"/>
      <c r="B53" s="13" t="s">
        <v>1139</v>
      </c>
      <c r="C53" s="24">
        <v>1</v>
      </c>
    </row>
    <row r="54" spans="1:6" x14ac:dyDescent="0.25">
      <c r="A54" s="177"/>
      <c r="B54" s="13" t="s">
        <v>1140</v>
      </c>
      <c r="C54" s="23"/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8"/>
      <c r="C58" s="24">
        <v>1</v>
      </c>
    </row>
    <row r="59" spans="1:6" x14ac:dyDescent="0.25">
      <c r="A59" s="22" t="s">
        <v>113</v>
      </c>
      <c r="B59" s="18"/>
      <c r="C59" s="24">
        <v>1</v>
      </c>
    </row>
    <row r="60" spans="1:6" x14ac:dyDescent="0.25">
      <c r="A60" s="22" t="s">
        <v>1079</v>
      </c>
      <c r="B60" s="18"/>
      <c r="C60" s="24">
        <v>2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6"/>
      <c r="D63" s="16"/>
      <c r="E63" s="16"/>
      <c r="F63" s="23"/>
    </row>
    <row r="64" spans="1:6" x14ac:dyDescent="0.25">
      <c r="A64" s="176"/>
      <c r="B64" s="13" t="s">
        <v>1083</v>
      </c>
      <c r="C64" s="16"/>
      <c r="D64" s="16"/>
      <c r="E64" s="16"/>
      <c r="F64" s="23"/>
    </row>
    <row r="65" spans="1:6" x14ac:dyDescent="0.25">
      <c r="A65" s="176"/>
      <c r="B65" s="13" t="s">
        <v>1084</v>
      </c>
      <c r="C65" s="16"/>
      <c r="D65" s="16"/>
      <c r="E65" s="16"/>
      <c r="F65" s="23"/>
    </row>
    <row r="66" spans="1:6" x14ac:dyDescent="0.25">
      <c r="A66" s="176"/>
      <c r="B66" s="13" t="s">
        <v>1085</v>
      </c>
      <c r="C66" s="16"/>
      <c r="D66" s="16"/>
      <c r="E66" s="16"/>
      <c r="F66" s="23"/>
    </row>
    <row r="67" spans="1:6" x14ac:dyDescent="0.25">
      <c r="A67" s="176"/>
      <c r="B67" s="13" t="s">
        <v>354</v>
      </c>
      <c r="C67" s="14">
        <v>4</v>
      </c>
      <c r="D67" s="14">
        <v>1</v>
      </c>
      <c r="E67" s="14">
        <v>0</v>
      </c>
      <c r="F67" s="24">
        <v>0</v>
      </c>
    </row>
    <row r="68" spans="1:6" x14ac:dyDescent="0.25">
      <c r="A68" s="176"/>
      <c r="B68" s="13" t="s">
        <v>1141</v>
      </c>
      <c r="C68" s="14">
        <v>253</v>
      </c>
      <c r="D68" s="14">
        <v>34</v>
      </c>
      <c r="E68" s="14">
        <v>31</v>
      </c>
      <c r="F68" s="24">
        <v>28</v>
      </c>
    </row>
    <row r="69" spans="1:6" x14ac:dyDescent="0.25">
      <c r="A69" s="176"/>
      <c r="B69" s="13" t="s">
        <v>1142</v>
      </c>
      <c r="C69" s="14">
        <v>24</v>
      </c>
      <c r="D69" s="14">
        <v>4</v>
      </c>
      <c r="E69" s="14">
        <v>4</v>
      </c>
      <c r="F69" s="24">
        <v>2</v>
      </c>
    </row>
    <row r="70" spans="1:6" x14ac:dyDescent="0.25">
      <c r="A70" s="176"/>
      <c r="B70" s="13" t="s">
        <v>1088</v>
      </c>
      <c r="C70" s="16"/>
      <c r="D70" s="16"/>
      <c r="E70" s="16"/>
      <c r="F70" s="23"/>
    </row>
    <row r="71" spans="1:6" x14ac:dyDescent="0.25">
      <c r="A71" s="176"/>
      <c r="B71" s="13" t="s">
        <v>1143</v>
      </c>
      <c r="C71" s="16"/>
      <c r="D71" s="16"/>
      <c r="E71" s="16"/>
      <c r="F71" s="23"/>
    </row>
    <row r="72" spans="1:6" x14ac:dyDescent="0.25">
      <c r="A72" s="176"/>
      <c r="B72" s="13" t="s">
        <v>1144</v>
      </c>
      <c r="C72" s="14">
        <v>42</v>
      </c>
      <c r="D72" s="14">
        <v>5</v>
      </c>
      <c r="E72" s="14">
        <v>2</v>
      </c>
      <c r="F72" s="24">
        <v>2</v>
      </c>
    </row>
    <row r="73" spans="1:6" x14ac:dyDescent="0.25">
      <c r="A73" s="176"/>
      <c r="B73" s="13" t="s">
        <v>1145</v>
      </c>
      <c r="C73" s="14">
        <v>26</v>
      </c>
      <c r="D73" s="14">
        <v>3</v>
      </c>
      <c r="E73" s="14">
        <v>3</v>
      </c>
      <c r="F73" s="24">
        <v>1</v>
      </c>
    </row>
    <row r="74" spans="1:6" x14ac:dyDescent="0.25">
      <c r="A74" s="176"/>
      <c r="B74" s="13" t="s">
        <v>1092</v>
      </c>
      <c r="C74" s="14">
        <v>24</v>
      </c>
      <c r="D74" s="14">
        <v>4</v>
      </c>
      <c r="E74" s="14">
        <v>4</v>
      </c>
      <c r="F74" s="24">
        <v>2</v>
      </c>
    </row>
    <row r="75" spans="1:6" x14ac:dyDescent="0.25">
      <c r="A75" s="176"/>
      <c r="B75" s="13" t="s">
        <v>425</v>
      </c>
      <c r="C75" s="16"/>
      <c r="D75" s="16"/>
      <c r="E75" s="16"/>
      <c r="F75" s="23"/>
    </row>
    <row r="76" spans="1:6" x14ac:dyDescent="0.25">
      <c r="A76" s="176"/>
      <c r="B76" s="13" t="s">
        <v>1093</v>
      </c>
      <c r="C76" s="16"/>
      <c r="D76" s="16"/>
      <c r="E76" s="16"/>
      <c r="F76" s="23"/>
    </row>
    <row r="77" spans="1:6" x14ac:dyDescent="0.25">
      <c r="A77" s="176"/>
      <c r="B77" s="13" t="s">
        <v>1094</v>
      </c>
      <c r="C77" s="16"/>
      <c r="D77" s="16"/>
      <c r="E77" s="16"/>
      <c r="F77" s="23"/>
    </row>
    <row r="78" spans="1:6" x14ac:dyDescent="0.25">
      <c r="A78" s="176"/>
      <c r="B78" s="13" t="s">
        <v>1095</v>
      </c>
      <c r="C78" s="16"/>
      <c r="D78" s="16"/>
      <c r="E78" s="16"/>
      <c r="F78" s="23"/>
    </row>
    <row r="79" spans="1:6" x14ac:dyDescent="0.25">
      <c r="A79" s="176"/>
      <c r="B79" s="13" t="s">
        <v>1096</v>
      </c>
      <c r="C79" s="14">
        <v>72</v>
      </c>
      <c r="D79" s="14">
        <v>6</v>
      </c>
      <c r="E79" s="14">
        <v>2</v>
      </c>
      <c r="F79" s="24">
        <v>2</v>
      </c>
    </row>
    <row r="80" spans="1:6" x14ac:dyDescent="0.25">
      <c r="A80" s="176"/>
      <c r="B80" s="13" t="s">
        <v>1097</v>
      </c>
      <c r="C80" s="16"/>
      <c r="D80" s="16"/>
      <c r="E80" s="16"/>
      <c r="F80" s="23"/>
    </row>
    <row r="81" spans="1:6" x14ac:dyDescent="0.25">
      <c r="A81" s="177"/>
      <c r="B81" s="13" t="s">
        <v>1098</v>
      </c>
      <c r="C81" s="16"/>
      <c r="D81" s="16"/>
      <c r="E81" s="16"/>
      <c r="F81" s="23"/>
    </row>
    <row r="82" spans="1:6" x14ac:dyDescent="0.25">
      <c r="A82" s="196" t="s">
        <v>1099</v>
      </c>
      <c r="B82" s="197"/>
      <c r="C82" s="32">
        <v>445</v>
      </c>
      <c r="D82" s="32">
        <v>57</v>
      </c>
      <c r="E82" s="32">
        <v>46</v>
      </c>
      <c r="F82" s="32">
        <v>37</v>
      </c>
    </row>
    <row r="83" spans="1:6" x14ac:dyDescent="0.25">
      <c r="A83" s="175" t="s">
        <v>1146</v>
      </c>
      <c r="B83" s="13" t="s">
        <v>1100</v>
      </c>
      <c r="C83" s="16"/>
      <c r="D83" s="16"/>
      <c r="E83" s="16"/>
      <c r="F83" s="23"/>
    </row>
    <row r="84" spans="1:6" x14ac:dyDescent="0.25">
      <c r="A84" s="176"/>
      <c r="B84" s="13" t="s">
        <v>1101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25">
      <c r="A85" s="177"/>
      <c r="B85" s="13" t="s">
        <v>110</v>
      </c>
      <c r="C85" s="16"/>
      <c r="D85" s="16"/>
      <c r="E85" s="16"/>
      <c r="F85" s="23"/>
    </row>
    <row r="86" spans="1:6" x14ac:dyDescent="0.25">
      <c r="A86" s="196" t="s">
        <v>1147</v>
      </c>
      <c r="B86" s="197"/>
      <c r="C86" s="32">
        <v>1</v>
      </c>
      <c r="D86" s="32">
        <v>0</v>
      </c>
      <c r="E86" s="32">
        <v>0</v>
      </c>
      <c r="F86" s="32">
        <v>0</v>
      </c>
    </row>
  </sheetData>
  <sheetProtection algorithmName="SHA-512" hashValue="TNYDpUObbw8+zZAp2UVW0I4KcJc7WEXlXxY8+BSRRECCs14t8bTy3hAD2o3k6a3xf2yPEtfe43Hb1mqY8MB+HQ==" saltValue="qTMifrFeYE/W+lI34Zo0V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4">
        <v>1</v>
      </c>
    </row>
    <row r="6" spans="1:3" x14ac:dyDescent="0.25">
      <c r="A6" s="12" t="s">
        <v>1151</v>
      </c>
      <c r="B6" s="18"/>
      <c r="C6" s="24">
        <v>21</v>
      </c>
    </row>
    <row r="7" spans="1:3" x14ac:dyDescent="0.25">
      <c r="A7" s="12" t="s">
        <v>1152</v>
      </c>
      <c r="B7" s="18"/>
      <c r="C7" s="23"/>
    </row>
    <row r="8" spans="1:3" x14ac:dyDescent="0.25">
      <c r="A8" s="12" t="s">
        <v>1153</v>
      </c>
      <c r="B8" s="18"/>
      <c r="C8" s="23"/>
    </row>
    <row r="9" spans="1:3" x14ac:dyDescent="0.25">
      <c r="A9" s="12" t="s">
        <v>1154</v>
      </c>
      <c r="B9" s="18"/>
      <c r="C9" s="23"/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4">
        <v>5</v>
      </c>
    </row>
    <row r="14" spans="1:3" x14ac:dyDescent="0.25">
      <c r="A14" s="12" t="s">
        <v>1151</v>
      </c>
      <c r="B14" s="18"/>
      <c r="C14" s="24">
        <v>12</v>
      </c>
    </row>
    <row r="15" spans="1:3" x14ac:dyDescent="0.25">
      <c r="A15" s="12" t="s">
        <v>1156</v>
      </c>
      <c r="B15" s="18"/>
      <c r="C15" s="24">
        <v>0</v>
      </c>
    </row>
    <row r="16" spans="1:3" x14ac:dyDescent="0.25">
      <c r="A16" s="12" t="s">
        <v>1153</v>
      </c>
      <c r="B16" s="18"/>
      <c r="C16" s="23"/>
    </row>
    <row r="17" spans="1:3" x14ac:dyDescent="0.25">
      <c r="A17" s="12" t="s">
        <v>1154</v>
      </c>
      <c r="B17" s="18"/>
      <c r="C17" s="23"/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3"/>
    </row>
    <row r="22" spans="1:3" x14ac:dyDescent="0.25">
      <c r="A22" s="12" t="s">
        <v>1158</v>
      </c>
      <c r="B22" s="18"/>
      <c r="C22" s="23"/>
    </row>
    <row r="23" spans="1:3" x14ac:dyDescent="0.25">
      <c r="A23" s="12" t="s">
        <v>1159</v>
      </c>
      <c r="B23" s="18"/>
      <c r="C23" s="23"/>
    </row>
    <row r="24" spans="1:3" x14ac:dyDescent="0.25">
      <c r="A24" s="12" t="s">
        <v>1160</v>
      </c>
      <c r="B24" s="18"/>
      <c r="C24" s="23"/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3"/>
    </row>
    <row r="29" spans="1:3" x14ac:dyDescent="0.25">
      <c r="A29" s="12" t="s">
        <v>1163</v>
      </c>
      <c r="B29" s="18"/>
      <c r="C29" s="24">
        <v>1</v>
      </c>
    </row>
    <row r="30" spans="1:3" x14ac:dyDescent="0.25">
      <c r="A30" s="12" t="s">
        <v>1164</v>
      </c>
      <c r="B30" s="18"/>
      <c r="C30" s="23"/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/>
    </row>
    <row r="35" spans="1:3" x14ac:dyDescent="0.25">
      <c r="A35" s="12" t="s">
        <v>1167</v>
      </c>
      <c r="B35" s="18"/>
      <c r="C35" s="24">
        <v>1</v>
      </c>
    </row>
    <row r="36" spans="1:3" x14ac:dyDescent="0.25">
      <c r="A36" s="12" t="s">
        <v>1168</v>
      </c>
      <c r="B36" s="18"/>
      <c r="C36" s="23"/>
    </row>
  </sheetData>
  <sheetProtection algorithmName="SHA-512" hashValue="sgFdVx3Omnb3fG5YDU8p6esOXCv/+Z0CkmMOe6+EnHzPfaBtWKESdcdgHgtltlrPmvTh04GWdl8swKOH47gE/Q==" saltValue="xPjR1QfPfX1drxk5xQQAo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3"/>
    </row>
    <row r="6" spans="1:3" x14ac:dyDescent="0.25">
      <c r="A6" s="12" t="s">
        <v>1172</v>
      </c>
      <c r="B6" s="18"/>
      <c r="C6" s="23"/>
    </row>
    <row r="7" spans="1:3" x14ac:dyDescent="0.25">
      <c r="A7" s="12" t="s">
        <v>1173</v>
      </c>
      <c r="B7" s="18"/>
      <c r="C7" s="23"/>
    </row>
    <row r="8" spans="1:3" x14ac:dyDescent="0.25">
      <c r="A8" s="12" t="s">
        <v>1174</v>
      </c>
      <c r="B8" s="18"/>
      <c r="C8" s="23"/>
    </row>
    <row r="9" spans="1:3" x14ac:dyDescent="0.25">
      <c r="A9" s="12" t="s">
        <v>1175</v>
      </c>
      <c r="B9" s="18"/>
      <c r="C9" s="23"/>
    </row>
    <row r="10" spans="1:3" x14ac:dyDescent="0.25">
      <c r="A10" s="12" t="s">
        <v>1176</v>
      </c>
      <c r="B10" s="18"/>
      <c r="C10" s="23"/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3"/>
    </row>
    <row r="15" spans="1:3" x14ac:dyDescent="0.25">
      <c r="A15" s="12" t="s">
        <v>1179</v>
      </c>
      <c r="B15" s="18"/>
      <c r="C15" s="23"/>
    </row>
    <row r="16" spans="1:3" x14ac:dyDescent="0.25">
      <c r="A16" s="12" t="s">
        <v>1180</v>
      </c>
      <c r="B16" s="18"/>
      <c r="C16" s="23"/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3"/>
    </row>
    <row r="21" spans="1:3" x14ac:dyDescent="0.25">
      <c r="A21" s="12" t="s">
        <v>1183</v>
      </c>
      <c r="B21" s="18"/>
      <c r="C21" s="23"/>
    </row>
    <row r="22" spans="1:3" x14ac:dyDescent="0.25">
      <c r="A22" s="12" t="s">
        <v>1184</v>
      </c>
      <c r="B22" s="18"/>
      <c r="C22" s="23"/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3"/>
    </row>
    <row r="27" spans="1:3" x14ac:dyDescent="0.25">
      <c r="A27" s="12" t="s">
        <v>1187</v>
      </c>
      <c r="B27" s="18"/>
      <c r="C27" s="23"/>
    </row>
    <row r="28" spans="1:3" x14ac:dyDescent="0.25">
      <c r="A28" s="12" t="s">
        <v>1188</v>
      </c>
      <c r="B28" s="18"/>
      <c r="C28" s="23"/>
    </row>
    <row r="29" spans="1:3" x14ac:dyDescent="0.25">
      <c r="A29" s="12" t="s">
        <v>1189</v>
      </c>
      <c r="B29" s="18"/>
      <c r="C29" s="23"/>
    </row>
    <row r="30" spans="1:3" x14ac:dyDescent="0.25">
      <c r="A30" s="12" t="s">
        <v>1190</v>
      </c>
      <c r="B30" s="18"/>
      <c r="C30" s="23"/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3"/>
    </row>
    <row r="35" spans="1:3" x14ac:dyDescent="0.25">
      <c r="A35" s="12" t="s">
        <v>1193</v>
      </c>
      <c r="B35" s="18"/>
      <c r="C35" s="23"/>
    </row>
    <row r="36" spans="1:3" x14ac:dyDescent="0.25">
      <c r="A36" s="12" t="s">
        <v>1194</v>
      </c>
      <c r="B36" s="18"/>
      <c r="C36" s="24">
        <v>2</v>
      </c>
    </row>
    <row r="37" spans="1:3" x14ac:dyDescent="0.25">
      <c r="A37" s="12" t="s">
        <v>1112</v>
      </c>
      <c r="B37" s="18"/>
      <c r="C37" s="23"/>
    </row>
    <row r="38" spans="1:3" x14ac:dyDescent="0.25">
      <c r="A38" s="12" t="s">
        <v>1195</v>
      </c>
      <c r="B38" s="18"/>
      <c r="C38" s="23"/>
    </row>
    <row r="39" spans="1:3" x14ac:dyDescent="0.25">
      <c r="A39" s="12" t="s">
        <v>1196</v>
      </c>
      <c r="B39" s="18"/>
      <c r="C39" s="23"/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3"/>
    </row>
    <row r="44" spans="1:3" x14ac:dyDescent="0.25">
      <c r="A44" s="12" t="s">
        <v>1193</v>
      </c>
      <c r="B44" s="18"/>
      <c r="C44" s="23"/>
    </row>
    <row r="45" spans="1:3" x14ac:dyDescent="0.25">
      <c r="A45" s="12" t="s">
        <v>1194</v>
      </c>
      <c r="B45" s="18"/>
      <c r="C45" s="24">
        <v>2</v>
      </c>
    </row>
    <row r="46" spans="1:3" x14ac:dyDescent="0.25">
      <c r="A46" s="12" t="s">
        <v>1112</v>
      </c>
      <c r="B46" s="18"/>
      <c r="C46" s="23"/>
    </row>
    <row r="47" spans="1:3" x14ac:dyDescent="0.25">
      <c r="A47" s="12" t="s">
        <v>1195</v>
      </c>
      <c r="B47" s="18"/>
      <c r="C47" s="23"/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3"/>
    </row>
    <row r="52" spans="1:3" x14ac:dyDescent="0.25">
      <c r="A52" s="12" t="s">
        <v>1193</v>
      </c>
      <c r="B52" s="18"/>
      <c r="C52" s="23"/>
    </row>
    <row r="53" spans="1:3" x14ac:dyDescent="0.25">
      <c r="A53" s="12" t="s">
        <v>1194</v>
      </c>
      <c r="B53" s="18"/>
      <c r="C53" s="23"/>
    </row>
    <row r="54" spans="1:3" x14ac:dyDescent="0.25">
      <c r="A54" s="12" t="s">
        <v>1112</v>
      </c>
      <c r="B54" s="18"/>
      <c r="C54" s="23"/>
    </row>
    <row r="55" spans="1:3" x14ac:dyDescent="0.25">
      <c r="A55" s="12" t="s">
        <v>1195</v>
      </c>
      <c r="B55" s="18"/>
      <c r="C55" s="23"/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3"/>
    </row>
    <row r="60" spans="1:3" x14ac:dyDescent="0.25">
      <c r="A60" s="12" t="s">
        <v>1193</v>
      </c>
      <c r="B60" s="18"/>
      <c r="C60" s="23"/>
    </row>
    <row r="61" spans="1:3" x14ac:dyDescent="0.25">
      <c r="A61" s="12" t="s">
        <v>1194</v>
      </c>
      <c r="B61" s="18"/>
      <c r="C61" s="23"/>
    </row>
    <row r="62" spans="1:3" x14ac:dyDescent="0.25">
      <c r="A62" s="12" t="s">
        <v>1112</v>
      </c>
      <c r="B62" s="18"/>
      <c r="C62" s="23"/>
    </row>
    <row r="63" spans="1:3" x14ac:dyDescent="0.25">
      <c r="A63" s="12" t="s">
        <v>1195</v>
      </c>
      <c r="B63" s="18"/>
      <c r="C63" s="23"/>
    </row>
  </sheetData>
  <sheetProtection algorithmName="SHA-512" hashValue="Pfr3podzW2GGREPozfltKF/8yGi97YgRNA1pnXkd/2OnSDPlTdaPFY8qNfuSayG37eQD41DufsupFCVuag1GXA==" saltValue="4xZUV86Gv7Zs2roPq68Sb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128</v>
      </c>
      <c r="D4" s="32">
        <v>100</v>
      </c>
      <c r="E4" s="33">
        <v>0</v>
      </c>
      <c r="F4" s="32">
        <v>216</v>
      </c>
      <c r="G4" s="32">
        <v>130</v>
      </c>
      <c r="H4" s="32">
        <v>42</v>
      </c>
      <c r="I4" s="32">
        <v>31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206</v>
      </c>
    </row>
    <row r="5" spans="1:16" ht="45" x14ac:dyDescent="0.25">
      <c r="A5" s="47" t="s">
        <v>666</v>
      </c>
      <c r="B5" s="47" t="s">
        <v>667</v>
      </c>
      <c r="C5" s="14">
        <v>5</v>
      </c>
      <c r="D5" s="14">
        <v>0</v>
      </c>
      <c r="E5" s="31">
        <v>0</v>
      </c>
      <c r="F5" s="14">
        <v>2</v>
      </c>
      <c r="G5" s="14">
        <v>2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</v>
      </c>
    </row>
    <row r="6" spans="1:16" ht="33.75" x14ac:dyDescent="0.25">
      <c r="A6" s="47" t="s">
        <v>668</v>
      </c>
      <c r="B6" s="47" t="s">
        <v>669</v>
      </c>
      <c r="C6" s="14">
        <v>59</v>
      </c>
      <c r="D6" s="14">
        <v>51</v>
      </c>
      <c r="E6" s="31">
        <v>0</v>
      </c>
      <c r="F6" s="14">
        <v>119</v>
      </c>
      <c r="G6" s="14">
        <v>77</v>
      </c>
      <c r="H6" s="14">
        <v>20</v>
      </c>
      <c r="I6" s="14">
        <v>15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118</v>
      </c>
    </row>
    <row r="7" spans="1:16" ht="22.5" x14ac:dyDescent="0.25">
      <c r="A7" s="47" t="s">
        <v>670</v>
      </c>
      <c r="B7" s="47" t="s">
        <v>671</v>
      </c>
      <c r="C7" s="14">
        <v>10</v>
      </c>
      <c r="D7" s="14">
        <v>6</v>
      </c>
      <c r="E7" s="31">
        <v>0</v>
      </c>
      <c r="F7" s="14">
        <v>4</v>
      </c>
      <c r="G7" s="14">
        <v>0</v>
      </c>
      <c r="H7" s="14">
        <v>2</v>
      </c>
      <c r="I7" s="14">
        <v>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2</v>
      </c>
    </row>
    <row r="8" spans="1:16" ht="33.75" x14ac:dyDescent="0.25">
      <c r="A8" s="47" t="s">
        <v>672</v>
      </c>
      <c r="B8" s="47" t="s">
        <v>673</v>
      </c>
      <c r="C8" s="14">
        <v>1</v>
      </c>
      <c r="D8" s="14">
        <v>0</v>
      </c>
      <c r="E8" s="31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7" t="s">
        <v>674</v>
      </c>
      <c r="B9" s="47" t="s">
        <v>675</v>
      </c>
      <c r="C9" s="14">
        <v>2</v>
      </c>
      <c r="D9" s="14">
        <v>2</v>
      </c>
      <c r="E9" s="31">
        <v>0</v>
      </c>
      <c r="F9" s="14">
        <v>3</v>
      </c>
      <c r="G9" s="14">
        <v>1</v>
      </c>
      <c r="H9" s="14">
        <v>4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</v>
      </c>
    </row>
    <row r="10" spans="1:16" ht="33.75" x14ac:dyDescent="0.25">
      <c r="A10" s="47" t="s">
        <v>676</v>
      </c>
      <c r="B10" s="47" t="s">
        <v>677</v>
      </c>
      <c r="C10" s="14">
        <v>47</v>
      </c>
      <c r="D10" s="14">
        <v>33</v>
      </c>
      <c r="E10" s="31">
        <v>0</v>
      </c>
      <c r="F10" s="14">
        <v>86</v>
      </c>
      <c r="G10" s="14">
        <v>50</v>
      </c>
      <c r="H10" s="14">
        <v>15</v>
      </c>
      <c r="I10" s="14">
        <v>12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80</v>
      </c>
    </row>
    <row r="11" spans="1:16" ht="45" x14ac:dyDescent="0.25">
      <c r="A11" s="47" t="s">
        <v>678</v>
      </c>
      <c r="B11" s="47" t="s">
        <v>679</v>
      </c>
      <c r="C11" s="14">
        <v>4</v>
      </c>
      <c r="D11" s="14">
        <v>8</v>
      </c>
      <c r="E11" s="31">
        <v>-1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EsC/EzCKWXXy2m7xUXZ/mQjBHkr+EFzm5JJNVxM8v9MRm/y6IjYNvwmt/YnWCHCy7Kf8y8KFzdUmjYOsV1HPiA==" saltValue="8dkVPDQ4DS8XGlJC4SYQP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2022-05-23T10:40:14Z</dcterms:created>
  <dcterms:modified xsi:type="dcterms:W3CDTF">2022-06-02T11:15:24Z</dcterms:modified>
</cp:coreProperties>
</file>