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28F54E4-486C-45BD-8557-DF6E5FB4BBEB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035A312-DAC2-4046-9472-B996988F78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F497996-C10B-48F2-B0F9-384CACE03C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B0ECDDD-20C2-4131-BC40-0AF1C4347D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4CB5135-3606-489E-BCC5-D52B58802D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9D99ADE-4E78-400B-A311-25686F3C88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BF6830-3272-4B44-A1E4-41A0D0C8F9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AD8A728-76E8-413A-BFEB-B2BBEC55AB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1DC5283-B0FB-48ED-BD66-972D2427AA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1D83725-9085-412A-87E0-D56E37F64D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DF2DB5D-9AC5-41EC-AA32-4B3E369485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0247188-8230-4261-B725-573A64E0FE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95D8AF3-2A63-4BA4-A6AA-7E28045109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92541AB-E9BB-486E-8416-117BF5D208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31575C-D2D7-49EC-B44A-CC4DDE7CCC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E3F39AA-87B4-4E13-87D7-54A4991AD0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069FD70-B20E-45FE-AFB9-45E0EB9D97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5C7040D-FDFA-4541-96C2-F925EC2581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5194744-C3E3-4846-96C9-6329FAB267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D1ECF17-6A83-45FA-9BA1-962018BCA8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670F6DD-4D07-4071-9833-D26BD1E648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B9EF9AA-B5DA-4D2B-8DE6-9B46388D6E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6BA3BD7-5762-4F14-9DEC-C888CA722E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7B78E72-3640-49CD-B708-C7E7E8C8A9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8355191-1423-4096-BEC9-9345160876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F23964D-44A1-4AE7-8F34-0B7BB7BE38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917E815-3F2A-4B8C-977B-644B5AA00B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CD0E97E-27AA-48FC-8BEA-062F73BA51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72A56A4-BE96-4ADF-B6B9-31F539DFA5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78A3E26-BBD4-4EEF-8EBD-BE5D8CD19C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579DDE3-E2C2-40FF-89A6-19AB937375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4DAB9B2-2978-4AE7-8F2B-8755144001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6DAAD6-4E9A-443D-A0E2-60042EB2B2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<sst xmlns="http://schemas.openxmlformats.org/spreadsheetml/2006/main" count="2992" uniqueCount="1826">
  <si>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</si>
  <si>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</si>
  <si>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</si>
  <si>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</si>
  <si>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</si>
  <si>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</si>
  <si>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Alicante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</si>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</sst>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2A11102C-C4D9-4AE7-9770-EFDD5B451604}"/>
    <cellStyle name="Normal" xfId="0" builtinId="0"/>
    <cellStyle name="Normal 2" xfId="1" xr:uid="{117F8CC1-9D84-4485-A685-F9F4B8175D58}"/>
    <cellStyle name="Normal 3" xfId="3" xr:uid="{341E7570-50F4-4708-B772-0BDA96F314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89-48CB-AB66-9D86F6B640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89-48CB-AB66-9D86F6B640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10668</c:v>
                </c:pt>
                <c:pt idx="1">
                  <c:v>34061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89-48CB-AB66-9D86F6B64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7A-4B35-91B9-AA5500605F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7A-4B35-91B9-AA5500605F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7A-4B35-91B9-AA5500605F7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58</c:v>
                </c:pt>
                <c:pt idx="1">
                  <c:v>2138</c:v>
                </c:pt>
                <c:pt idx="2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A-4B35-91B9-AA5500605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A4-401B-B409-4854C57959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A4-401B-B409-4854C57959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A4-401B-B409-4854C57959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2759</c:v>
                </c:pt>
                <c:pt idx="1">
                  <c:v>1202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A4-401B-B409-4854C579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D9-4294-875E-1184BB611D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D9-4294-875E-1184BB611D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471</c:v>
                </c:pt>
                <c:pt idx="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9-4294-875E-1184BB611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4D-4F61-A7A8-3FBF869407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4D-4F61-A7A8-3FBF869407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8026</c:v>
                </c:pt>
                <c:pt idx="1">
                  <c:v>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D-4F61-A7A8-3FBF86940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1446</c:v>
              </c:pt>
              <c:pt idx="1">
                <c:v>8545</c:v>
              </c:pt>
              <c:pt idx="2">
                <c:v>98</c:v>
              </c:pt>
              <c:pt idx="3">
                <c:v>20</c:v>
              </c:pt>
              <c:pt idx="4">
                <c:v>559</c:v>
              </c:pt>
            </c:numLit>
          </c:val>
          <c:extLst>
            <c:ext xmlns:c16="http://schemas.microsoft.com/office/drawing/2014/chart" uri="{C3380CC4-5D6E-409C-BE32-E72D297353CC}">
              <c16:uniqueId val="{00000003-7718-4ACA-BAEF-399E45996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7370</c:v>
              </c:pt>
              <c:pt idx="1">
                <c:v>6475</c:v>
              </c:pt>
              <c:pt idx="2">
                <c:v>350</c:v>
              </c:pt>
              <c:pt idx="3">
                <c:v>124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FCFB-488B-A752-E32929B3A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293</c:v>
              </c:pt>
              <c:pt idx="2">
                <c:v>19</c:v>
              </c:pt>
              <c:pt idx="3">
                <c:v>51</c:v>
              </c:pt>
              <c:pt idx="4">
                <c:v>177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1C48-4421-9163-1C5BC2E5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222</c:v>
              </c:pt>
              <c:pt idx="1">
                <c:v>535</c:v>
              </c:pt>
              <c:pt idx="2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3-AC91-4E1F-A6A1-7706D4CB9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5948</c:v>
              </c:pt>
              <c:pt idx="1">
                <c:v>74</c:v>
              </c:pt>
              <c:pt idx="2">
                <c:v>867</c:v>
              </c:pt>
              <c:pt idx="3">
                <c:v>169</c:v>
              </c:pt>
              <c:pt idx="4">
                <c:v>34</c:v>
              </c:pt>
              <c:pt idx="5">
                <c:v>14</c:v>
              </c:pt>
              <c:pt idx="6">
                <c:v>9</c:v>
              </c:pt>
              <c:pt idx="7">
                <c:v>99</c:v>
              </c:pt>
              <c:pt idx="8">
                <c:v>1794</c:v>
              </c:pt>
              <c:pt idx="9">
                <c:v>6</c:v>
              </c:pt>
              <c:pt idx="10">
                <c:v>495</c:v>
              </c:pt>
              <c:pt idx="11">
                <c:v>5554</c:v>
              </c:pt>
            </c:numLit>
          </c:val>
          <c:extLst>
            <c:ext xmlns:c16="http://schemas.microsoft.com/office/drawing/2014/chart" uri="{C3380CC4-5D6E-409C-BE32-E72D297353CC}">
              <c16:uniqueId val="{00000003-6908-4A47-9DBA-415D6DAF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71476377952757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contencioso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819</c:v>
              </c:pt>
              <c:pt idx="1">
                <c:v>1319</c:v>
              </c:pt>
              <c:pt idx="2">
                <c:v>177</c:v>
              </c:pt>
              <c:pt idx="3">
                <c:v>963</c:v>
              </c:pt>
              <c:pt idx="4">
                <c:v>277</c:v>
              </c:pt>
              <c:pt idx="5">
                <c:v>640</c:v>
              </c:pt>
              <c:pt idx="6">
                <c:v>870</c:v>
              </c:pt>
              <c:pt idx="7">
                <c:v>799</c:v>
              </c:pt>
              <c:pt idx="8">
                <c:v>14</c:v>
              </c:pt>
              <c:pt idx="9">
                <c:v>44</c:v>
              </c:pt>
              <c:pt idx="1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0D4C-4695-A9E3-309CB53A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79-4B0C-A9EB-47F688A0D1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79-4B0C-A9EB-47F688A0D1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79-4B0C-A9EB-47F688A0D1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1031</c:v>
                </c:pt>
                <c:pt idx="1">
                  <c:v>686</c:v>
                </c:pt>
                <c:pt idx="2">
                  <c:v>7370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9-4B0C-A9EB-47F688A0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7669</c:v>
              </c:pt>
              <c:pt idx="1">
                <c:v>3755</c:v>
              </c:pt>
              <c:pt idx="2">
                <c:v>1573</c:v>
              </c:pt>
              <c:pt idx="3">
                <c:v>836</c:v>
              </c:pt>
              <c:pt idx="4">
                <c:v>115</c:v>
              </c:pt>
              <c:pt idx="5">
                <c:v>237</c:v>
              </c:pt>
              <c:pt idx="6">
                <c:v>764</c:v>
              </c:pt>
              <c:pt idx="7">
                <c:v>10402</c:v>
              </c:pt>
              <c:pt idx="8">
                <c:v>276</c:v>
              </c:pt>
              <c:pt idx="9">
                <c:v>1004</c:v>
              </c:pt>
              <c:pt idx="10">
                <c:v>1136</c:v>
              </c:pt>
              <c:pt idx="11">
                <c:v>564</c:v>
              </c:pt>
              <c:pt idx="12">
                <c:v>141</c:v>
              </c:pt>
              <c:pt idx="13">
                <c:v>1309</c:v>
              </c:pt>
              <c:pt idx="14">
                <c:v>453</c:v>
              </c:pt>
              <c:pt idx="15">
                <c:v>11213</c:v>
              </c:pt>
              <c:pt idx="16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4CE9-4652-AAB9-2A0633D4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242</c:v>
              </c:pt>
              <c:pt idx="1">
                <c:v>2972</c:v>
              </c:pt>
              <c:pt idx="2">
                <c:v>536</c:v>
              </c:pt>
              <c:pt idx="3">
                <c:v>529</c:v>
              </c:pt>
              <c:pt idx="4">
                <c:v>3828</c:v>
              </c:pt>
              <c:pt idx="5">
                <c:v>174</c:v>
              </c:pt>
              <c:pt idx="6">
                <c:v>57</c:v>
              </c:pt>
              <c:pt idx="7">
                <c:v>888</c:v>
              </c:pt>
              <c:pt idx="8">
                <c:v>526</c:v>
              </c:pt>
              <c:pt idx="9">
                <c:v>120</c:v>
              </c:pt>
              <c:pt idx="10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7FBB-47F8-9759-D41EB8B83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305</c:v>
              </c:pt>
              <c:pt idx="1">
                <c:v>1305</c:v>
              </c:pt>
              <c:pt idx="2">
                <c:v>605</c:v>
              </c:pt>
              <c:pt idx="3">
                <c:v>30</c:v>
              </c:pt>
              <c:pt idx="4">
                <c:v>17</c:v>
              </c:pt>
              <c:pt idx="5">
                <c:v>13</c:v>
              </c:pt>
              <c:pt idx="6">
                <c:v>470</c:v>
              </c:pt>
              <c:pt idx="7">
                <c:v>27</c:v>
              </c:pt>
              <c:pt idx="8">
                <c:v>718</c:v>
              </c:pt>
              <c:pt idx="9">
                <c:v>3360</c:v>
              </c:pt>
              <c:pt idx="10">
                <c:v>173</c:v>
              </c:pt>
              <c:pt idx="11">
                <c:v>36</c:v>
              </c:pt>
              <c:pt idx="12">
                <c:v>671</c:v>
              </c:pt>
              <c:pt idx="13">
                <c:v>419</c:v>
              </c:pt>
              <c:pt idx="1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BDF-4B22-86AA-5189038F8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670</c:v>
              </c:pt>
              <c:pt idx="1">
                <c:v>773</c:v>
              </c:pt>
              <c:pt idx="2">
                <c:v>260</c:v>
              </c:pt>
              <c:pt idx="3">
                <c:v>208</c:v>
              </c:pt>
              <c:pt idx="4">
                <c:v>514</c:v>
              </c:pt>
              <c:pt idx="5">
                <c:v>3764</c:v>
              </c:pt>
              <c:pt idx="6">
                <c:v>52</c:v>
              </c:pt>
              <c:pt idx="7">
                <c:v>714</c:v>
              </c:pt>
              <c:pt idx="8">
                <c:v>959</c:v>
              </c:pt>
              <c:pt idx="9">
                <c:v>360</c:v>
              </c:pt>
              <c:pt idx="10">
                <c:v>78</c:v>
              </c:pt>
              <c:pt idx="11">
                <c:v>678</c:v>
              </c:pt>
              <c:pt idx="12">
                <c:v>410</c:v>
              </c:pt>
              <c:pt idx="13">
                <c:v>340</c:v>
              </c:pt>
              <c:pt idx="14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0375-4D3E-9EB3-F1744ABDE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888</c:v>
              </c:pt>
              <c:pt idx="1">
                <c:v>260</c:v>
              </c:pt>
              <c:pt idx="2">
                <c:v>440</c:v>
              </c:pt>
              <c:pt idx="3">
                <c:v>164</c:v>
              </c:pt>
              <c:pt idx="4">
                <c:v>311</c:v>
              </c:pt>
              <c:pt idx="5">
                <c:v>2839</c:v>
              </c:pt>
              <c:pt idx="6">
                <c:v>499</c:v>
              </c:pt>
              <c:pt idx="7">
                <c:v>1004</c:v>
              </c:pt>
              <c:pt idx="8">
                <c:v>359</c:v>
              </c:pt>
              <c:pt idx="9">
                <c:v>67</c:v>
              </c:pt>
              <c:pt idx="10">
                <c:v>547</c:v>
              </c:pt>
              <c:pt idx="11">
                <c:v>505</c:v>
              </c:pt>
              <c:pt idx="12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601A-4400-ABA2-75EFC2D51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</c:v>
              </c:pt>
              <c:pt idx="1">
                <c:v>9</c:v>
              </c:pt>
              <c:pt idx="2">
                <c:v>3</c:v>
              </c:pt>
              <c:pt idx="3">
                <c:v>86</c:v>
              </c:pt>
              <c:pt idx="4">
                <c:v>4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FF-43A5-9D8E-628322AC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</c:v>
              </c:pt>
              <c:pt idx="1">
                <c:v>7</c:v>
              </c:pt>
              <c:pt idx="2">
                <c:v>5</c:v>
              </c:pt>
              <c:pt idx="3">
                <c:v>92</c:v>
              </c:pt>
              <c:pt idx="4">
                <c:v>2</c:v>
              </c:pt>
              <c:pt idx="5">
                <c:v>1</c:v>
              </c:pt>
              <c:pt idx="6">
                <c:v>12</c:v>
              </c:pt>
              <c:pt idx="7">
                <c:v>3</c:v>
              </c:pt>
              <c:pt idx="8">
                <c:v>15</c:v>
              </c:pt>
              <c:pt idx="9">
                <c:v>5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0F1-44ED-B5EB-875C4F182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93-4981-A38C-7EC0BA2B2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  <c:pt idx="6">
                <c:v>7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F37-417C-960C-DA428F278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Seguridad colectiva</c:v>
                </c:pt>
                <c:pt idx="8">
                  <c:v>Incendios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</c:v>
              </c:pt>
              <c:pt idx="1">
                <c:v>24</c:v>
              </c:pt>
              <c:pt idx="2">
                <c:v>78</c:v>
              </c:pt>
              <c:pt idx="3">
                <c:v>31</c:v>
              </c:pt>
              <c:pt idx="4">
                <c:v>27</c:v>
              </c:pt>
              <c:pt idx="5">
                <c:v>20</c:v>
              </c:pt>
              <c:pt idx="6">
                <c:v>17</c:v>
              </c:pt>
              <c:pt idx="7">
                <c:v>15</c:v>
              </c:pt>
              <c:pt idx="8">
                <c:v>82</c:v>
              </c:pt>
              <c:pt idx="9">
                <c:v>36</c:v>
              </c:pt>
              <c:pt idx="10">
                <c:v>33</c:v>
              </c:pt>
              <c:pt idx="11">
                <c:v>13</c:v>
              </c:pt>
              <c:pt idx="12">
                <c:v>117</c:v>
              </c:pt>
              <c:pt idx="1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EFC3-422E-BC40-FAA7049FD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29-4D4E-BF98-9494E1BE0E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29-4D4E-BF98-9494E1BE0E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5626</c:v>
                </c:pt>
                <c:pt idx="1">
                  <c:v>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9-4D4E-BF98-9494E1BE0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29</c:v>
              </c:pt>
              <c:pt idx="1">
                <c:v>24</c:v>
              </c:pt>
              <c:pt idx="2">
                <c:v>8</c:v>
              </c:pt>
              <c:pt idx="3">
                <c:v>48</c:v>
              </c:pt>
              <c:pt idx="4">
                <c:v>234</c:v>
              </c:pt>
              <c:pt idx="5">
                <c:v>1</c:v>
              </c:pt>
              <c:pt idx="6">
                <c:v>3</c:v>
              </c:pt>
              <c:pt idx="7">
                <c:v>9</c:v>
              </c:pt>
              <c:pt idx="8">
                <c:v>287</c:v>
              </c:pt>
              <c:pt idx="9">
                <c:v>2</c:v>
              </c:pt>
              <c:pt idx="10">
                <c:v>60</c:v>
              </c:pt>
              <c:pt idx="11">
                <c:v>3</c:v>
              </c:pt>
              <c:pt idx="12">
                <c:v>10</c:v>
              </c:pt>
              <c:pt idx="13">
                <c:v>1</c:v>
              </c:pt>
              <c:pt idx="1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2AD-4349-890A-1BABE583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1324</c:v>
              </c:pt>
              <c:pt idx="1">
                <c:v>1466</c:v>
              </c:pt>
              <c:pt idx="2">
                <c:v>784</c:v>
              </c:pt>
              <c:pt idx="3">
                <c:v>166</c:v>
              </c:pt>
              <c:pt idx="4">
                <c:v>238</c:v>
              </c:pt>
              <c:pt idx="5">
                <c:v>2749</c:v>
              </c:pt>
              <c:pt idx="6">
                <c:v>424</c:v>
              </c:pt>
              <c:pt idx="7">
                <c:v>4633</c:v>
              </c:pt>
              <c:pt idx="8">
                <c:v>449</c:v>
              </c:pt>
              <c:pt idx="9">
                <c:v>104</c:v>
              </c:pt>
              <c:pt idx="10">
                <c:v>1084</c:v>
              </c:pt>
              <c:pt idx="11">
                <c:v>856</c:v>
              </c:pt>
              <c:pt idx="12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5DF2-48E5-88AF-1AC6A1904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62-4BC0-A11D-2725EA4567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62-4BC0-A11D-2725EA4567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62-4BC0-A11D-2725EA4567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62-4BC0-A11D-2725EA45674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62-4BC0-A11D-2725EA456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18</c:v>
                </c:pt>
                <c:pt idx="1">
                  <c:v>130</c:v>
                </c:pt>
                <c:pt idx="2">
                  <c:v>17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2-4BC0-A11D-2725EA456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B8-48CC-B62E-5862BD9047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B8-48CC-B62E-5862BD9047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B8-48CC-B62E-5862BD9047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B8-48CC-B62E-5862BD9047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B8-48CC-B62E-5862BD90479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8-48CC-B62E-5862BD90479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B8-48CC-B62E-5862BD90479B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B8-48CC-B62E-5862BD9047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29</c:v>
                </c:pt>
                <c:pt idx="1">
                  <c:v>16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B8-48CC-B62E-5862BD904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2818</c:v>
              </c:pt>
              <c:pt idx="1">
                <c:v>340</c:v>
              </c:pt>
              <c:pt idx="2">
                <c:v>154</c:v>
              </c:pt>
              <c:pt idx="3">
                <c:v>976</c:v>
              </c:pt>
              <c:pt idx="4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5FE1-43AE-9F11-7906DFC6B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1198</c:v>
              </c:pt>
              <c:pt idx="1">
                <c:v>177</c:v>
              </c:pt>
              <c:pt idx="2">
                <c:v>112</c:v>
              </c:pt>
              <c:pt idx="3">
                <c:v>639</c:v>
              </c:pt>
              <c:pt idx="4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0-7F3F-45A3-9245-61DA0A9F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100</c:v>
              </c:pt>
              <c:pt idx="1">
                <c:v>220</c:v>
              </c:pt>
              <c:pt idx="2">
                <c:v>558</c:v>
              </c:pt>
            </c:numLit>
          </c:val>
          <c:extLst>
            <c:ext xmlns:c16="http://schemas.microsoft.com/office/drawing/2014/chart" uri="{C3380CC4-5D6E-409C-BE32-E72D297353CC}">
              <c16:uniqueId val="{00000000-115B-4AAB-8A47-D10856C0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C5-4FAC-A83B-A63665124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1059</c:v>
              </c:pt>
              <c:pt idx="1">
                <c:v>169</c:v>
              </c:pt>
              <c:pt idx="2">
                <c:v>546</c:v>
              </c:pt>
              <c:pt idx="3">
                <c:v>70</c:v>
              </c:pt>
              <c:pt idx="4">
                <c:v>26</c:v>
              </c:pt>
              <c:pt idx="5">
                <c:v>12</c:v>
              </c:pt>
              <c:pt idx="6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7D0F-42C5-B652-6C40C072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348</c:v>
              </c:pt>
              <c:pt idx="2">
                <c:v>43</c:v>
              </c:pt>
              <c:pt idx="3">
                <c:v>89</c:v>
              </c:pt>
              <c:pt idx="4">
                <c:v>175</c:v>
              </c:pt>
              <c:pt idx="5">
                <c:v>107</c:v>
              </c:pt>
              <c:pt idx="6">
                <c:v>91</c:v>
              </c:pt>
              <c:pt idx="7">
                <c:v>106</c:v>
              </c:pt>
              <c:pt idx="8">
                <c:v>19</c:v>
              </c:pt>
              <c:pt idx="9">
                <c:v>9</c:v>
              </c:pt>
              <c:pt idx="10">
                <c:v>6</c:v>
              </c:pt>
              <c:pt idx="11">
                <c:v>70</c:v>
              </c:pt>
              <c:pt idx="12">
                <c:v>322</c:v>
              </c:pt>
              <c:pt idx="13">
                <c:v>64</c:v>
              </c:pt>
              <c:pt idx="14">
                <c:v>534</c:v>
              </c:pt>
              <c:pt idx="15">
                <c:v>63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88-4F9D-B086-602F0B11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38-4B0F-8B06-210E2AA1CB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38-4B0F-8B06-210E2AA1CB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5120</c:v>
                </c:pt>
                <c:pt idx="1">
                  <c:v>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8-4B0F-8B06-210E2AA1C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  <c:pt idx="9">
                  <c:v>Ensayos Clínicos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285</c:v>
              </c:pt>
              <c:pt idx="1">
                <c:v>315</c:v>
              </c:pt>
              <c:pt idx="2">
                <c:v>831</c:v>
              </c:pt>
              <c:pt idx="3">
                <c:v>43</c:v>
              </c:pt>
              <c:pt idx="4">
                <c:v>9</c:v>
              </c:pt>
              <c:pt idx="5">
                <c:v>107</c:v>
              </c:pt>
              <c:pt idx="6">
                <c:v>1</c:v>
              </c:pt>
              <c:pt idx="7">
                <c:v>42</c:v>
              </c:pt>
              <c:pt idx="8">
                <c:v>4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C54-4127-960C-D6C76FD3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55-4497-911C-14E7BA452F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55-4497-911C-14E7BA452F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58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5-4497-911C-14E7BA452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F1-4971-B83E-89C6AD6ADC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F1-4971-B83E-89C6AD6ADC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F1-4971-B83E-89C6AD6ADC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F1-4971-B83E-89C6AD6ADC2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49</c:v>
                </c:pt>
                <c:pt idx="1">
                  <c:v>52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F1-4971-B83E-89C6AD6ADC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-2.702736220472441E-2"/>
                  <c:y val="-7.54859842519685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2-44DB-A9D4-49CD3E979F8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906</c:v>
              </c:pt>
              <c:pt idx="1">
                <c:v>18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4038-4CF0-AE20-E790906B2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439</c:v>
              </c:pt>
              <c:pt idx="1">
                <c:v>13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BE6F-45BE-8FCD-121F0FA2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37</c:v>
              </c:pt>
              <c:pt idx="1">
                <c:v>15</c:v>
              </c:pt>
              <c:pt idx="2">
                <c:v>142</c:v>
              </c:pt>
              <c:pt idx="3">
                <c:v>91</c:v>
              </c:pt>
              <c:pt idx="4">
                <c:v>403</c:v>
              </c:pt>
              <c:pt idx="5">
                <c:v>246</c:v>
              </c:pt>
              <c:pt idx="6">
                <c:v>96</c:v>
              </c:pt>
              <c:pt idx="7">
                <c:v>8</c:v>
              </c:pt>
              <c:pt idx="8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3F83-492F-AC13-AC1D59D67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373-48A0-90D9-2379D79C4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54-464E-84E5-F6EE78FFEA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54-464E-84E5-F6EE78FFE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369</c:v>
                </c:pt>
                <c:pt idx="1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4-464E-84E5-F6EE78FFE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60-4461-9D26-79339C8FC0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60-4461-9D26-79339C8FC0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60-4461-9D26-79339C8FC0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60-4461-9D26-79339C8FC03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60-4461-9D26-79339C8FC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206</c:v>
                </c:pt>
                <c:pt idx="1">
                  <c:v>509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60-4461-9D26-79339C8F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4200</c:v>
              </c:pt>
              <c:pt idx="1">
                <c:v>144</c:v>
              </c:pt>
              <c:pt idx="2">
                <c:v>1</c:v>
              </c:pt>
              <c:pt idx="3">
                <c:v>13</c:v>
              </c:pt>
              <c:pt idx="4">
                <c:v>6</c:v>
              </c:pt>
              <c:pt idx="5">
                <c:v>1</c:v>
              </c:pt>
              <c:pt idx="6">
                <c:v>888</c:v>
              </c:pt>
            </c:numLit>
          </c:val>
          <c:extLst>
            <c:ext xmlns:c16="http://schemas.microsoft.com/office/drawing/2014/chart" uri="{C3380CC4-5D6E-409C-BE32-E72D297353CC}">
              <c16:uniqueId val="{00000000-F83D-46BE-8AAD-BADCF23E1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31-4DA9-A936-0371DA1059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31-4DA9-A936-0371DA1059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4099</c:v>
                </c:pt>
                <c:pt idx="1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1-4DA9-A936-0371DA10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1741</c:v>
              </c:pt>
              <c:pt idx="1">
                <c:v>146</c:v>
              </c:pt>
              <c:pt idx="2">
                <c:v>1</c:v>
              </c:pt>
              <c:pt idx="3">
                <c:v>13</c:v>
              </c:pt>
              <c:pt idx="4">
                <c:v>8</c:v>
              </c:pt>
              <c:pt idx="5">
                <c:v>698</c:v>
              </c:pt>
            </c:numLit>
          </c:val>
          <c:extLst>
            <c:ext xmlns:c16="http://schemas.microsoft.com/office/drawing/2014/chart" uri="{C3380CC4-5D6E-409C-BE32-E72D297353CC}">
              <c16:uniqueId val="{00000000-DC45-4EE8-A1AA-39DE1E25A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C0D-472B-82B3-83D30CCF5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8F5F-4871-967A-C99B4F3F6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20</c:v>
              </c:pt>
              <c:pt idx="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E337-429B-8589-548F0CA8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B6-4624-9111-D08215F5E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48CE-4B60-99B3-FA1826815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9C-4758-B124-8F913CCCB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640</c:v>
              </c:pt>
              <c:pt idx="2">
                <c:v>65</c:v>
              </c:pt>
              <c:pt idx="3">
                <c:v>5</c:v>
              </c:pt>
              <c:pt idx="4">
                <c:v>11</c:v>
              </c:pt>
              <c:pt idx="5">
                <c:v>371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607B-466E-8C10-E2D21E47A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09-49C5-983F-4ED62B4C29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09-49C5-983F-4ED62B4C29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221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9-49C5-983F-4ED62B4C2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2328</c:v>
              </c:pt>
              <c:pt idx="2">
                <c:v>38</c:v>
              </c:pt>
              <c:pt idx="3">
                <c:v>3</c:v>
              </c:pt>
              <c:pt idx="4">
                <c:v>20</c:v>
              </c:pt>
              <c:pt idx="5">
                <c:v>1417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75A-4767-9955-F0EAA985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2045</c:v>
              </c:pt>
              <c:pt idx="2">
                <c:v>36</c:v>
              </c:pt>
              <c:pt idx="3">
                <c:v>3</c:v>
              </c:pt>
              <c:pt idx="4">
                <c:v>141</c:v>
              </c:pt>
              <c:pt idx="5">
                <c:v>1116</c:v>
              </c:pt>
            </c:numLit>
          </c:val>
          <c:extLst>
            <c:ext xmlns:c16="http://schemas.microsoft.com/office/drawing/2014/chart" uri="{C3380CC4-5D6E-409C-BE32-E72D297353CC}">
              <c16:uniqueId val="{00000000-B178-40DF-8365-3630D8951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593</c:v>
              </c:pt>
              <c:pt idx="2">
                <c:v>47</c:v>
              </c:pt>
              <c:pt idx="3">
                <c:v>8</c:v>
              </c:pt>
              <c:pt idx="4">
                <c:v>295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559-4ADA-9876-53C3A4217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524</c:v>
              </c:pt>
              <c:pt idx="2">
                <c:v>67</c:v>
              </c:pt>
              <c:pt idx="3">
                <c:v>93</c:v>
              </c:pt>
              <c:pt idx="4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1149-48F3-9D75-15197676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DCC-41A4-8382-6723D330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1B-4F76-ACB9-8828032F2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2725</c:v>
              </c:pt>
              <c:pt idx="2">
                <c:v>96</c:v>
              </c:pt>
              <c:pt idx="3">
                <c:v>4</c:v>
              </c:pt>
              <c:pt idx="4">
                <c:v>244</c:v>
              </c:pt>
              <c:pt idx="5">
                <c:v>1549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D0-4643-9104-2F6E7F9D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20</c:v>
              </c:pt>
              <c:pt idx="2">
                <c:v>2</c:v>
              </c:pt>
              <c:pt idx="3">
                <c:v>7</c:v>
              </c:pt>
              <c:pt idx="4">
                <c:v>81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0BA-47D9-95EC-1FF661ACD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120</c:v>
              </c:pt>
              <c:pt idx="2">
                <c:v>6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0BE1-4380-9335-B2DEE25D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5</c:v>
              </c:pt>
              <c:pt idx="2">
                <c:v>8</c:v>
              </c:pt>
              <c:pt idx="3">
                <c:v>1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925E-4920-9D42-13C84D97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09-41AA-A391-E73072BD78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09-41AA-A391-E73072BD7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297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9-41AA-A391-E73072BD7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5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5FDA-40AD-B89A-D6601E9F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79-40E1-AB34-6F5ABAC48C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79-40E1-AB34-6F5ABAC48C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79-40E1-AB34-6F5ABAC48C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722</c:v>
                </c:pt>
                <c:pt idx="1">
                  <c:v>14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9-40E1-AB34-6F5ABAC48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4F-4A33-A33E-1D51969C22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4F-4A33-A33E-1D51969C22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1703</c:v>
                </c:pt>
                <c:pt idx="1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F-4A33-A33E-1D51969C2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24</xdr:row>
      <xdr:rowOff>85725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1BE091E-DD98-4C86-B65B-D9009A7D6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FC03DBC-2CE0-4EC2-93FB-07B9514D3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6CFB99C-2D9C-4CE9-8162-DCB2310F9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FBF2558-08F4-4AAA-9FDC-8C49D720D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156D9B5-C838-4C48-A408-519F69B65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6FAC0B9-A095-4D39-8250-690B4C452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21</xdr:row>
      <xdr:rowOff>104775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E3CEFEE-7482-4493-A7FF-581F3DE56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603178A-43A8-4779-83BB-1002817D3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66996F7-1EA1-4AFB-A8E1-100DEB681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E0DC5AB-7017-4516-8B4F-81C144400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22</xdr:row>
      <xdr:rowOff>9525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7B71095-BCC4-4561-813F-1DA4ABDB5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53134E6-D581-4A8D-B1D5-C69F05E41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B295A7-C0CC-4D05-95F1-0EF854094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4F166C-8397-47A3-B479-461E9CAF8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56DE39F-A3E7-4D1D-B1DB-2BBFA9E575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6509AC0-7321-48E0-A3E5-4B446DC3A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FD84852-75F6-473B-A755-F83F99C85E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6F22E75-97F3-44DE-9C71-89406E180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4293474A-FF5F-4B37-AA7A-1E53DAD26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EF381E78-CF3B-404E-8D99-849671A07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01C8D86-328E-4926-9859-24771095A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7BD6772-569F-487C-AEEA-719BBE36F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C0C998C-AC89-46A5-B89D-90B820A0A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0B2484A-43E9-4F4E-A306-00D227F66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BEC095B-62C9-496D-B11D-38AD30BC6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F719A36-E2C4-447A-A807-9B5365C33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EF26AA0-1674-4CC8-B98C-26491A632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0D0AAFF-5930-4A5E-962D-EAAE80D05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8C3B5D8-1DE3-4B0E-8428-8B45B274B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5FC11EF-6F39-4CFF-97D9-258D3FF27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55745ED-D317-4350-8DEB-AA9795CF7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562FF84-8FA0-4E19-8D9F-24177B914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9B6AE33-ECB6-4715-9628-09B5C874A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89C8FFD-9271-4B27-8ABE-4AEAFECD4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60CDCD5-FB39-4724-89AA-92B958E61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593725</xdr:colOff>
      <xdr:row>7</xdr:row>
      <xdr:rowOff>28575</xdr:rowOff>
    </xdr:from>
    <xdr:to>
      <xdr:col>22</xdr:col>
      <xdr:colOff>276225</xdr:colOff>
      <xdr:row>18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230A15F-CFA2-45C1-B4BA-0E405E3E3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384175</xdr:colOff>
      <xdr:row>7</xdr:row>
      <xdr:rowOff>104775</xdr:rowOff>
    </xdr:from>
    <xdr:to>
      <xdr:col>54</xdr:col>
      <xdr:colOff>146050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2E5D82E-34E0-4238-9E0B-17DB21C3B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466725</xdr:colOff>
      <xdr:row>6</xdr:row>
      <xdr:rowOff>241300</xdr:rowOff>
    </xdr:from>
    <xdr:to>
      <xdr:col>60</xdr:col>
      <xdr:colOff>361950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ADF4A4A-D7E9-44C1-9D84-375CABD56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BF60210-4ED9-4882-A8DA-67EE152F0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39</xdr:row>
      <xdr:rowOff>104775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83C9F6A-5215-4BA7-9519-C7707CB0AF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CA3819B-8CE0-4FC1-AA9C-9F5C4FE03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DCAA6FA-481F-48DF-9C1A-1456220EC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B54BECE-8403-4449-91F2-7CA0DF62D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860E5B5-4CD7-4D84-A89C-26625D72D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594D0D5-38B0-4C96-AD6E-CA9B95A0D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59BA3E7-0822-4B80-8ED4-E84DC9A5F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C191E81-34A9-4F6A-8FB5-6AB51EFD1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124E0CF-927E-4DE2-8F8D-497243FC5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EE6D1C5-5149-4E9A-974B-28C4C3CE0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CFC1C8C-06DD-4618-A5B2-E866F5657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6FB15DA-6473-4E48-95EA-1040E8317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EA5D490-CCDC-408C-9610-3B8141CC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F6D3584-F976-4FD2-90CB-C523B9CE7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88D5870-B2EB-47A9-93EF-CDD2A8D09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6C07299-C607-4CCE-B007-B54A5DA7D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428F081-300C-4964-A176-E94D74F7B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97CC7E7-AA28-4B38-BCAE-520D4D998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811A271-0181-4B33-B80B-B5DB84CD1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FDCA13A-D26E-4A18-BDC4-D3B38FFF0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B4DAD5B-2BAE-47F8-BEB4-163A7B9A5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D0031BC-7281-46C1-833F-3FBAE78E8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F5DBBA0-4C82-4D62-9303-7B50525C0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3A862C1-4C3B-4122-827A-EBAD7B160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0E71AFD-9BC3-4395-BC42-493C4FAFA5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BBB068C6-DEBA-4775-AB37-6654B49F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DBD4D1B2-718A-4901-88E7-73D899C92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C1F87AD-5E07-475F-9A72-0BF97BE29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68B45E8-C667-4BA0-B5CD-2427F98FB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BB81768-3692-429E-80F1-7E8C970A5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A8B07DC-DCEE-4359-9A09-A511BFD13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ZjXL/oluBVZn2gIMu0mkEpSCjtYswdiSF2dIS0EGdMYV88jsmzGgVuoQyGuJYLHpOUnTnbbolTcaex6/e+p5tQ==" saltValue="z2ealCvaFb9Wfq8byMOKc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10</v>
      </c>
      <c r="D5" s="14">
        <v>2</v>
      </c>
      <c r="E5" s="24">
        <v>7</v>
      </c>
    </row>
    <row r="6" spans="1:5" x14ac:dyDescent="0.25">
      <c r="A6" s="22" t="s">
        <v>1204</v>
      </c>
      <c r="B6" s="17"/>
      <c r="C6" s="14">
        <v>20</v>
      </c>
      <c r="D6" s="14">
        <v>7</v>
      </c>
      <c r="E6" s="24">
        <v>16</v>
      </c>
    </row>
    <row r="7" spans="1:5" x14ac:dyDescent="0.25">
      <c r="A7" s="22" t="s">
        <v>1205</v>
      </c>
      <c r="B7" s="17"/>
      <c r="C7" s="14">
        <v>2</v>
      </c>
      <c r="D7" s="14">
        <v>0</v>
      </c>
      <c r="E7" s="24">
        <v>1</v>
      </c>
    </row>
    <row r="8" spans="1:5" x14ac:dyDescent="0.25">
      <c r="A8" s="22" t="s">
        <v>1206</v>
      </c>
      <c r="B8" s="17"/>
      <c r="C8" s="14">
        <v>7</v>
      </c>
      <c r="D8" s="14">
        <v>2</v>
      </c>
      <c r="E8" s="24">
        <v>4</v>
      </c>
    </row>
    <row r="9" spans="1:5" x14ac:dyDescent="0.25">
      <c r="A9" s="22" t="s">
        <v>635</v>
      </c>
      <c r="B9" s="17"/>
      <c r="C9" s="14">
        <v>81</v>
      </c>
      <c r="D9" s="14">
        <v>30</v>
      </c>
      <c r="E9" s="24">
        <v>58</v>
      </c>
    </row>
    <row r="10" spans="1:5" x14ac:dyDescent="0.25">
      <c r="A10" s="22" t="s">
        <v>1207</v>
      </c>
      <c r="B10" s="17"/>
      <c r="C10" s="14">
        <v>1</v>
      </c>
      <c r="D10" s="14">
        <v>0</v>
      </c>
      <c r="E10" s="24">
        <v>1</v>
      </c>
    </row>
    <row r="11" spans="1:5" x14ac:dyDescent="0.25">
      <c r="A11" s="197" t="s">
        <v>976</v>
      </c>
      <c r="B11" s="198"/>
      <c r="C11" s="32">
        <v>121</v>
      </c>
      <c r="D11" s="32">
        <v>41</v>
      </c>
      <c r="E11" s="32">
        <v>87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/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7" t="s">
        <v>976</v>
      </c>
      <c r="B17" s="198"/>
      <c r="C17" s="48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7</v>
      </c>
    </row>
    <row r="22" spans="1:3" x14ac:dyDescent="0.25">
      <c r="A22" s="22" t="s">
        <v>1204</v>
      </c>
      <c r="B22" s="17"/>
      <c r="C22" s="24">
        <v>8</v>
      </c>
    </row>
    <row r="23" spans="1:3" x14ac:dyDescent="0.25">
      <c r="A23" s="22" t="s">
        <v>1205</v>
      </c>
      <c r="B23" s="17"/>
      <c r="C23" s="24">
        <v>13</v>
      </c>
    </row>
    <row r="24" spans="1:3" x14ac:dyDescent="0.25">
      <c r="A24" s="22" t="s">
        <v>1206</v>
      </c>
      <c r="B24" s="17"/>
      <c r="C24" s="24">
        <v>14</v>
      </c>
    </row>
    <row r="25" spans="1:3" x14ac:dyDescent="0.25">
      <c r="A25" s="22" t="s">
        <v>635</v>
      </c>
      <c r="B25" s="17"/>
      <c r="C25" s="24">
        <v>53</v>
      </c>
    </row>
    <row r="26" spans="1:3" x14ac:dyDescent="0.25">
      <c r="A26" s="22" t="s">
        <v>1207</v>
      </c>
      <c r="B26" s="17"/>
      <c r="C26" s="24">
        <v>29</v>
      </c>
    </row>
    <row r="27" spans="1:3" x14ac:dyDescent="0.25">
      <c r="A27" s="197" t="s">
        <v>976</v>
      </c>
      <c r="B27" s="198"/>
      <c r="C27" s="32">
        <v>124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2</v>
      </c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120</v>
      </c>
    </row>
    <row r="34" spans="1:3" x14ac:dyDescent="0.25">
      <c r="A34" s="22" t="s">
        <v>1146</v>
      </c>
      <c r="B34" s="17"/>
      <c r="C34" s="24">
        <v>6</v>
      </c>
    </row>
    <row r="35" spans="1:3" x14ac:dyDescent="0.25">
      <c r="A35" s="22" t="s">
        <v>1214</v>
      </c>
      <c r="B35" s="17"/>
      <c r="C35" s="24">
        <v>27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7" t="s">
        <v>976</v>
      </c>
      <c r="B40" s="198"/>
      <c r="C40" s="32">
        <v>155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2</v>
      </c>
    </row>
    <row r="45" spans="1:3" x14ac:dyDescent="0.25">
      <c r="A45" s="22" t="s">
        <v>1204</v>
      </c>
      <c r="B45" s="17"/>
      <c r="C45" s="24">
        <v>2</v>
      </c>
    </row>
    <row r="46" spans="1:3" x14ac:dyDescent="0.25">
      <c r="A46" s="22" t="s">
        <v>1205</v>
      </c>
      <c r="B46" s="17"/>
      <c r="C46" s="24">
        <v>3</v>
      </c>
    </row>
    <row r="47" spans="1:3" x14ac:dyDescent="0.25">
      <c r="A47" s="22" t="s">
        <v>1206</v>
      </c>
      <c r="B47" s="17"/>
      <c r="C47" s="24">
        <v>12</v>
      </c>
    </row>
    <row r="48" spans="1:3" x14ac:dyDescent="0.25">
      <c r="A48" s="22" t="s">
        <v>635</v>
      </c>
      <c r="B48" s="17"/>
      <c r="C48" s="24">
        <v>3</v>
      </c>
    </row>
    <row r="49" spans="1:3" x14ac:dyDescent="0.25">
      <c r="A49" s="22" t="s">
        <v>1207</v>
      </c>
      <c r="B49" s="17"/>
      <c r="C49" s="24">
        <v>13</v>
      </c>
    </row>
    <row r="50" spans="1:3" x14ac:dyDescent="0.25">
      <c r="A50" s="197" t="s">
        <v>976</v>
      </c>
      <c r="B50" s="198"/>
      <c r="C50" s="32">
        <v>35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3"/>
    </row>
    <row r="54" spans="1:3" x14ac:dyDescent="0.25">
      <c r="A54" s="176"/>
      <c r="B54" s="13" t="s">
        <v>81</v>
      </c>
      <c r="C54" s="23"/>
    </row>
    <row r="55" spans="1:3" x14ac:dyDescent="0.25">
      <c r="A55" s="174" t="s">
        <v>1204</v>
      </c>
      <c r="B55" s="13" t="s">
        <v>80</v>
      </c>
      <c r="C55" s="24">
        <v>5</v>
      </c>
    </row>
    <row r="56" spans="1:3" x14ac:dyDescent="0.25">
      <c r="A56" s="176"/>
      <c r="B56" s="13" t="s">
        <v>81</v>
      </c>
      <c r="C56" s="24">
        <v>5</v>
      </c>
    </row>
    <row r="57" spans="1:3" x14ac:dyDescent="0.25">
      <c r="A57" s="174" t="s">
        <v>1205</v>
      </c>
      <c r="B57" s="13" t="s">
        <v>80</v>
      </c>
      <c r="C57" s="24">
        <v>5</v>
      </c>
    </row>
    <row r="58" spans="1:3" x14ac:dyDescent="0.25">
      <c r="A58" s="176"/>
      <c r="B58" s="13" t="s">
        <v>81</v>
      </c>
      <c r="C58" s="24">
        <v>5</v>
      </c>
    </row>
    <row r="59" spans="1:3" x14ac:dyDescent="0.25">
      <c r="A59" s="174" t="s">
        <v>1206</v>
      </c>
      <c r="B59" s="13" t="s">
        <v>80</v>
      </c>
      <c r="C59" s="24">
        <v>8</v>
      </c>
    </row>
    <row r="60" spans="1:3" x14ac:dyDescent="0.25">
      <c r="A60" s="176"/>
      <c r="B60" s="13" t="s">
        <v>81</v>
      </c>
      <c r="C60" s="24">
        <v>1</v>
      </c>
    </row>
    <row r="61" spans="1:3" x14ac:dyDescent="0.25">
      <c r="A61" s="174" t="s">
        <v>635</v>
      </c>
      <c r="B61" s="13" t="s">
        <v>80</v>
      </c>
      <c r="C61" s="24">
        <v>1</v>
      </c>
    </row>
    <row r="62" spans="1:3" x14ac:dyDescent="0.25">
      <c r="A62" s="176"/>
      <c r="B62" s="13" t="s">
        <v>81</v>
      </c>
      <c r="C62" s="23"/>
    </row>
    <row r="63" spans="1:3" x14ac:dyDescent="0.25">
      <c r="A63" s="174" t="s">
        <v>1207</v>
      </c>
      <c r="B63" s="13" t="s">
        <v>80</v>
      </c>
      <c r="C63" s="24">
        <v>7</v>
      </c>
    </row>
    <row r="64" spans="1:3" x14ac:dyDescent="0.25">
      <c r="A64" s="176"/>
      <c r="B64" s="13" t="s">
        <v>81</v>
      </c>
      <c r="C64" s="24">
        <v>6</v>
      </c>
    </row>
    <row r="65" spans="1:3" x14ac:dyDescent="0.25">
      <c r="A65" s="197" t="s">
        <v>976</v>
      </c>
      <c r="B65" s="198"/>
      <c r="C65" s="32">
        <v>43</v>
      </c>
    </row>
  </sheetData>
  <sheetProtection algorithmName="SHA-512" hashValue="zX+PvgM2hgeVkBlR7FfhM42ke+qe/uziyhQEFbDpmgRU88De6Bxn83adLU3O+oRGvjwJaaFjKQQVFSNIoplcLw==" saltValue="26WZI/vfARljfOcCNyww2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0</v>
      </c>
      <c r="D5" s="14">
        <v>1</v>
      </c>
      <c r="E5" s="14">
        <v>0</v>
      </c>
      <c r="F5" s="24">
        <v>0</v>
      </c>
    </row>
    <row r="6" spans="1:6" x14ac:dyDescent="0.25">
      <c r="A6" s="179"/>
      <c r="B6" s="49" t="s">
        <v>1223</v>
      </c>
      <c r="C6" s="14">
        <v>1</v>
      </c>
      <c r="D6" s="14">
        <v>1</v>
      </c>
      <c r="E6" s="14">
        <v>1</v>
      </c>
      <c r="F6" s="24">
        <v>0</v>
      </c>
    </row>
    <row r="7" spans="1:6" x14ac:dyDescent="0.25">
      <c r="A7" s="12" t="s">
        <v>1224</v>
      </c>
      <c r="B7" s="49" t="s">
        <v>1225</v>
      </c>
      <c r="C7" s="14">
        <v>1</v>
      </c>
      <c r="D7" s="14">
        <v>1</v>
      </c>
      <c r="E7" s="14">
        <v>0</v>
      </c>
      <c r="F7" s="24">
        <v>0</v>
      </c>
    </row>
    <row r="8" spans="1:6" ht="22.5" x14ac:dyDescent="0.25">
      <c r="A8" s="177" t="s">
        <v>1226</v>
      </c>
      <c r="B8" s="49" t="s">
        <v>1227</v>
      </c>
      <c r="C8" s="14">
        <v>4</v>
      </c>
      <c r="D8" s="14">
        <v>1</v>
      </c>
      <c r="E8" s="14">
        <v>8</v>
      </c>
      <c r="F8" s="24">
        <v>0</v>
      </c>
    </row>
    <row r="9" spans="1:6" x14ac:dyDescent="0.25">
      <c r="A9" s="178"/>
      <c r="B9" s="49" t="s">
        <v>1228</v>
      </c>
      <c r="C9" s="18"/>
      <c r="D9" s="18"/>
      <c r="E9" s="18"/>
      <c r="F9" s="23"/>
    </row>
    <row r="10" spans="1:6" ht="22.5" x14ac:dyDescent="0.25">
      <c r="A10" s="179"/>
      <c r="B10" s="49" t="s">
        <v>1229</v>
      </c>
      <c r="C10" s="14">
        <v>5</v>
      </c>
      <c r="D10" s="14">
        <v>4</v>
      </c>
      <c r="E10" s="14">
        <v>5</v>
      </c>
      <c r="F10" s="24">
        <v>0</v>
      </c>
    </row>
    <row r="11" spans="1:6" ht="22.5" x14ac:dyDescent="0.25">
      <c r="A11" s="177" t="s">
        <v>1230</v>
      </c>
      <c r="B11" s="49" t="s">
        <v>1231</v>
      </c>
      <c r="C11" s="18"/>
      <c r="D11" s="18"/>
      <c r="E11" s="18"/>
      <c r="F11" s="23"/>
    </row>
    <row r="12" spans="1:6" x14ac:dyDescent="0.25">
      <c r="A12" s="178"/>
      <c r="B12" s="49" t="s">
        <v>1232</v>
      </c>
      <c r="C12" s="18"/>
      <c r="D12" s="18"/>
      <c r="E12" s="18"/>
      <c r="F12" s="23"/>
    </row>
    <row r="13" spans="1:6" ht="22.5" x14ac:dyDescent="0.25">
      <c r="A13" s="179"/>
      <c r="B13" s="49" t="s">
        <v>1233</v>
      </c>
      <c r="C13" s="14">
        <v>1</v>
      </c>
      <c r="D13" s="14">
        <v>2</v>
      </c>
      <c r="E13" s="14">
        <v>3</v>
      </c>
      <c r="F13" s="24">
        <v>0</v>
      </c>
    </row>
    <row r="14" spans="1:6" ht="22.5" x14ac:dyDescent="0.25">
      <c r="A14" s="12" t="s">
        <v>1234</v>
      </c>
      <c r="B14" s="49" t="s">
        <v>1235</v>
      </c>
      <c r="C14" s="18"/>
      <c r="D14" s="18"/>
      <c r="E14" s="18"/>
      <c r="F14" s="23"/>
    </row>
    <row r="15" spans="1:6" x14ac:dyDescent="0.25">
      <c r="A15" s="177" t="s">
        <v>1236</v>
      </c>
      <c r="B15" s="49" t="s">
        <v>1237</v>
      </c>
      <c r="C15" s="14">
        <v>5</v>
      </c>
      <c r="D15" s="14">
        <v>5</v>
      </c>
      <c r="E15" s="14">
        <v>4</v>
      </c>
      <c r="F15" s="24">
        <v>0</v>
      </c>
    </row>
    <row r="16" spans="1:6" x14ac:dyDescent="0.25">
      <c r="A16" s="178"/>
      <c r="B16" s="49" t="s">
        <v>1238</v>
      </c>
      <c r="C16" s="14">
        <v>0</v>
      </c>
      <c r="D16" s="14">
        <v>1</v>
      </c>
      <c r="E16" s="14">
        <v>0</v>
      </c>
      <c r="F16" s="24">
        <v>0</v>
      </c>
    </row>
    <row r="17" spans="1:6" ht="22.5" x14ac:dyDescent="0.25">
      <c r="A17" s="178"/>
      <c r="B17" s="49" t="s">
        <v>1239</v>
      </c>
      <c r="C17" s="18"/>
      <c r="D17" s="18"/>
      <c r="E17" s="18"/>
      <c r="F17" s="23"/>
    </row>
    <row r="18" spans="1:6" x14ac:dyDescent="0.25">
      <c r="A18" s="178"/>
      <c r="B18" s="49" t="s">
        <v>1240</v>
      </c>
      <c r="C18" s="14">
        <v>0</v>
      </c>
      <c r="D18" s="14">
        <v>1</v>
      </c>
      <c r="E18" s="14">
        <v>0</v>
      </c>
      <c r="F18" s="24">
        <v>0</v>
      </c>
    </row>
    <row r="19" spans="1:6" ht="22.5" x14ac:dyDescent="0.25">
      <c r="A19" s="179"/>
      <c r="B19" s="49" t="s">
        <v>1241</v>
      </c>
      <c r="C19" s="14">
        <v>3</v>
      </c>
      <c r="D19" s="14">
        <v>6</v>
      </c>
      <c r="E19" s="14">
        <v>1</v>
      </c>
      <c r="F19" s="24">
        <v>0</v>
      </c>
    </row>
    <row r="20" spans="1:6" x14ac:dyDescent="0.25">
      <c r="A20" s="12" t="s">
        <v>1242</v>
      </c>
      <c r="B20" s="49" t="s">
        <v>1243</v>
      </c>
      <c r="C20" s="18"/>
      <c r="D20" s="18"/>
      <c r="E20" s="18"/>
      <c r="F20" s="23"/>
    </row>
    <row r="21" spans="1:6" ht="22.5" x14ac:dyDescent="0.25">
      <c r="A21" s="12" t="s">
        <v>1244</v>
      </c>
      <c r="B21" s="49" t="s">
        <v>1245</v>
      </c>
      <c r="C21" s="18"/>
      <c r="D21" s="18"/>
      <c r="E21" s="18"/>
      <c r="F21" s="23"/>
    </row>
    <row r="22" spans="1:6" x14ac:dyDescent="0.25">
      <c r="A22" s="197" t="s">
        <v>976</v>
      </c>
      <c r="B22" s="198"/>
      <c r="C22" s="32">
        <v>20</v>
      </c>
      <c r="D22" s="32">
        <v>23</v>
      </c>
      <c r="E22" s="32">
        <v>22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1</v>
      </c>
    </row>
    <row r="26" spans="1:6" x14ac:dyDescent="0.25">
      <c r="A26" s="22" t="s">
        <v>113</v>
      </c>
      <c r="B26" s="17"/>
      <c r="C26" s="23"/>
    </row>
    <row r="27" spans="1:6" x14ac:dyDescent="0.25">
      <c r="A27" s="22" t="s">
        <v>1079</v>
      </c>
      <c r="B27" s="17"/>
      <c r="C27" s="23"/>
    </row>
    <row r="28" spans="1:6" x14ac:dyDescent="0.25">
      <c r="A28" s="197" t="s">
        <v>976</v>
      </c>
      <c r="B28" s="198"/>
      <c r="C28" s="32">
        <v>1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7</v>
      </c>
    </row>
    <row r="33" spans="1:3" x14ac:dyDescent="0.25">
      <c r="A33" s="22" t="s">
        <v>1248</v>
      </c>
      <c r="B33" s="17"/>
      <c r="C33" s="24">
        <v>12</v>
      </c>
    </row>
    <row r="34" spans="1:3" x14ac:dyDescent="0.25">
      <c r="A34" s="22" t="s">
        <v>81</v>
      </c>
      <c r="B34" s="17"/>
      <c r="C34" s="24">
        <v>2</v>
      </c>
    </row>
    <row r="35" spans="1:3" x14ac:dyDescent="0.25">
      <c r="A35" s="197" t="s">
        <v>976</v>
      </c>
      <c r="B35" s="198"/>
      <c r="C35" s="32">
        <v>21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91</v>
      </c>
    </row>
    <row r="40" spans="1:3" x14ac:dyDescent="0.25">
      <c r="A40" s="22" t="s">
        <v>1251</v>
      </c>
      <c r="B40" s="17"/>
      <c r="C40" s="24">
        <v>16</v>
      </c>
    </row>
    <row r="41" spans="1:3" x14ac:dyDescent="0.25">
      <c r="A41" s="197" t="s">
        <v>976</v>
      </c>
      <c r="B41" s="198"/>
      <c r="C41" s="32">
        <v>107</v>
      </c>
    </row>
    <row r="42" spans="1:3" ht="15.95" customHeight="1" x14ac:dyDescent="0.25"/>
  </sheetData>
  <sheetProtection algorithmName="SHA-512" hashValue="vusg1kyGH71j8c9C9HUmFKnA9aMHKclVCh12eexCmoxE6/gXuJ2b7okM78YpMNwO8IP1No4b9P4SfzQsy/mqNw==" saltValue="ykNdhjoNEjel2cQRQS9dm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3948</v>
      </c>
      <c r="D5" s="18"/>
      <c r="E5" s="15">
        <v>0</v>
      </c>
    </row>
    <row r="6" spans="1:5" x14ac:dyDescent="0.25">
      <c r="A6" s="178"/>
      <c r="B6" s="13" t="s">
        <v>1256</v>
      </c>
      <c r="C6" s="14">
        <v>1170</v>
      </c>
      <c r="D6" s="18"/>
      <c r="E6" s="15">
        <v>0</v>
      </c>
    </row>
    <row r="7" spans="1:5" x14ac:dyDescent="0.25">
      <c r="A7" s="179"/>
      <c r="B7" s="13" t="s">
        <v>1257</v>
      </c>
      <c r="C7" s="14">
        <v>646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33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299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815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271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2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42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1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1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50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4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5</v>
      </c>
      <c r="D32" s="18"/>
      <c r="E32" s="15">
        <v>0</v>
      </c>
    </row>
  </sheetData>
  <sheetProtection algorithmName="SHA-512" hashValue="/xxB/ar2N5ve/ioK2uYw6S/MdA2WmL7s3GKk6OCLN862rPk2jEftMaOnpbYk85Iy8oqA8FXBR5yYEyrf1XzWZA==" saltValue="+mqD1F3NjdmommG4pChYW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8"/>
      <c r="B6" s="13" t="s">
        <v>1283</v>
      </c>
      <c r="C6" s="14">
        <v>2</v>
      </c>
      <c r="D6" s="18"/>
      <c r="E6" s="15">
        <v>0</v>
      </c>
    </row>
    <row r="7" spans="1:5" x14ac:dyDescent="0.25">
      <c r="A7" s="178"/>
      <c r="B7" s="13" t="s">
        <v>1284</v>
      </c>
      <c r="C7" s="14">
        <v>12</v>
      </c>
      <c r="D7" s="18"/>
      <c r="E7" s="15">
        <v>0</v>
      </c>
    </row>
    <row r="8" spans="1:5" x14ac:dyDescent="0.25">
      <c r="A8" s="178"/>
      <c r="B8" s="13" t="s">
        <v>1285</v>
      </c>
      <c r="C8" s="14">
        <v>48</v>
      </c>
      <c r="D8" s="18"/>
      <c r="E8" s="15">
        <v>0</v>
      </c>
    </row>
    <row r="9" spans="1:5" x14ac:dyDescent="0.25">
      <c r="A9" s="178"/>
      <c r="B9" s="13" t="s">
        <v>1286</v>
      </c>
      <c r="C9" s="14">
        <v>14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3</v>
      </c>
      <c r="D10" s="18"/>
      <c r="E10" s="15">
        <v>0</v>
      </c>
    </row>
    <row r="11" spans="1:5" x14ac:dyDescent="0.25">
      <c r="A11" s="178"/>
      <c r="B11" s="13" t="s">
        <v>1288</v>
      </c>
      <c r="C11" s="14">
        <v>39</v>
      </c>
      <c r="D11" s="18"/>
      <c r="E11" s="15">
        <v>0</v>
      </c>
    </row>
    <row r="12" spans="1:5" x14ac:dyDescent="0.25">
      <c r="A12" s="178"/>
      <c r="B12" s="13" t="s">
        <v>1289</v>
      </c>
      <c r="C12" s="14">
        <v>23</v>
      </c>
      <c r="D12" s="18"/>
      <c r="E12" s="15">
        <v>0</v>
      </c>
    </row>
    <row r="13" spans="1:5" x14ac:dyDescent="0.25">
      <c r="A13" s="178"/>
      <c r="B13" s="13" t="s">
        <v>1290</v>
      </c>
      <c r="C13" s="14">
        <v>5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33</v>
      </c>
      <c r="D14" s="18"/>
      <c r="E14" s="15">
        <v>0</v>
      </c>
    </row>
    <row r="15" spans="1:5" x14ac:dyDescent="0.25">
      <c r="A15" s="178"/>
      <c r="B15" s="13" t="s">
        <v>1292</v>
      </c>
      <c r="C15" s="14">
        <v>4</v>
      </c>
      <c r="D15" s="18"/>
      <c r="E15" s="15">
        <v>0</v>
      </c>
    </row>
    <row r="16" spans="1:5" x14ac:dyDescent="0.25">
      <c r="A16" s="179"/>
      <c r="B16" s="13" t="s">
        <v>110</v>
      </c>
      <c r="C16" s="14">
        <v>147</v>
      </c>
      <c r="D16" s="18"/>
      <c r="E16" s="15">
        <v>0</v>
      </c>
    </row>
  </sheetData>
  <sheetProtection algorithmName="SHA-512" hashValue="5iEsm8zjeVmj6dJ1olwrN1OvLayzJQRo8Jif271AGtaeTrZnDnbbkAjgezyXunjZoKKbX+D8nrsUCxU6x36zsA==" saltValue="Ii/Hhq05QdL0qnIjRqwjX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4</v>
      </c>
      <c r="F4" s="53">
        <v>0</v>
      </c>
      <c r="G4" s="53">
        <v>0</v>
      </c>
      <c r="H4" s="53">
        <v>12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48</v>
      </c>
      <c r="D5" s="53">
        <v>2</v>
      </c>
      <c r="E5" s="53">
        <v>88</v>
      </c>
      <c r="F5" s="53">
        <v>29</v>
      </c>
      <c r="G5" s="53">
        <v>5</v>
      </c>
      <c r="H5" s="53">
        <v>231</v>
      </c>
      <c r="I5" s="53">
        <v>1</v>
      </c>
      <c r="J5" s="53">
        <v>22</v>
      </c>
      <c r="K5" s="53">
        <v>3</v>
      </c>
      <c r="L5" s="54">
        <v>8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1</v>
      </c>
      <c r="F6" s="53">
        <v>0</v>
      </c>
      <c r="G6" s="53">
        <v>0</v>
      </c>
      <c r="H6" s="53">
        <v>19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2</v>
      </c>
      <c r="F7" s="53">
        <v>0</v>
      </c>
      <c r="G7" s="53">
        <v>0</v>
      </c>
      <c r="H7" s="53">
        <v>6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25</v>
      </c>
      <c r="D10" s="53">
        <v>0</v>
      </c>
      <c r="E10" s="53">
        <v>18</v>
      </c>
      <c r="F10" s="53">
        <v>8</v>
      </c>
      <c r="G10" s="53">
        <v>1</v>
      </c>
      <c r="H10" s="53">
        <v>64</v>
      </c>
      <c r="I10" s="53">
        <v>0</v>
      </c>
      <c r="J10" s="53">
        <v>3</v>
      </c>
      <c r="K10" s="53">
        <v>0</v>
      </c>
      <c r="L10" s="54">
        <v>1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1</v>
      </c>
      <c r="F11" s="53">
        <v>1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2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5</v>
      </c>
      <c r="D24" s="53">
        <v>0</v>
      </c>
      <c r="E24" s="53">
        <v>8</v>
      </c>
      <c r="F24" s="53">
        <v>0</v>
      </c>
      <c r="G24" s="53">
        <v>1</v>
      </c>
      <c r="H24" s="53">
        <v>12</v>
      </c>
      <c r="I24" s="53">
        <v>0</v>
      </c>
      <c r="J24" s="53">
        <v>2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1</v>
      </c>
      <c r="D30" s="53">
        <v>0</v>
      </c>
      <c r="E30" s="53">
        <v>1</v>
      </c>
      <c r="F30" s="53">
        <v>1</v>
      </c>
      <c r="G30" s="53">
        <v>0</v>
      </c>
      <c r="H30" s="53">
        <v>12</v>
      </c>
      <c r="I30" s="53">
        <v>0</v>
      </c>
      <c r="J30" s="53">
        <v>1</v>
      </c>
      <c r="K30" s="53">
        <v>0</v>
      </c>
      <c r="L30" s="54">
        <v>1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4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1</v>
      </c>
      <c r="D62" s="53">
        <v>0</v>
      </c>
      <c r="E62" s="53">
        <v>1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0</v>
      </c>
      <c r="D70" s="53">
        <v>0</v>
      </c>
      <c r="E70" s="53">
        <v>0</v>
      </c>
      <c r="F70" s="53">
        <v>1</v>
      </c>
      <c r="G70" s="53">
        <v>0</v>
      </c>
      <c r="H70" s="53">
        <v>8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2</v>
      </c>
      <c r="F71" s="53">
        <v>1</v>
      </c>
      <c r="G71" s="53">
        <v>0</v>
      </c>
      <c r="H71" s="53">
        <v>1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1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1</v>
      </c>
      <c r="D75" s="53">
        <v>0</v>
      </c>
      <c r="E75" s="53">
        <v>0</v>
      </c>
      <c r="F75" s="53">
        <v>0</v>
      </c>
      <c r="G75" s="53">
        <v>0</v>
      </c>
      <c r="H75" s="53">
        <v>2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2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1</v>
      </c>
      <c r="D80" s="53">
        <v>0</v>
      </c>
      <c r="E80" s="53">
        <v>5</v>
      </c>
      <c r="F80" s="53">
        <v>0</v>
      </c>
      <c r="G80" s="53">
        <v>2</v>
      </c>
      <c r="H80" s="53">
        <v>18</v>
      </c>
      <c r="I80" s="53">
        <v>1</v>
      </c>
      <c r="J80" s="53">
        <v>0</v>
      </c>
      <c r="K80" s="53">
        <v>3</v>
      </c>
      <c r="L80" s="54">
        <v>1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1</v>
      </c>
      <c r="F88" s="53">
        <v>0</v>
      </c>
      <c r="G88" s="53">
        <v>0</v>
      </c>
      <c r="H88" s="53">
        <v>2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1</v>
      </c>
      <c r="D102" s="53">
        <v>0</v>
      </c>
      <c r="E102" s="53">
        <v>0</v>
      </c>
      <c r="F102" s="53">
        <v>0</v>
      </c>
      <c r="G102" s="53">
        <v>0</v>
      </c>
      <c r="H102" s="53">
        <v>6</v>
      </c>
      <c r="I102" s="53">
        <v>0</v>
      </c>
      <c r="J102" s="53">
        <v>3</v>
      </c>
      <c r="K102" s="53">
        <v>0</v>
      </c>
      <c r="L102" s="54">
        <v>1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2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2</v>
      </c>
      <c r="F129" s="53">
        <v>2</v>
      </c>
      <c r="G129" s="53">
        <v>1</v>
      </c>
      <c r="H129" s="53">
        <v>2</v>
      </c>
      <c r="I129" s="53">
        <v>0</v>
      </c>
      <c r="J129" s="53">
        <v>1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1</v>
      </c>
      <c r="D140" s="53">
        <v>0</v>
      </c>
      <c r="E140" s="53">
        <v>0</v>
      </c>
      <c r="F140" s="53">
        <v>1</v>
      </c>
      <c r="G140" s="53">
        <v>0</v>
      </c>
      <c r="H140" s="53">
        <v>3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1</v>
      </c>
      <c r="G145" s="53">
        <v>0</v>
      </c>
      <c r="H145" s="53">
        <v>6</v>
      </c>
      <c r="I145" s="53">
        <v>0</v>
      </c>
      <c r="J145" s="53">
        <v>0</v>
      </c>
      <c r="K145" s="53">
        <v>0</v>
      </c>
      <c r="L145" s="54">
        <v>1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2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1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4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1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8</v>
      </c>
      <c r="F178" s="53">
        <v>9</v>
      </c>
      <c r="G178" s="53">
        <v>0</v>
      </c>
      <c r="H178" s="53">
        <v>17</v>
      </c>
      <c r="I178" s="53">
        <v>0</v>
      </c>
      <c r="J178" s="53">
        <v>7</v>
      </c>
      <c r="K178" s="53">
        <v>0</v>
      </c>
      <c r="L178" s="54">
        <v>1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1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4</v>
      </c>
      <c r="D186" s="53">
        <v>0</v>
      </c>
      <c r="E186" s="53">
        <v>0</v>
      </c>
      <c r="F186" s="53">
        <v>0</v>
      </c>
      <c r="G186" s="53">
        <v>0</v>
      </c>
      <c r="H186" s="53">
        <v>21</v>
      </c>
      <c r="I186" s="53">
        <v>0</v>
      </c>
      <c r="J186" s="53">
        <v>2</v>
      </c>
      <c r="K186" s="53">
        <v>0</v>
      </c>
      <c r="L186" s="54">
        <v>1</v>
      </c>
    </row>
    <row r="187" spans="1:12" x14ac:dyDescent="0.25">
      <c r="A187" s="178"/>
      <c r="B187" s="49" t="s">
        <v>1488</v>
      </c>
      <c r="C187" s="53">
        <v>5</v>
      </c>
      <c r="D187" s="53">
        <v>0</v>
      </c>
      <c r="E187" s="53">
        <v>10</v>
      </c>
      <c r="F187" s="53">
        <v>2</v>
      </c>
      <c r="G187" s="53">
        <v>0</v>
      </c>
      <c r="H187" s="53">
        <v>21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1</v>
      </c>
      <c r="E190" s="53">
        <v>10</v>
      </c>
      <c r="F190" s="53">
        <v>0</v>
      </c>
      <c r="G190" s="53">
        <v>0</v>
      </c>
      <c r="H190" s="53">
        <v>1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3</v>
      </c>
      <c r="D192" s="53">
        <v>0</v>
      </c>
      <c r="E192" s="53">
        <v>0</v>
      </c>
      <c r="F192" s="53">
        <v>0</v>
      </c>
      <c r="G192" s="53">
        <v>0</v>
      </c>
      <c r="H192" s="53">
        <v>4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3</v>
      </c>
      <c r="F202" s="53">
        <v>1</v>
      </c>
      <c r="G202" s="53">
        <v>0</v>
      </c>
      <c r="H202" s="53">
        <v>9</v>
      </c>
      <c r="I202" s="53">
        <v>0</v>
      </c>
      <c r="J202" s="53">
        <v>1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1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1</v>
      </c>
      <c r="G227" s="53">
        <v>0</v>
      </c>
      <c r="H227" s="53">
        <v>13</v>
      </c>
      <c r="I227" s="53">
        <v>0</v>
      </c>
      <c r="J227" s="53">
        <v>2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7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1</v>
      </c>
      <c r="D261" s="53">
        <v>1</v>
      </c>
      <c r="E261" s="53">
        <v>2</v>
      </c>
      <c r="F261" s="53">
        <v>3</v>
      </c>
      <c r="G261" s="53">
        <v>1</v>
      </c>
      <c r="H261" s="53">
        <v>14</v>
      </c>
      <c r="I261" s="53">
        <v>0</v>
      </c>
      <c r="J261" s="53">
        <v>1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47</v>
      </c>
      <c r="D262" s="53">
        <v>0</v>
      </c>
      <c r="E262" s="53">
        <v>30</v>
      </c>
      <c r="F262" s="53">
        <v>10</v>
      </c>
      <c r="G262" s="53">
        <v>1</v>
      </c>
      <c r="H262" s="53">
        <v>148</v>
      </c>
      <c r="I262" s="53">
        <v>0</v>
      </c>
      <c r="J262" s="53">
        <v>15</v>
      </c>
      <c r="K262" s="53">
        <v>0</v>
      </c>
      <c r="L262" s="54">
        <v>3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2</v>
      </c>
      <c r="F263" s="53">
        <v>0</v>
      </c>
      <c r="G263" s="53">
        <v>0</v>
      </c>
      <c r="H263" s="53">
        <v>2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2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3</v>
      </c>
      <c r="I266" s="53">
        <v>0</v>
      </c>
      <c r="J266" s="53">
        <v>0</v>
      </c>
      <c r="K266" s="53">
        <v>0</v>
      </c>
      <c r="L266" s="54">
        <v>1</v>
      </c>
    </row>
    <row r="267" spans="1:12" x14ac:dyDescent="0.25">
      <c r="A267" s="178"/>
      <c r="B267" s="49" t="s">
        <v>1569</v>
      </c>
      <c r="C267" s="53">
        <v>1</v>
      </c>
      <c r="D267" s="53">
        <v>0</v>
      </c>
      <c r="E267" s="53">
        <v>2</v>
      </c>
      <c r="F267" s="53">
        <v>1</v>
      </c>
      <c r="G267" s="53">
        <v>0</v>
      </c>
      <c r="H267" s="53">
        <v>22</v>
      </c>
      <c r="I267" s="53">
        <v>0</v>
      </c>
      <c r="J267" s="53">
        <v>0</v>
      </c>
      <c r="K267" s="53">
        <v>0</v>
      </c>
      <c r="L267" s="54">
        <v>1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2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5</v>
      </c>
      <c r="F269" s="53">
        <v>1</v>
      </c>
      <c r="G269" s="53">
        <v>0</v>
      </c>
      <c r="H269" s="53">
        <v>4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9</v>
      </c>
      <c r="F270" s="53">
        <v>0</v>
      </c>
      <c r="G270" s="53">
        <v>0</v>
      </c>
      <c r="H270" s="53">
        <v>4</v>
      </c>
      <c r="I270" s="53">
        <v>0</v>
      </c>
      <c r="J270" s="53">
        <v>0</v>
      </c>
      <c r="K270" s="53">
        <v>1</v>
      </c>
      <c r="L270" s="54">
        <v>1</v>
      </c>
    </row>
    <row r="271" spans="1:12" x14ac:dyDescent="0.25">
      <c r="A271" s="178"/>
      <c r="B271" s="49" t="s">
        <v>986</v>
      </c>
      <c r="C271" s="53">
        <v>1</v>
      </c>
      <c r="D271" s="53">
        <v>1</v>
      </c>
      <c r="E271" s="53">
        <v>4</v>
      </c>
      <c r="F271" s="53">
        <v>2</v>
      </c>
      <c r="G271" s="53">
        <v>0</v>
      </c>
      <c r="H271" s="53">
        <v>25</v>
      </c>
      <c r="I271" s="53">
        <v>0</v>
      </c>
      <c r="J271" s="53">
        <v>3</v>
      </c>
      <c r="K271" s="53">
        <v>0</v>
      </c>
      <c r="L271" s="54">
        <v>1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1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3</v>
      </c>
      <c r="F273" s="53">
        <v>2</v>
      </c>
      <c r="G273" s="53">
        <v>1</v>
      </c>
      <c r="H273" s="53">
        <v>3</v>
      </c>
      <c r="I273" s="53">
        <v>0</v>
      </c>
      <c r="J273" s="53">
        <v>2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1</v>
      </c>
      <c r="E274" s="53">
        <v>1</v>
      </c>
      <c r="F274" s="53">
        <v>0</v>
      </c>
      <c r="G274" s="53">
        <v>0</v>
      </c>
      <c r="H274" s="53">
        <v>3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2</v>
      </c>
      <c r="F278" s="53">
        <v>0</v>
      </c>
      <c r="G278" s="53">
        <v>0</v>
      </c>
      <c r="H278" s="53">
        <v>8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3</v>
      </c>
      <c r="F279" s="53">
        <v>0</v>
      </c>
      <c r="G279" s="53">
        <v>0</v>
      </c>
      <c r="H279" s="53">
        <v>2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2</v>
      </c>
      <c r="F284" s="53">
        <v>0</v>
      </c>
      <c r="G284" s="53">
        <v>0</v>
      </c>
      <c r="H284" s="53">
        <v>5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16</v>
      </c>
      <c r="F285" s="53">
        <v>3</v>
      </c>
      <c r="G285" s="53">
        <v>3</v>
      </c>
      <c r="H285" s="53">
        <v>18</v>
      </c>
      <c r="I285" s="53">
        <v>1</v>
      </c>
      <c r="J285" s="53">
        <v>2</v>
      </c>
      <c r="K285" s="53">
        <v>2</v>
      </c>
      <c r="L285" s="54">
        <v>2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15</v>
      </c>
      <c r="F287" s="53">
        <v>9</v>
      </c>
      <c r="G287" s="53">
        <v>0</v>
      </c>
      <c r="H287" s="53">
        <v>0</v>
      </c>
      <c r="I287" s="53">
        <v>0</v>
      </c>
      <c r="J287" s="53">
        <v>2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1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1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1</v>
      </c>
      <c r="H294" s="53">
        <v>93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7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1</v>
      </c>
      <c r="H297" s="53">
        <v>88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53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8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2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5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8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1</v>
      </c>
      <c r="H303" s="53">
        <v>25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1</v>
      </c>
      <c r="H304" s="53">
        <v>20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2</v>
      </c>
      <c r="H305" s="53">
        <v>19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N0ydf6u7f3zlf90J30MaugfN29MZFr08Gzhy+X5Dk9SJRdGoaUOjjLpjvFnkzQ3BK6x0SBvSdx2PcZVWZbeHlg==" saltValue="c4SqQdF0Gon1Wxz0Ky64D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0ED1-AD50-4F08-8E87-F4866FB68250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41786</v>
      </c>
      <c r="D7" s="121">
        <f>SUM(DatosGenerales!C15:C19)</f>
        <v>10668</v>
      </c>
      <c r="E7" s="120">
        <f>SUM(DatosGenerales!C12:C14)</f>
        <v>34061</v>
      </c>
      <c r="I7" s="122">
        <f>DatosGenerales!C31</f>
        <v>10044</v>
      </c>
      <c r="J7" s="121">
        <f>DatosGenerales!C32</f>
        <v>1031</v>
      </c>
      <c r="K7" s="120">
        <f>SUM(DatosGenerales!C33:C34)</f>
        <v>686</v>
      </c>
      <c r="L7" s="121">
        <f>DatosGenerales!C36</f>
        <v>7370</v>
      </c>
      <c r="M7" s="120">
        <f>DatosGenerales!C95</f>
        <v>5626</v>
      </c>
      <c r="N7" s="123">
        <f>L7-M7</f>
        <v>1744</v>
      </c>
      <c r="O7" s="123"/>
      <c r="Q7" s="122">
        <f>DatosGenerales!C36</f>
        <v>7370</v>
      </c>
      <c r="R7" s="121">
        <f>DatosGenerales!C49</f>
        <v>6475</v>
      </c>
      <c r="S7" s="121">
        <f>DatosGenerales!C50</f>
        <v>350</v>
      </c>
      <c r="T7" s="121">
        <f>DatosGenerales!C62</f>
        <v>124</v>
      </c>
      <c r="U7" s="121">
        <f>DatosGenerales!C78</f>
        <v>20</v>
      </c>
      <c r="V7" s="124">
        <f>SUM(Q7:U7)</f>
        <v>14339</v>
      </c>
      <c r="Z7" s="122">
        <f>SUM(DatosGenerales!C106,DatosGenerales!C107,DatosGenerales!C109)</f>
        <v>5120</v>
      </c>
      <c r="AA7" s="121">
        <f>SUM(DatosGenerales!C108,DatosGenerales!C110)</f>
        <v>3234</v>
      </c>
      <c r="AB7" s="121">
        <f>DatosGenerales!C106</f>
        <v>4099</v>
      </c>
      <c r="AC7" s="124">
        <f>DatosGenerales!C107</f>
        <v>503</v>
      </c>
      <c r="AH7" s="122">
        <f>SUM(DatosGenerales!C115,DatosGenerales!C116,DatosGenerales!C118)</f>
        <v>297</v>
      </c>
      <c r="AI7" s="121">
        <f>SUM(DatosGenerales!C117,DatosGenerales!C119)</f>
        <v>248</v>
      </c>
      <c r="AJ7" s="121">
        <f>DatosGenerales!C115</f>
        <v>221</v>
      </c>
      <c r="AK7" s="124">
        <f>DatosGenerales!C116</f>
        <v>50</v>
      </c>
      <c r="AP7" s="122">
        <f>SUM(DatosGenerales!C135:C136)</f>
        <v>722</v>
      </c>
      <c r="AQ7" s="121">
        <f>SUM(DatosGenerales!C137:C138)</f>
        <v>14</v>
      </c>
      <c r="AR7" s="124">
        <f>SUM(DatosGenerales!C139:C140)</f>
        <v>63</v>
      </c>
      <c r="AV7" s="122">
        <f>DatosGenerales!C145</f>
        <v>16</v>
      </c>
      <c r="AW7" s="121">
        <f>DatosGenerales!C146</f>
        <v>293</v>
      </c>
      <c r="AX7" s="121">
        <f>DatosGenerales!C147</f>
        <v>19</v>
      </c>
      <c r="AY7" s="121">
        <f>DatosGenerales!C148</f>
        <v>51</v>
      </c>
      <c r="AZ7" s="121">
        <f>DatosGenerales!C149</f>
        <v>177</v>
      </c>
      <c r="BA7" s="124">
        <f>DatosGenerales!C150</f>
        <v>2</v>
      </c>
      <c r="BE7" s="122">
        <f>DatosGenerales!C151</f>
        <v>222</v>
      </c>
      <c r="BF7" s="121">
        <f>DatosGenerales!C152</f>
        <v>535</v>
      </c>
      <c r="BG7" s="124">
        <f>DatosGenerales!C154</f>
        <v>160</v>
      </c>
      <c r="BK7" s="122">
        <f>SUM(DatosGenerales!C307:C321)</f>
        <v>5948</v>
      </c>
      <c r="BL7" s="121">
        <f>SUM(DatosGenerales!C304:C306)</f>
        <v>74</v>
      </c>
      <c r="BM7" s="121">
        <f>SUM(DatosGenerales!C322:C354)</f>
        <v>867</v>
      </c>
      <c r="BN7" s="121">
        <f>SUM(DatosGenerales!C299)</f>
        <v>169</v>
      </c>
      <c r="BO7" s="121">
        <f>SUM(DatosGenerales!C366:C374)</f>
        <v>34</v>
      </c>
      <c r="BP7" s="121">
        <f>SUM(DatosGenerales!C296:C298)</f>
        <v>14</v>
      </c>
      <c r="BQ7" s="121">
        <f>SUM(DatosGenerales!C355:C365)</f>
        <v>9</v>
      </c>
      <c r="BR7" s="121">
        <f>SUM(DatosGenerales!C300:C302)</f>
        <v>99</v>
      </c>
      <c r="BS7" s="124">
        <f>SUM(DatosGenerales!C293:C295)</f>
        <v>1794</v>
      </c>
      <c r="BT7" s="124">
        <f>SUM(DatosGenerales!C303)</f>
        <v>6</v>
      </c>
      <c r="BU7" s="124">
        <f>SUM(DatosGenerales!C375:C387)</f>
        <v>495</v>
      </c>
      <c r="BV7" s="124">
        <f>SUM(DatosGenerales!C388:C409)</f>
        <v>5554</v>
      </c>
      <c r="BY7" s="122">
        <f>DatosGenerales!C246</f>
        <v>2759</v>
      </c>
      <c r="BZ7" s="121">
        <f>DatosGenerales!C247</f>
        <v>1202</v>
      </c>
      <c r="CA7" s="124">
        <f>DatosGenerales!C248</f>
        <v>810</v>
      </c>
      <c r="CF7" s="122">
        <f>DatosGenerales!C255</f>
        <v>471</v>
      </c>
      <c r="CG7" s="124">
        <f>DatosGenerales!C258</f>
        <v>431</v>
      </c>
      <c r="CM7" s="122">
        <f>DatosGenerales!C40</f>
        <v>8026</v>
      </c>
      <c r="CN7" s="124">
        <f>DatosGenerales!C41</f>
        <v>4582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1703</v>
      </c>
      <c r="BL53" s="132">
        <f>SUM(DatosGenerales!C321,DatosGenerales!C310,DatosGenerales!C319)</f>
        <v>2162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58</v>
      </c>
      <c r="BL66" s="132">
        <f>SUM(DatosGenerales!C309:C310)</f>
        <v>2138</v>
      </c>
      <c r="BM66" s="132">
        <f>SUM(DatosGenerales!C318:C319)</f>
        <v>1669</v>
      </c>
      <c r="BN66" s="132"/>
      <c r="BO66" s="119"/>
      <c r="BP66" s="119"/>
      <c r="BQ66" s="119"/>
      <c r="BR66" s="119"/>
      <c r="BS66" s="119"/>
    </row>
  </sheetData>
  <sheetProtection algorithmName="SHA-512" hashValue="rZkfFF203+l3Ae2HuZzbxx9GjfoC7XNhC9t6xJM5vvWHqK3MS/6avtmi+yrir6IxDipycDj+4Fxx5WWvSOpYJQ==" saltValue="j+xwcsUuz0ZZgGHmsXKQA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7B00-5CFD-46D8-8756-C4A637D53840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ZQ7FWRr0W2INWqH6uIE12ZojnfQuiJHYRinLJooUDxeD3pSILxV1JvqWbF8yifTSMFl0KkD93Wyju5/TuEcZ9A==" saltValue="67w9bhYLZ3mQeN82KqqNO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39D3-F507-46DE-BF6C-608E648B506C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285</v>
      </c>
    </row>
    <row r="8" spans="1:50" s="119" customFormat="1" ht="14.85" customHeight="1" x14ac:dyDescent="0.25">
      <c r="C8" s="206"/>
      <c r="D8" s="121">
        <f>DatosMenores!C56</f>
        <v>2818</v>
      </c>
      <c r="E8" s="121">
        <f>DatosMenores!C57</f>
        <v>340</v>
      </c>
      <c r="F8" s="121">
        <f>DatosMenores!C58</f>
        <v>154</v>
      </c>
      <c r="G8" s="121">
        <f>DatosMenores!C59</f>
        <v>976</v>
      </c>
      <c r="H8" s="120">
        <f>DatosMenores!C60</f>
        <v>152</v>
      </c>
      <c r="I8" s="103"/>
      <c r="L8" s="120">
        <f>DatosMenores!C48</f>
        <v>100</v>
      </c>
      <c r="M8" s="121">
        <f>DatosMenores!C49</f>
        <v>220</v>
      </c>
      <c r="N8" s="121">
        <f>DatosMenores!C50</f>
        <v>558</v>
      </c>
      <c r="O8" s="121">
        <f>DatosMenores!C51</f>
        <v>1</v>
      </c>
      <c r="P8" s="120">
        <f>DatosMenores!C52</f>
        <v>0</v>
      </c>
      <c r="S8" s="120">
        <f>DatosMenores!C28</f>
        <v>1059</v>
      </c>
      <c r="T8" s="121">
        <f>SUM(DatosMenores!C29:C32)</f>
        <v>169</v>
      </c>
      <c r="U8" s="121">
        <f>DatosMenores!C33</f>
        <v>0</v>
      </c>
      <c r="V8" s="121">
        <f>DatosMenores!C34</f>
        <v>546</v>
      </c>
      <c r="W8" s="121">
        <f>DatosMenores!C35</f>
        <v>70</v>
      </c>
      <c r="X8" s="121">
        <f>DatosMenores!C36</f>
        <v>0</v>
      </c>
      <c r="Y8" s="121">
        <f>DatosMenores!C38</f>
        <v>26</v>
      </c>
      <c r="Z8" s="121">
        <f>DatosMenores!C37</f>
        <v>12</v>
      </c>
      <c r="AA8" s="120">
        <f>DatosMenores!C39</f>
        <v>363</v>
      </c>
      <c r="AC8" s="105"/>
      <c r="AE8" s="122">
        <f>DatosMenores!C5</f>
        <v>2</v>
      </c>
      <c r="AF8" s="121">
        <f>DatosMenores!C6</f>
        <v>348</v>
      </c>
      <c r="AG8" s="121">
        <f>DatosMenores!C7</f>
        <v>43</v>
      </c>
      <c r="AH8" s="121">
        <f>DatosMenores!C8</f>
        <v>89</v>
      </c>
      <c r="AI8" s="121">
        <f>DatosMenores!C9</f>
        <v>175</v>
      </c>
      <c r="AJ8" s="120">
        <f>DatosMenores!C10</f>
        <v>107</v>
      </c>
      <c r="AK8" s="121">
        <f>DatosMenores!C11</f>
        <v>91</v>
      </c>
      <c r="AL8" s="121">
        <f>DatosMenores!C12</f>
        <v>106</v>
      </c>
      <c r="AM8" s="120">
        <f>DatosMenores!C13</f>
        <v>19</v>
      </c>
      <c r="AN8" s="105"/>
      <c r="AP8" s="122">
        <f>DatosMenores!C69</f>
        <v>285</v>
      </c>
      <c r="AQ8" s="122">
        <f>DatosMenores!C70</f>
        <v>315</v>
      </c>
      <c r="AR8" s="121">
        <f>DatosMenores!C71</f>
        <v>831</v>
      </c>
      <c r="AS8" s="121">
        <f>DatosMenores!C74</f>
        <v>9</v>
      </c>
      <c r="AT8" s="121">
        <f>DatosMenores!C75</f>
        <v>107</v>
      </c>
      <c r="AU8" s="120">
        <f>DatosMenores!C76</f>
        <v>1</v>
      </c>
      <c r="AW8" s="143" t="s">
        <v>1657</v>
      </c>
      <c r="AX8" s="144">
        <f>DatosMenores!C70</f>
        <v>315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831</v>
      </c>
    </row>
    <row r="10" spans="1:50" ht="29.85" customHeight="1" x14ac:dyDescent="0.25">
      <c r="C10" s="206"/>
      <c r="D10" s="120">
        <f>DatosMenores!C61</f>
        <v>1198</v>
      </c>
      <c r="E10" s="121">
        <f>DatosMenores!C62</f>
        <v>177</v>
      </c>
      <c r="F10" s="124">
        <f>DatosMenores!C63</f>
        <v>112</v>
      </c>
      <c r="G10" s="124">
        <f>DatosMenores!C64</f>
        <v>639</v>
      </c>
      <c r="H10" s="124">
        <f>DatosMenores!C65</f>
        <v>307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9</v>
      </c>
      <c r="AF11" s="121">
        <f>DatosMenores!C15</f>
        <v>6</v>
      </c>
      <c r="AG11" s="121">
        <f>DatosMenores!C16</f>
        <v>70</v>
      </c>
      <c r="AH11" s="121">
        <f>DatosMenores!C17</f>
        <v>322</v>
      </c>
      <c r="AI11" s="121">
        <f>DatosMenores!C18</f>
        <v>64</v>
      </c>
      <c r="AJ11" s="121">
        <f>DatosMenores!C20</f>
        <v>63</v>
      </c>
      <c r="AK11" s="121">
        <f>DatosMenores!C21</f>
        <v>1</v>
      </c>
      <c r="AL11" s="120">
        <f>DatosMenores!C19</f>
        <v>534</v>
      </c>
      <c r="AP11" s="122">
        <f>DatosMenores!C78</f>
        <v>4</v>
      </c>
      <c r="AQ11" s="121">
        <f>DatosMenores!C77</f>
        <v>42</v>
      </c>
      <c r="AR11" s="121">
        <f>DatosMenores!C79</f>
        <v>2</v>
      </c>
      <c r="AS11" s="122">
        <f>DatosMenores!C72</f>
        <v>0</v>
      </c>
      <c r="AT11" s="120">
        <f>DatosMenores!C73</f>
        <v>43</v>
      </c>
      <c r="AW11" s="143" t="s">
        <v>1799</v>
      </c>
      <c r="AX11" s="144">
        <f>DatosMenores!C73</f>
        <v>43</v>
      </c>
    </row>
    <row r="12" spans="1:50" ht="12.75" customHeight="1" x14ac:dyDescent="0.25">
      <c r="AW12" s="143" t="s">
        <v>1659</v>
      </c>
      <c r="AX12" s="144">
        <f>DatosMenores!C74</f>
        <v>9</v>
      </c>
    </row>
    <row r="13" spans="1:50" ht="12.75" customHeight="1" x14ac:dyDescent="0.25">
      <c r="AW13" s="143" t="s">
        <v>1040</v>
      </c>
      <c r="AX13" s="144">
        <f>DatosMenores!C75</f>
        <v>107</v>
      </c>
    </row>
    <row r="14" spans="1:50" ht="12.75" customHeight="1" x14ac:dyDescent="0.25">
      <c r="AW14" s="143" t="s">
        <v>1660</v>
      </c>
      <c r="AX14" s="144">
        <f>DatosMenores!C76</f>
        <v>1</v>
      </c>
    </row>
    <row r="15" spans="1:50" ht="12.75" customHeight="1" x14ac:dyDescent="0.25">
      <c r="AW15" s="143" t="s">
        <v>1661</v>
      </c>
      <c r="AX15" s="144">
        <f>DatosMenores!C77</f>
        <v>42</v>
      </c>
    </row>
    <row r="16" spans="1:50" ht="12.75" customHeight="1" x14ac:dyDescent="0.25">
      <c r="AW16" s="143" t="s">
        <v>272</v>
      </c>
      <c r="AX16" s="144">
        <f>DatosMenores!C78</f>
        <v>4</v>
      </c>
    </row>
    <row r="17" spans="49:50" ht="12.75" customHeight="1" x14ac:dyDescent="0.25">
      <c r="AW17" s="143" t="s">
        <v>1662</v>
      </c>
      <c r="AX17" s="144">
        <f>DatosMenores!C79</f>
        <v>2</v>
      </c>
    </row>
  </sheetData>
  <sheetProtection algorithmName="SHA-512" hashValue="DdFtFWBPi9fjTYkUDFVW0rqzJkfXBN9BtZG5AroPh7eVK6K/jyQIUJpKJgmoZWmllmk1lTj9mMTUXP0YBw898g==" saltValue="e++kPZWhR79nTgy6qUD/3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A2B5-500B-44B3-8E36-E134D4C04A0A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146</v>
      </c>
      <c r="F4" s="157" t="s">
        <v>1807</v>
      </c>
      <c r="G4" s="159">
        <f>DatosViolenciaDoméstica!E67</f>
        <v>130</v>
      </c>
      <c r="H4" s="160"/>
    </row>
    <row r="5" spans="1:30" x14ac:dyDescent="0.2">
      <c r="C5" s="157" t="s">
        <v>12</v>
      </c>
      <c r="D5" s="158">
        <f>DatosViolenciaDoméstica!C6</f>
        <v>671</v>
      </c>
      <c r="F5" s="157" t="s">
        <v>1808</v>
      </c>
      <c r="G5" s="161">
        <f>DatosViolenciaDoméstica!F67</f>
        <v>174</v>
      </c>
      <c r="H5" s="160"/>
    </row>
    <row r="6" spans="1:30" x14ac:dyDescent="0.2">
      <c r="C6" s="157" t="s">
        <v>1809</v>
      </c>
      <c r="D6" s="158">
        <f>DatosViolenciaDoméstica!C7</f>
        <v>184</v>
      </c>
    </row>
    <row r="7" spans="1:30" x14ac:dyDescent="0.2">
      <c r="C7" s="157" t="s">
        <v>59</v>
      </c>
      <c r="D7" s="158">
        <f>DatosViolenciaDoméstica!C8</f>
        <v>4</v>
      </c>
    </row>
    <row r="8" spans="1:30" x14ac:dyDescent="0.2">
      <c r="C8" s="157" t="s">
        <v>1810</v>
      </c>
      <c r="D8" s="158">
        <f>DatosViolenciaDoméstica!C9</f>
        <v>1</v>
      </c>
    </row>
    <row r="9" spans="1:30" x14ac:dyDescent="0.2">
      <c r="C9" s="157" t="s">
        <v>1811</v>
      </c>
      <c r="D9" s="158">
        <f>SUM(DatosViolenciaDoméstica!C10:C11)</f>
        <v>3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CXdFxOAWi0yDVPtE3oLpy+hPDr7XWxnLgzina2TwG0WgOSKsol+mZMvXCTJD7/ZBFgF4LKS59vcXJZgfLkkcuQ==" saltValue="SixkhFx7RavOx+RjXNw23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BB4B-AC2A-4E03-89A1-A8325D5B7808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3644</v>
      </c>
      <c r="F4" s="157" t="s">
        <v>1807</v>
      </c>
      <c r="G4" s="159">
        <f>DatosViolenciaGénero!E82</f>
        <v>571</v>
      </c>
      <c r="H4" s="160"/>
    </row>
    <row r="5" spans="1:30" x14ac:dyDescent="0.2">
      <c r="C5" s="157" t="s">
        <v>39</v>
      </c>
      <c r="D5" s="158">
        <f>DatosViolenciaGénero!C5</f>
        <v>3286</v>
      </c>
      <c r="F5" s="157" t="s">
        <v>1808</v>
      </c>
      <c r="G5" s="159">
        <f>DatosViolenciaGénero!F82</f>
        <v>1076</v>
      </c>
      <c r="H5" s="160"/>
    </row>
    <row r="6" spans="1:30" x14ac:dyDescent="0.2">
      <c r="C6" s="157" t="s">
        <v>1809</v>
      </c>
      <c r="D6" s="167">
        <f>DatosViolenciaGénero!C8</f>
        <v>828</v>
      </c>
    </row>
    <row r="7" spans="1:30" x14ac:dyDescent="0.2">
      <c r="C7" s="157" t="s">
        <v>59</v>
      </c>
      <c r="D7" s="167">
        <f>DatosViolenciaGénero!C9</f>
        <v>12</v>
      </c>
    </row>
    <row r="8" spans="1:30" x14ac:dyDescent="0.2">
      <c r="C8" s="157" t="s">
        <v>1813</v>
      </c>
      <c r="D8" s="158">
        <f>DatosViolenciaGénero!C11</f>
        <v>7</v>
      </c>
    </row>
    <row r="9" spans="1:30" x14ac:dyDescent="0.2">
      <c r="C9" s="157" t="s">
        <v>1814</v>
      </c>
      <c r="D9" s="158">
        <f>DatosViolenciaGénero!C12</f>
        <v>4</v>
      </c>
    </row>
    <row r="10" spans="1:30" x14ac:dyDescent="0.2">
      <c r="C10" s="157" t="s">
        <v>1806</v>
      </c>
      <c r="D10" s="167">
        <f>DatosViolenciaGénero!C6</f>
        <v>860</v>
      </c>
    </row>
    <row r="11" spans="1:30" x14ac:dyDescent="0.2">
      <c r="C11" s="157" t="s">
        <v>1810</v>
      </c>
      <c r="D11" s="167">
        <f>DatosViolenciaGénero!C10</f>
        <v>10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9IOg90vJZjCOIEa7fQ0NLs9GthTHqRRDgC0L7A5R+qJVUydDiKzxhenKDAxEGTq53umC7aIFkZ5JI1Vb4/y6xQ==" saltValue="griC4veJQKfRUfynGV59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29803</v>
      </c>
      <c r="D7" s="14">
        <v>26686</v>
      </c>
      <c r="E7" s="15">
        <v>0.116802817956981</v>
      </c>
    </row>
    <row r="8" spans="1:5" x14ac:dyDescent="0.25">
      <c r="A8" s="178"/>
      <c r="B8" s="13" t="s">
        <v>19</v>
      </c>
      <c r="C8" s="14">
        <v>41786</v>
      </c>
      <c r="D8" s="14">
        <v>40372</v>
      </c>
      <c r="E8" s="15">
        <v>3.5024274249479799E-2</v>
      </c>
    </row>
    <row r="9" spans="1:5" x14ac:dyDescent="0.25">
      <c r="A9" s="178"/>
      <c r="B9" s="13" t="s">
        <v>20</v>
      </c>
      <c r="C9" s="14">
        <v>40443</v>
      </c>
      <c r="D9" s="14">
        <v>38853</v>
      </c>
      <c r="E9" s="15">
        <v>4.0923480812292502E-2</v>
      </c>
    </row>
    <row r="10" spans="1:5" x14ac:dyDescent="0.25">
      <c r="A10" s="178"/>
      <c r="B10" s="13" t="s">
        <v>21</v>
      </c>
      <c r="C10" s="14">
        <v>354</v>
      </c>
      <c r="D10" s="14">
        <v>338</v>
      </c>
      <c r="E10" s="15">
        <v>4.7337278106508902E-2</v>
      </c>
    </row>
    <row r="11" spans="1:5" x14ac:dyDescent="0.25">
      <c r="A11" s="179"/>
      <c r="B11" s="13" t="s">
        <v>22</v>
      </c>
      <c r="C11" s="14">
        <v>25607</v>
      </c>
      <c r="D11" s="14">
        <v>23522</v>
      </c>
      <c r="E11" s="15">
        <v>8.8640421732845795E-2</v>
      </c>
    </row>
    <row r="12" spans="1:5" x14ac:dyDescent="0.25">
      <c r="A12" s="177" t="s">
        <v>23</v>
      </c>
      <c r="B12" s="13" t="s">
        <v>24</v>
      </c>
      <c r="C12" s="14">
        <v>6053</v>
      </c>
      <c r="D12" s="14">
        <v>6055</v>
      </c>
      <c r="E12" s="15">
        <v>-3.3030553261767103E-4</v>
      </c>
    </row>
    <row r="13" spans="1:5" x14ac:dyDescent="0.25">
      <c r="A13" s="178"/>
      <c r="B13" s="13" t="s">
        <v>25</v>
      </c>
      <c r="C13" s="14">
        <v>2660</v>
      </c>
      <c r="D13" s="14">
        <v>2519</v>
      </c>
      <c r="E13" s="15">
        <v>5.5974593092496999E-2</v>
      </c>
    </row>
    <row r="14" spans="1:5" x14ac:dyDescent="0.25">
      <c r="A14" s="179"/>
      <c r="B14" s="13" t="s">
        <v>26</v>
      </c>
      <c r="C14" s="14">
        <v>25348</v>
      </c>
      <c r="D14" s="14">
        <v>24656</v>
      </c>
      <c r="E14" s="15">
        <v>2.8066190785204399E-2</v>
      </c>
    </row>
    <row r="15" spans="1:5" x14ac:dyDescent="0.25">
      <c r="A15" s="177" t="s">
        <v>27</v>
      </c>
      <c r="B15" s="13" t="s">
        <v>28</v>
      </c>
      <c r="C15" s="14">
        <v>1446</v>
      </c>
      <c r="D15" s="14">
        <v>1236</v>
      </c>
      <c r="E15" s="15">
        <v>0.16990291262135901</v>
      </c>
    </row>
    <row r="16" spans="1:5" x14ac:dyDescent="0.25">
      <c r="A16" s="178"/>
      <c r="B16" s="13" t="s">
        <v>29</v>
      </c>
      <c r="C16" s="14">
        <v>8545</v>
      </c>
      <c r="D16" s="14">
        <v>7795</v>
      </c>
      <c r="E16" s="15">
        <v>9.6215522771007103E-2</v>
      </c>
    </row>
    <row r="17" spans="1:5" x14ac:dyDescent="0.25">
      <c r="A17" s="178"/>
      <c r="B17" s="13" t="s">
        <v>30</v>
      </c>
      <c r="C17" s="14">
        <v>98</v>
      </c>
      <c r="D17" s="14">
        <v>72</v>
      </c>
      <c r="E17" s="15">
        <v>0.36111111111111099</v>
      </c>
    </row>
    <row r="18" spans="1:5" x14ac:dyDescent="0.25">
      <c r="A18" s="178"/>
      <c r="B18" s="13" t="s">
        <v>31</v>
      </c>
      <c r="C18" s="14">
        <v>20</v>
      </c>
      <c r="D18" s="14">
        <v>12</v>
      </c>
      <c r="E18" s="15">
        <v>0.66666666666666696</v>
      </c>
    </row>
    <row r="19" spans="1:5" x14ac:dyDescent="0.25">
      <c r="A19" s="179"/>
      <c r="B19" s="13" t="s">
        <v>32</v>
      </c>
      <c r="C19" s="14">
        <v>559</v>
      </c>
      <c r="D19" s="14">
        <v>552</v>
      </c>
      <c r="E19" s="15">
        <v>1.2681159420289899E-2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520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41</v>
      </c>
      <c r="E24" s="15">
        <v>0</v>
      </c>
    </row>
    <row r="25" spans="1:5" x14ac:dyDescent="0.25">
      <c r="A25" s="12" t="s">
        <v>36</v>
      </c>
      <c r="B25" s="17"/>
      <c r="C25" s="14">
        <v>404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444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14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10044</v>
      </c>
      <c r="D31" s="14">
        <v>8071</v>
      </c>
      <c r="E31" s="15">
        <v>0.24445545781191899</v>
      </c>
    </row>
    <row r="32" spans="1:5" x14ac:dyDescent="0.25">
      <c r="A32" s="177" t="s">
        <v>41</v>
      </c>
      <c r="B32" s="13" t="s">
        <v>42</v>
      </c>
      <c r="C32" s="14">
        <v>1031</v>
      </c>
      <c r="D32" s="14">
        <v>857</v>
      </c>
      <c r="E32" s="15">
        <v>0.20303383897316199</v>
      </c>
    </row>
    <row r="33" spans="1:5" x14ac:dyDescent="0.25">
      <c r="A33" s="178"/>
      <c r="B33" s="13" t="s">
        <v>43</v>
      </c>
      <c r="C33" s="14">
        <v>686</v>
      </c>
      <c r="D33" s="14">
        <v>572</v>
      </c>
      <c r="E33" s="15">
        <v>0.19930069930069899</v>
      </c>
    </row>
    <row r="34" spans="1:5" x14ac:dyDescent="0.25">
      <c r="A34" s="178"/>
      <c r="B34" s="13" t="s">
        <v>44</v>
      </c>
      <c r="C34" s="18"/>
      <c r="D34" s="18"/>
      <c r="E34" s="15">
        <v>0</v>
      </c>
    </row>
    <row r="35" spans="1:5" x14ac:dyDescent="0.25">
      <c r="A35" s="178"/>
      <c r="B35" s="13" t="s">
        <v>45</v>
      </c>
      <c r="C35" s="14">
        <v>281</v>
      </c>
      <c r="D35" s="14">
        <v>276</v>
      </c>
      <c r="E35" s="15">
        <v>1.8115942028985501E-2</v>
      </c>
    </row>
    <row r="36" spans="1:5" x14ac:dyDescent="0.25">
      <c r="A36" s="179"/>
      <c r="B36" s="13" t="s">
        <v>46</v>
      </c>
      <c r="C36" s="14">
        <v>7370</v>
      </c>
      <c r="D36" s="14">
        <v>6006</v>
      </c>
      <c r="E36" s="15">
        <v>0.22710622710622699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8026</v>
      </c>
      <c r="D40" s="14">
        <v>6690</v>
      </c>
      <c r="E40" s="15">
        <v>0.19970104633781799</v>
      </c>
    </row>
    <row r="41" spans="1:5" x14ac:dyDescent="0.25">
      <c r="A41" s="12" t="s">
        <v>49</v>
      </c>
      <c r="B41" s="17"/>
      <c r="C41" s="14">
        <v>4582</v>
      </c>
      <c r="D41" s="14">
        <v>3803</v>
      </c>
      <c r="E41" s="15">
        <v>0.204838285564028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6950</v>
      </c>
      <c r="D45" s="14">
        <v>6511</v>
      </c>
      <c r="E45" s="15">
        <v>6.7424358777453494E-2</v>
      </c>
    </row>
    <row r="46" spans="1:5" x14ac:dyDescent="0.25">
      <c r="A46" s="178"/>
      <c r="B46" s="13" t="s">
        <v>52</v>
      </c>
      <c r="C46" s="14">
        <v>150</v>
      </c>
      <c r="D46" s="14">
        <v>117</v>
      </c>
      <c r="E46" s="15">
        <v>0.28205128205128199</v>
      </c>
    </row>
    <row r="47" spans="1:5" x14ac:dyDescent="0.25">
      <c r="A47" s="178"/>
      <c r="B47" s="13" t="s">
        <v>53</v>
      </c>
      <c r="C47" s="14">
        <v>8545</v>
      </c>
      <c r="D47" s="14">
        <v>7795</v>
      </c>
      <c r="E47" s="15">
        <v>9.6215522771007103E-2</v>
      </c>
    </row>
    <row r="48" spans="1:5" x14ac:dyDescent="0.25">
      <c r="A48" s="179"/>
      <c r="B48" s="13" t="s">
        <v>22</v>
      </c>
      <c r="C48" s="14">
        <v>6261</v>
      </c>
      <c r="D48" s="14">
        <v>6226</v>
      </c>
      <c r="E48" s="15">
        <v>5.6215868936716996E-3</v>
      </c>
    </row>
    <row r="49" spans="1:5" x14ac:dyDescent="0.25">
      <c r="A49" s="177" t="s">
        <v>54</v>
      </c>
      <c r="B49" s="13" t="s">
        <v>55</v>
      </c>
      <c r="C49" s="14">
        <v>6475</v>
      </c>
      <c r="D49" s="14">
        <v>6040</v>
      </c>
      <c r="E49" s="15">
        <v>7.2019867549668895E-2</v>
      </c>
    </row>
    <row r="50" spans="1:5" x14ac:dyDescent="0.25">
      <c r="A50" s="178"/>
      <c r="B50" s="13" t="s">
        <v>56</v>
      </c>
      <c r="C50" s="14">
        <v>350</v>
      </c>
      <c r="D50" s="14">
        <v>311</v>
      </c>
      <c r="E50" s="15">
        <v>0.12540192926044999</v>
      </c>
    </row>
    <row r="51" spans="1:5" x14ac:dyDescent="0.25">
      <c r="A51" s="178"/>
      <c r="B51" s="13" t="s">
        <v>57</v>
      </c>
      <c r="C51" s="14">
        <v>1118</v>
      </c>
      <c r="D51" s="14">
        <v>994</v>
      </c>
      <c r="E51" s="15">
        <v>0.124748490945674</v>
      </c>
    </row>
    <row r="52" spans="1:5" x14ac:dyDescent="0.25">
      <c r="A52" s="179"/>
      <c r="B52" s="13" t="s">
        <v>58</v>
      </c>
      <c r="C52" s="14">
        <v>169</v>
      </c>
      <c r="D52" s="14">
        <v>175</v>
      </c>
      <c r="E52" s="15">
        <v>-3.4285714285714301E-2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133</v>
      </c>
      <c r="D56" s="14">
        <v>102</v>
      </c>
      <c r="E56" s="15">
        <v>0.30392156862745101</v>
      </c>
    </row>
    <row r="57" spans="1:5" x14ac:dyDescent="0.25">
      <c r="A57" s="178"/>
      <c r="B57" s="13" t="s">
        <v>52</v>
      </c>
      <c r="C57" s="14">
        <v>1</v>
      </c>
      <c r="D57" s="14">
        <v>1</v>
      </c>
      <c r="E57" s="15">
        <v>0</v>
      </c>
    </row>
    <row r="58" spans="1:5" x14ac:dyDescent="0.25">
      <c r="A58" s="178"/>
      <c r="B58" s="13" t="s">
        <v>18</v>
      </c>
      <c r="C58" s="14">
        <v>183</v>
      </c>
      <c r="D58" s="14">
        <v>176</v>
      </c>
      <c r="E58" s="15">
        <v>3.97727272727273E-2</v>
      </c>
    </row>
    <row r="59" spans="1:5" x14ac:dyDescent="0.25">
      <c r="A59" s="178"/>
      <c r="B59" s="13" t="s">
        <v>22</v>
      </c>
      <c r="C59" s="14">
        <v>160</v>
      </c>
      <c r="D59" s="14">
        <v>143</v>
      </c>
      <c r="E59" s="15">
        <v>0.11888111888111901</v>
      </c>
    </row>
    <row r="60" spans="1:5" x14ac:dyDescent="0.25">
      <c r="A60" s="178"/>
      <c r="B60" s="13" t="s">
        <v>61</v>
      </c>
      <c r="C60" s="14">
        <v>68</v>
      </c>
      <c r="D60" s="14">
        <v>37</v>
      </c>
      <c r="E60" s="15">
        <v>0.83783783783783805</v>
      </c>
    </row>
    <row r="61" spans="1:5" x14ac:dyDescent="0.25">
      <c r="A61" s="179"/>
      <c r="B61" s="13" t="s">
        <v>62</v>
      </c>
      <c r="C61" s="14">
        <v>2</v>
      </c>
      <c r="D61" s="14">
        <v>2</v>
      </c>
      <c r="E61" s="15">
        <v>0</v>
      </c>
    </row>
    <row r="62" spans="1:5" x14ac:dyDescent="0.25">
      <c r="A62" s="177" t="s">
        <v>63</v>
      </c>
      <c r="B62" s="13" t="s">
        <v>64</v>
      </c>
      <c r="C62" s="14">
        <v>124</v>
      </c>
      <c r="D62" s="14">
        <v>102</v>
      </c>
      <c r="E62" s="15">
        <v>0.21568627450980399</v>
      </c>
    </row>
    <row r="63" spans="1:5" x14ac:dyDescent="0.25">
      <c r="A63" s="178"/>
      <c r="B63" s="13" t="s">
        <v>57</v>
      </c>
      <c r="C63" s="14">
        <v>17</v>
      </c>
      <c r="D63" s="14">
        <v>46</v>
      </c>
      <c r="E63" s="15">
        <v>-0.63043478260869601</v>
      </c>
    </row>
    <row r="64" spans="1:5" x14ac:dyDescent="0.25">
      <c r="A64" s="179"/>
      <c r="B64" s="13" t="s">
        <v>65</v>
      </c>
      <c r="C64" s="14">
        <v>9</v>
      </c>
      <c r="D64" s="14">
        <v>17</v>
      </c>
      <c r="E64" s="15">
        <v>-0.47058823529411797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8"/>
      <c r="E68" s="15">
        <v>0</v>
      </c>
    </row>
    <row r="69" spans="1:5" x14ac:dyDescent="0.25">
      <c r="A69" s="12" t="s">
        <v>35</v>
      </c>
      <c r="B69" s="17"/>
      <c r="C69" s="18"/>
      <c r="D69" s="18"/>
      <c r="E69" s="15">
        <v>0</v>
      </c>
    </row>
    <row r="70" spans="1:5" x14ac:dyDescent="0.25">
      <c r="A70" s="12" t="s">
        <v>36</v>
      </c>
      <c r="B70" s="17"/>
      <c r="C70" s="18"/>
      <c r="D70" s="14">
        <v>0</v>
      </c>
      <c r="E70" s="15">
        <v>0</v>
      </c>
    </row>
    <row r="71" spans="1:5" x14ac:dyDescent="0.25">
      <c r="A71" s="12" t="s">
        <v>37</v>
      </c>
      <c r="B71" s="17"/>
      <c r="C71" s="18"/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28</v>
      </c>
      <c r="D76" s="14">
        <v>15</v>
      </c>
      <c r="E76" s="15">
        <v>0.86666666666666703</v>
      </c>
    </row>
    <row r="77" spans="1:5" x14ac:dyDescent="0.25">
      <c r="A77" s="181"/>
      <c r="B77" s="13" t="s">
        <v>57</v>
      </c>
      <c r="C77" s="14">
        <v>1</v>
      </c>
      <c r="D77" s="14">
        <v>2</v>
      </c>
      <c r="E77" s="15">
        <v>-0.5</v>
      </c>
    </row>
    <row r="78" spans="1:5" x14ac:dyDescent="0.25">
      <c r="A78" s="181"/>
      <c r="B78" s="13" t="s">
        <v>64</v>
      </c>
      <c r="C78" s="14">
        <v>20</v>
      </c>
      <c r="D78" s="14">
        <v>20</v>
      </c>
      <c r="E78" s="15">
        <v>0</v>
      </c>
    </row>
    <row r="79" spans="1:5" x14ac:dyDescent="0.25">
      <c r="A79" s="181"/>
      <c r="B79" s="13" t="s">
        <v>68</v>
      </c>
      <c r="C79" s="14">
        <v>22</v>
      </c>
      <c r="D79" s="14">
        <v>12</v>
      </c>
      <c r="E79" s="15">
        <v>0.83333333333333304</v>
      </c>
    </row>
    <row r="80" spans="1:5" x14ac:dyDescent="0.25">
      <c r="A80" s="182"/>
      <c r="B80" s="13" t="s">
        <v>69</v>
      </c>
      <c r="C80" s="14">
        <v>5</v>
      </c>
      <c r="D80" s="18"/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4582</v>
      </c>
      <c r="D84" s="14">
        <v>3803</v>
      </c>
      <c r="E84" s="15">
        <v>0.204838285564028</v>
      </c>
    </row>
    <row r="85" spans="1:5" x14ac:dyDescent="0.25">
      <c r="A85" s="179"/>
      <c r="B85" s="13" t="s">
        <v>73</v>
      </c>
      <c r="C85" s="14">
        <v>129</v>
      </c>
      <c r="D85" s="14">
        <v>145</v>
      </c>
      <c r="E85" s="15">
        <v>-0.11034482758620701</v>
      </c>
    </row>
    <row r="86" spans="1:5" x14ac:dyDescent="0.25">
      <c r="A86" s="177" t="s">
        <v>74</v>
      </c>
      <c r="B86" s="13" t="s">
        <v>72</v>
      </c>
      <c r="C86" s="14">
        <v>8533</v>
      </c>
      <c r="D86" s="14">
        <v>6694</v>
      </c>
      <c r="E86" s="15">
        <v>0.274723633104272</v>
      </c>
    </row>
    <row r="87" spans="1:5" x14ac:dyDescent="0.25">
      <c r="A87" s="179"/>
      <c r="B87" s="13" t="s">
        <v>73</v>
      </c>
      <c r="C87" s="14">
        <v>4502</v>
      </c>
      <c r="D87" s="14">
        <v>3904</v>
      </c>
      <c r="E87" s="15">
        <v>0.15317622950819701</v>
      </c>
    </row>
    <row r="88" spans="1:5" x14ac:dyDescent="0.25">
      <c r="A88" s="177" t="s">
        <v>75</v>
      </c>
      <c r="B88" s="13" t="s">
        <v>72</v>
      </c>
      <c r="C88" s="14">
        <v>573</v>
      </c>
      <c r="D88" s="14">
        <v>475</v>
      </c>
      <c r="E88" s="15">
        <v>0.20631578947368401</v>
      </c>
    </row>
    <row r="89" spans="1:5" x14ac:dyDescent="0.25">
      <c r="A89" s="179"/>
      <c r="B89" s="13" t="s">
        <v>73</v>
      </c>
      <c r="C89" s="14">
        <v>253</v>
      </c>
      <c r="D89" s="14">
        <v>285</v>
      </c>
      <c r="E89" s="15">
        <v>-0.11228070175438599</v>
      </c>
    </row>
    <row r="90" spans="1:5" x14ac:dyDescent="0.25">
      <c r="A90" s="177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79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5626</v>
      </c>
      <c r="D95" s="14">
        <v>4507</v>
      </c>
      <c r="E95" s="15">
        <v>0.248280452629243</v>
      </c>
    </row>
    <row r="96" spans="1:5" x14ac:dyDescent="0.25">
      <c r="A96" s="12" t="s">
        <v>78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2228</v>
      </c>
      <c r="D100" s="14">
        <v>1821</v>
      </c>
      <c r="E100" s="15">
        <v>0.223503569467326</v>
      </c>
    </row>
    <row r="101" spans="1:5" x14ac:dyDescent="0.25">
      <c r="A101" s="12" t="s">
        <v>81</v>
      </c>
      <c r="B101" s="17"/>
      <c r="C101" s="14">
        <v>1651</v>
      </c>
      <c r="D101" s="14">
        <v>1407</v>
      </c>
      <c r="E101" s="15">
        <v>0.17341862117981499</v>
      </c>
    </row>
    <row r="102" spans="1:5" x14ac:dyDescent="0.25">
      <c r="A102" s="12" t="s">
        <v>78</v>
      </c>
      <c r="B102" s="17"/>
      <c r="C102" s="14">
        <v>43</v>
      </c>
      <c r="D102" s="14">
        <v>30</v>
      </c>
      <c r="E102" s="15">
        <v>0.43333333333333302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4099</v>
      </c>
      <c r="D106" s="14">
        <v>3208</v>
      </c>
      <c r="E106" s="15">
        <v>0.27774314214463802</v>
      </c>
    </row>
    <row r="107" spans="1:5" x14ac:dyDescent="0.25">
      <c r="A107" s="178"/>
      <c r="B107" s="13" t="s">
        <v>84</v>
      </c>
      <c r="C107" s="14">
        <v>503</v>
      </c>
      <c r="D107" s="14">
        <v>369</v>
      </c>
      <c r="E107" s="15">
        <v>0.36314363143631401</v>
      </c>
    </row>
    <row r="108" spans="1:5" x14ac:dyDescent="0.25">
      <c r="A108" s="179"/>
      <c r="B108" s="13" t="s">
        <v>85</v>
      </c>
      <c r="C108" s="14">
        <v>1328</v>
      </c>
      <c r="D108" s="14">
        <v>1060</v>
      </c>
      <c r="E108" s="15">
        <v>0.252830188679245</v>
      </c>
    </row>
    <row r="109" spans="1:5" x14ac:dyDescent="0.25">
      <c r="A109" s="177" t="s">
        <v>81</v>
      </c>
      <c r="B109" s="13" t="s">
        <v>86</v>
      </c>
      <c r="C109" s="14">
        <v>518</v>
      </c>
      <c r="D109" s="14">
        <v>437</v>
      </c>
      <c r="E109" s="15">
        <v>0.185354691075515</v>
      </c>
    </row>
    <row r="110" spans="1:5" x14ac:dyDescent="0.25">
      <c r="A110" s="179"/>
      <c r="B110" s="13" t="s">
        <v>85</v>
      </c>
      <c r="C110" s="14">
        <v>1906</v>
      </c>
      <c r="D110" s="14">
        <v>1493</v>
      </c>
      <c r="E110" s="15">
        <v>0.27662424648359002</v>
      </c>
    </row>
    <row r="111" spans="1:5" x14ac:dyDescent="0.25">
      <c r="A111" s="12" t="s">
        <v>78</v>
      </c>
      <c r="B111" s="17"/>
      <c r="C111" s="14">
        <v>96</v>
      </c>
      <c r="D111" s="14">
        <v>93</v>
      </c>
      <c r="E111" s="15">
        <v>3.2258064516128997E-2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221</v>
      </c>
      <c r="D115" s="14">
        <v>213</v>
      </c>
      <c r="E115" s="15">
        <v>3.7558685446009397E-2</v>
      </c>
    </row>
    <row r="116" spans="1:5" x14ac:dyDescent="0.25">
      <c r="A116" s="178"/>
      <c r="B116" s="13" t="s">
        <v>84</v>
      </c>
      <c r="C116" s="14">
        <v>50</v>
      </c>
      <c r="D116" s="14">
        <v>17</v>
      </c>
      <c r="E116" s="15">
        <v>1.9411764705882399</v>
      </c>
    </row>
    <row r="117" spans="1:5" x14ac:dyDescent="0.25">
      <c r="A117" s="179"/>
      <c r="B117" s="13" t="s">
        <v>85</v>
      </c>
      <c r="C117" s="14">
        <v>168</v>
      </c>
      <c r="D117" s="14">
        <v>142</v>
      </c>
      <c r="E117" s="15">
        <v>0.183098591549296</v>
      </c>
    </row>
    <row r="118" spans="1:5" x14ac:dyDescent="0.25">
      <c r="A118" s="177" t="s">
        <v>81</v>
      </c>
      <c r="B118" s="13" t="s">
        <v>86</v>
      </c>
      <c r="C118" s="14">
        <v>26</v>
      </c>
      <c r="D118" s="14">
        <v>9</v>
      </c>
      <c r="E118" s="15">
        <v>1.8888888888888899</v>
      </c>
    </row>
    <row r="119" spans="1:5" x14ac:dyDescent="0.25">
      <c r="A119" s="179"/>
      <c r="B119" s="13" t="s">
        <v>85</v>
      </c>
      <c r="C119" s="14">
        <v>80</v>
      </c>
      <c r="D119" s="14">
        <v>86</v>
      </c>
      <c r="E119" s="15">
        <v>-6.9767441860465101E-2</v>
      </c>
    </row>
    <row r="120" spans="1:5" x14ac:dyDescent="0.25">
      <c r="A120" s="12" t="s">
        <v>78</v>
      </c>
      <c r="B120" s="17"/>
      <c r="C120" s="14">
        <v>15</v>
      </c>
      <c r="D120" s="14">
        <v>15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79"/>
      <c r="B125" s="13" t="s">
        <v>91</v>
      </c>
      <c r="C125" s="18"/>
      <c r="D125" s="18"/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772</v>
      </c>
      <c r="D126" s="14">
        <v>587</v>
      </c>
      <c r="E126" s="15">
        <v>0.31516183986371399</v>
      </c>
    </row>
    <row r="127" spans="1:5" x14ac:dyDescent="0.25">
      <c r="A127" s="179"/>
      <c r="B127" s="13" t="s">
        <v>91</v>
      </c>
      <c r="C127" s="14">
        <v>2496</v>
      </c>
      <c r="D127" s="14">
        <v>737</v>
      </c>
      <c r="E127" s="15">
        <v>2.3867028493894198</v>
      </c>
    </row>
    <row r="128" spans="1:5" x14ac:dyDescent="0.25">
      <c r="A128" s="177" t="s">
        <v>93</v>
      </c>
      <c r="B128" s="13" t="s">
        <v>90</v>
      </c>
      <c r="C128" s="14">
        <v>27119</v>
      </c>
      <c r="D128" s="14">
        <v>24132</v>
      </c>
      <c r="E128" s="15">
        <v>0.12377755677109201</v>
      </c>
    </row>
    <row r="129" spans="1:5" x14ac:dyDescent="0.25">
      <c r="A129" s="179"/>
      <c r="B129" s="13" t="s">
        <v>91</v>
      </c>
      <c r="C129" s="14">
        <v>50564</v>
      </c>
      <c r="D129" s="14">
        <v>43346</v>
      </c>
      <c r="E129" s="15">
        <v>0.16652055552992201</v>
      </c>
    </row>
    <row r="130" spans="1:5" x14ac:dyDescent="0.25">
      <c r="A130" s="177" t="s">
        <v>94</v>
      </c>
      <c r="B130" s="13" t="s">
        <v>90</v>
      </c>
      <c r="C130" s="14">
        <v>1063</v>
      </c>
      <c r="D130" s="14">
        <v>673</v>
      </c>
      <c r="E130" s="15">
        <v>0.57949479940564597</v>
      </c>
    </row>
    <row r="131" spans="1:5" x14ac:dyDescent="0.25">
      <c r="A131" s="179"/>
      <c r="B131" s="13" t="s">
        <v>91</v>
      </c>
      <c r="C131" s="14">
        <v>805</v>
      </c>
      <c r="D131" s="14">
        <v>870</v>
      </c>
      <c r="E131" s="15">
        <v>-7.4712643678160898E-2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676</v>
      </c>
      <c r="D135" s="14">
        <v>698</v>
      </c>
      <c r="E135" s="15">
        <v>-3.1518624641833803E-2</v>
      </c>
    </row>
    <row r="136" spans="1:5" x14ac:dyDescent="0.25">
      <c r="A136" s="179"/>
      <c r="B136" s="13" t="s">
        <v>98</v>
      </c>
      <c r="C136" s="14">
        <v>46</v>
      </c>
      <c r="D136" s="14">
        <v>21</v>
      </c>
      <c r="E136" s="15">
        <v>1.19047619047619</v>
      </c>
    </row>
    <row r="137" spans="1:5" x14ac:dyDescent="0.25">
      <c r="A137" s="177" t="s">
        <v>99</v>
      </c>
      <c r="B137" s="13" t="s">
        <v>97</v>
      </c>
      <c r="C137" s="14">
        <v>10</v>
      </c>
      <c r="D137" s="14">
        <v>8</v>
      </c>
      <c r="E137" s="15">
        <v>0.25</v>
      </c>
    </row>
    <row r="138" spans="1:5" x14ac:dyDescent="0.25">
      <c r="A138" s="179"/>
      <c r="B138" s="13" t="s">
        <v>98</v>
      </c>
      <c r="C138" s="14">
        <v>4</v>
      </c>
      <c r="D138" s="14">
        <v>4</v>
      </c>
      <c r="E138" s="15">
        <v>0</v>
      </c>
    </row>
    <row r="139" spans="1:5" x14ac:dyDescent="0.25">
      <c r="A139" s="177" t="s">
        <v>100</v>
      </c>
      <c r="B139" s="13" t="s">
        <v>97</v>
      </c>
      <c r="C139" s="14">
        <v>59</v>
      </c>
      <c r="D139" s="14">
        <v>54</v>
      </c>
      <c r="E139" s="15">
        <v>9.2592592592592601E-2</v>
      </c>
    </row>
    <row r="140" spans="1:5" x14ac:dyDescent="0.25">
      <c r="A140" s="179"/>
      <c r="B140" s="13" t="s">
        <v>101</v>
      </c>
      <c r="C140" s="14">
        <v>4</v>
      </c>
      <c r="D140" s="14">
        <v>4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558</v>
      </c>
      <c r="D144" s="14">
        <v>357</v>
      </c>
      <c r="E144" s="15">
        <v>0.56302521008403394</v>
      </c>
    </row>
    <row r="145" spans="1:5" x14ac:dyDescent="0.25">
      <c r="A145" s="177" t="s">
        <v>104</v>
      </c>
      <c r="B145" s="13" t="s">
        <v>105</v>
      </c>
      <c r="C145" s="14">
        <v>16</v>
      </c>
      <c r="D145" s="14">
        <v>12</v>
      </c>
      <c r="E145" s="15">
        <v>0.33333333333333298</v>
      </c>
    </row>
    <row r="146" spans="1:5" x14ac:dyDescent="0.25">
      <c r="A146" s="178"/>
      <c r="B146" s="13" t="s">
        <v>106</v>
      </c>
      <c r="C146" s="14">
        <v>293</v>
      </c>
      <c r="D146" s="14">
        <v>189</v>
      </c>
      <c r="E146" s="15">
        <v>0.55026455026455001</v>
      </c>
    </row>
    <row r="147" spans="1:5" x14ac:dyDescent="0.25">
      <c r="A147" s="178"/>
      <c r="B147" s="13" t="s">
        <v>107</v>
      </c>
      <c r="C147" s="14">
        <v>19</v>
      </c>
      <c r="D147" s="14">
        <v>20</v>
      </c>
      <c r="E147" s="15">
        <v>-0.05</v>
      </c>
    </row>
    <row r="148" spans="1:5" x14ac:dyDescent="0.25">
      <c r="A148" s="178"/>
      <c r="B148" s="13" t="s">
        <v>108</v>
      </c>
      <c r="C148" s="14">
        <v>51</v>
      </c>
      <c r="D148" s="14">
        <v>20</v>
      </c>
      <c r="E148" s="15">
        <v>1.55</v>
      </c>
    </row>
    <row r="149" spans="1:5" x14ac:dyDescent="0.25">
      <c r="A149" s="178"/>
      <c r="B149" s="13" t="s">
        <v>109</v>
      </c>
      <c r="C149" s="14">
        <v>177</v>
      </c>
      <c r="D149" s="14">
        <v>113</v>
      </c>
      <c r="E149" s="15">
        <v>0.56637168141592897</v>
      </c>
    </row>
    <row r="150" spans="1:5" x14ac:dyDescent="0.25">
      <c r="A150" s="179"/>
      <c r="B150" s="13" t="s">
        <v>110</v>
      </c>
      <c r="C150" s="14">
        <v>2</v>
      </c>
      <c r="D150" s="14">
        <v>3</v>
      </c>
      <c r="E150" s="15">
        <v>-0.33333333333333298</v>
      </c>
    </row>
    <row r="151" spans="1:5" x14ac:dyDescent="0.25">
      <c r="A151" s="177" t="s">
        <v>111</v>
      </c>
      <c r="B151" s="13" t="s">
        <v>112</v>
      </c>
      <c r="C151" s="14">
        <v>222</v>
      </c>
      <c r="D151" s="14">
        <v>116</v>
      </c>
      <c r="E151" s="15">
        <v>0.91379310344827602</v>
      </c>
    </row>
    <row r="152" spans="1:5" x14ac:dyDescent="0.25">
      <c r="A152" s="179"/>
      <c r="B152" s="13" t="s">
        <v>113</v>
      </c>
      <c r="C152" s="14">
        <v>535</v>
      </c>
      <c r="D152" s="14">
        <v>366</v>
      </c>
      <c r="E152" s="15">
        <v>0.46174863387978099</v>
      </c>
    </row>
    <row r="153" spans="1:5" x14ac:dyDescent="0.25">
      <c r="A153" s="177" t="s">
        <v>114</v>
      </c>
      <c r="B153" s="13" t="s">
        <v>18</v>
      </c>
      <c r="C153" s="14">
        <v>138</v>
      </c>
      <c r="D153" s="14">
        <v>150</v>
      </c>
      <c r="E153" s="15">
        <v>-0.08</v>
      </c>
    </row>
    <row r="154" spans="1:5" x14ac:dyDescent="0.25">
      <c r="A154" s="179"/>
      <c r="B154" s="13" t="s">
        <v>22</v>
      </c>
      <c r="C154" s="14">
        <v>160</v>
      </c>
      <c r="D154" s="14">
        <v>141</v>
      </c>
      <c r="E154" s="15">
        <v>0.134751773049645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4">
        <v>909</v>
      </c>
      <c r="D159" s="14">
        <v>1665</v>
      </c>
      <c r="E159" s="15">
        <v>-0.45405405405405402</v>
      </c>
    </row>
    <row r="160" spans="1:5" x14ac:dyDescent="0.25">
      <c r="A160" s="178"/>
      <c r="B160" s="13" t="s">
        <v>119</v>
      </c>
      <c r="C160" s="14">
        <v>422</v>
      </c>
      <c r="D160" s="14">
        <v>335</v>
      </c>
      <c r="E160" s="15">
        <v>0.25970149253731301</v>
      </c>
    </row>
    <row r="161" spans="1:5" x14ac:dyDescent="0.25">
      <c r="A161" s="178"/>
      <c r="B161" s="13" t="s">
        <v>120</v>
      </c>
      <c r="C161" s="14">
        <v>447</v>
      </c>
      <c r="D161" s="14">
        <v>223</v>
      </c>
      <c r="E161" s="15">
        <v>1.0044843049327401</v>
      </c>
    </row>
    <row r="162" spans="1:5" x14ac:dyDescent="0.25">
      <c r="A162" s="178"/>
      <c r="B162" s="13" t="s">
        <v>121</v>
      </c>
      <c r="C162" s="14">
        <v>0</v>
      </c>
      <c r="D162" s="14">
        <v>224</v>
      </c>
      <c r="E162" s="15">
        <v>-1</v>
      </c>
    </row>
    <row r="163" spans="1:5" x14ac:dyDescent="0.25">
      <c r="A163" s="178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123</v>
      </c>
      <c r="C164" s="14">
        <v>393</v>
      </c>
      <c r="D164" s="14">
        <v>475</v>
      </c>
      <c r="E164" s="15">
        <v>-0.172631578947368</v>
      </c>
    </row>
    <row r="165" spans="1:5" x14ac:dyDescent="0.25">
      <c r="A165" s="178"/>
      <c r="B165" s="13" t="s">
        <v>124</v>
      </c>
      <c r="C165" s="14">
        <v>1857</v>
      </c>
      <c r="D165" s="14">
        <v>907</v>
      </c>
      <c r="E165" s="15">
        <v>1.0474090407938299</v>
      </c>
    </row>
    <row r="166" spans="1:5" x14ac:dyDescent="0.25">
      <c r="A166" s="178"/>
      <c r="B166" s="13" t="s">
        <v>125</v>
      </c>
      <c r="C166" s="14">
        <v>7</v>
      </c>
      <c r="D166" s="14">
        <v>17</v>
      </c>
      <c r="E166" s="15">
        <v>-0.58823529411764697</v>
      </c>
    </row>
    <row r="167" spans="1:5" x14ac:dyDescent="0.25">
      <c r="A167" s="178"/>
      <c r="B167" s="13" t="s">
        <v>126</v>
      </c>
      <c r="C167" s="14">
        <v>484</v>
      </c>
      <c r="D167" s="14">
        <v>375</v>
      </c>
      <c r="E167" s="15">
        <v>0.29066666666666702</v>
      </c>
    </row>
    <row r="168" spans="1:5" x14ac:dyDescent="0.25">
      <c r="A168" s="178"/>
      <c r="B168" s="13" t="s">
        <v>127</v>
      </c>
      <c r="C168" s="14">
        <v>2228</v>
      </c>
      <c r="D168" s="14">
        <v>2385</v>
      </c>
      <c r="E168" s="15">
        <v>-6.5828092243186601E-2</v>
      </c>
    </row>
    <row r="169" spans="1:5" x14ac:dyDescent="0.25">
      <c r="A169" s="178"/>
      <c r="B169" s="13" t="s">
        <v>128</v>
      </c>
      <c r="C169" s="14">
        <v>318</v>
      </c>
      <c r="D169" s="14">
        <v>86</v>
      </c>
      <c r="E169" s="15">
        <v>2.6976744186046502</v>
      </c>
    </row>
    <row r="170" spans="1:5" x14ac:dyDescent="0.25">
      <c r="A170" s="178"/>
      <c r="B170" s="13" t="s">
        <v>129</v>
      </c>
      <c r="C170" s="14">
        <v>352</v>
      </c>
      <c r="D170" s="14">
        <v>698</v>
      </c>
      <c r="E170" s="15">
        <v>-0.49570200573065898</v>
      </c>
    </row>
    <row r="171" spans="1:5" x14ac:dyDescent="0.25">
      <c r="A171" s="178"/>
      <c r="B171" s="13" t="s">
        <v>130</v>
      </c>
      <c r="C171" s="14">
        <v>83</v>
      </c>
      <c r="D171" s="14">
        <v>72</v>
      </c>
      <c r="E171" s="15">
        <v>0.15277777777777801</v>
      </c>
    </row>
    <row r="172" spans="1:5" x14ac:dyDescent="0.25">
      <c r="A172" s="178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8"/>
      <c r="B173" s="13" t="s">
        <v>132</v>
      </c>
      <c r="C173" s="14">
        <v>42</v>
      </c>
      <c r="D173" s="14">
        <v>20</v>
      </c>
      <c r="E173" s="15">
        <v>1.1000000000000001</v>
      </c>
    </row>
    <row r="174" spans="1:5" x14ac:dyDescent="0.25">
      <c r="A174" s="178"/>
      <c r="B174" s="13" t="s">
        <v>133</v>
      </c>
      <c r="C174" s="14">
        <v>14</v>
      </c>
      <c r="D174" s="14">
        <v>23</v>
      </c>
      <c r="E174" s="15">
        <v>-0.39130434782608697</v>
      </c>
    </row>
    <row r="175" spans="1:5" x14ac:dyDescent="0.25">
      <c r="A175" s="178"/>
      <c r="B175" s="13" t="s">
        <v>134</v>
      </c>
      <c r="C175" s="14">
        <v>13</v>
      </c>
      <c r="D175" s="14">
        <v>17</v>
      </c>
      <c r="E175" s="15">
        <v>-0.23529411764705899</v>
      </c>
    </row>
    <row r="176" spans="1:5" x14ac:dyDescent="0.25">
      <c r="A176" s="178"/>
      <c r="B176" s="13" t="s">
        <v>135</v>
      </c>
      <c r="C176" s="14">
        <v>150</v>
      </c>
      <c r="D176" s="18"/>
      <c r="E176" s="15">
        <v>0</v>
      </c>
    </row>
    <row r="177" spans="1:5" x14ac:dyDescent="0.25">
      <c r="A177" s="178"/>
      <c r="B177" s="13" t="s">
        <v>136</v>
      </c>
      <c r="C177" s="14">
        <v>60</v>
      </c>
      <c r="D177" s="18"/>
      <c r="E177" s="15">
        <v>0</v>
      </c>
    </row>
    <row r="178" spans="1:5" x14ac:dyDescent="0.25">
      <c r="A178" s="178"/>
      <c r="B178" s="13" t="s">
        <v>137</v>
      </c>
      <c r="C178" s="14">
        <v>0</v>
      </c>
      <c r="D178" s="18"/>
      <c r="E178" s="15">
        <v>0</v>
      </c>
    </row>
    <row r="179" spans="1:5" x14ac:dyDescent="0.25">
      <c r="A179" s="178"/>
      <c r="B179" s="13" t="s">
        <v>138</v>
      </c>
      <c r="C179" s="14">
        <v>869</v>
      </c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4">
        <v>1</v>
      </c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4">
        <v>177</v>
      </c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4">
        <v>387</v>
      </c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4">
        <v>23</v>
      </c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4">
        <v>42</v>
      </c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4">
        <v>103</v>
      </c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4">
        <v>3091</v>
      </c>
      <c r="D201" s="14">
        <v>3301</v>
      </c>
      <c r="E201" s="15">
        <v>-6.3617085731596495E-2</v>
      </c>
    </row>
    <row r="202" spans="1:5" x14ac:dyDescent="0.25">
      <c r="A202" s="178"/>
      <c r="B202" s="13" t="s">
        <v>119</v>
      </c>
      <c r="C202" s="14">
        <v>994</v>
      </c>
      <c r="D202" s="14">
        <v>707</v>
      </c>
      <c r="E202" s="15">
        <v>0.40594059405940602</v>
      </c>
    </row>
    <row r="203" spans="1:5" x14ac:dyDescent="0.25">
      <c r="A203" s="178"/>
      <c r="B203" s="13" t="s">
        <v>162</v>
      </c>
      <c r="C203" s="14">
        <v>787</v>
      </c>
      <c r="D203" s="14">
        <v>583</v>
      </c>
      <c r="E203" s="15">
        <v>0.34991423670668997</v>
      </c>
    </row>
    <row r="204" spans="1:5" x14ac:dyDescent="0.25">
      <c r="A204" s="178"/>
      <c r="B204" s="13" t="s">
        <v>121</v>
      </c>
      <c r="C204" s="14">
        <v>500</v>
      </c>
      <c r="D204" s="14">
        <v>529</v>
      </c>
      <c r="E204" s="15">
        <v>-5.4820415879017002E-2</v>
      </c>
    </row>
    <row r="205" spans="1:5" x14ac:dyDescent="0.25">
      <c r="A205" s="178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8"/>
      <c r="B206" s="13" t="s">
        <v>123</v>
      </c>
      <c r="C206" s="14">
        <v>543</v>
      </c>
      <c r="D206" s="14">
        <v>475</v>
      </c>
      <c r="E206" s="15">
        <v>0.14315789473684201</v>
      </c>
    </row>
    <row r="207" spans="1:5" x14ac:dyDescent="0.25">
      <c r="A207" s="178"/>
      <c r="B207" s="13" t="s">
        <v>124</v>
      </c>
      <c r="C207" s="14">
        <v>4185</v>
      </c>
      <c r="D207" s="14">
        <v>2204</v>
      </c>
      <c r="E207" s="15">
        <v>0.89882032667876599</v>
      </c>
    </row>
    <row r="208" spans="1:5" x14ac:dyDescent="0.25">
      <c r="A208" s="178"/>
      <c r="B208" s="13" t="s">
        <v>163</v>
      </c>
      <c r="C208" s="14">
        <v>7</v>
      </c>
      <c r="D208" s="14">
        <v>12</v>
      </c>
      <c r="E208" s="15">
        <v>-0.41666666666666702</v>
      </c>
    </row>
    <row r="209" spans="1:5" x14ac:dyDescent="0.25">
      <c r="A209" s="178"/>
      <c r="B209" s="13" t="s">
        <v>126</v>
      </c>
      <c r="C209" s="14">
        <v>759</v>
      </c>
      <c r="D209" s="14">
        <v>592</v>
      </c>
      <c r="E209" s="15">
        <v>0.28209459459459502</v>
      </c>
    </row>
    <row r="210" spans="1:5" x14ac:dyDescent="0.25">
      <c r="A210" s="178"/>
      <c r="B210" s="13" t="s">
        <v>164</v>
      </c>
      <c r="C210" s="14">
        <v>3540</v>
      </c>
      <c r="D210" s="14">
        <v>2387</v>
      </c>
      <c r="E210" s="15">
        <v>0.48303309593632199</v>
      </c>
    </row>
    <row r="211" spans="1:5" x14ac:dyDescent="0.25">
      <c r="A211" s="178"/>
      <c r="B211" s="13" t="s">
        <v>128</v>
      </c>
      <c r="C211" s="14">
        <v>693</v>
      </c>
      <c r="D211" s="14">
        <v>1307</v>
      </c>
      <c r="E211" s="15">
        <v>-0.46977811782708501</v>
      </c>
    </row>
    <row r="212" spans="1:5" x14ac:dyDescent="0.25">
      <c r="A212" s="178"/>
      <c r="B212" s="13" t="s">
        <v>129</v>
      </c>
      <c r="C212" s="14">
        <v>255</v>
      </c>
      <c r="D212" s="14">
        <v>381</v>
      </c>
      <c r="E212" s="15">
        <v>-0.33070866141732302</v>
      </c>
    </row>
    <row r="213" spans="1:5" x14ac:dyDescent="0.25">
      <c r="A213" s="178"/>
      <c r="B213" s="13" t="s">
        <v>130</v>
      </c>
      <c r="C213" s="14">
        <v>176</v>
      </c>
      <c r="D213" s="14">
        <v>118</v>
      </c>
      <c r="E213" s="15">
        <v>0.49152542372881403</v>
      </c>
    </row>
    <row r="214" spans="1:5" x14ac:dyDescent="0.25">
      <c r="A214" s="178"/>
      <c r="B214" s="13" t="s">
        <v>131</v>
      </c>
      <c r="C214" s="14">
        <v>0</v>
      </c>
      <c r="D214" s="14">
        <v>1</v>
      </c>
      <c r="E214" s="15">
        <v>-1</v>
      </c>
    </row>
    <row r="215" spans="1:5" x14ac:dyDescent="0.25">
      <c r="A215" s="178"/>
      <c r="B215" s="13" t="s">
        <v>132</v>
      </c>
      <c r="C215" s="14">
        <v>67</v>
      </c>
      <c r="D215" s="14">
        <v>32</v>
      </c>
      <c r="E215" s="15">
        <v>1.09375</v>
      </c>
    </row>
    <row r="216" spans="1:5" x14ac:dyDescent="0.25">
      <c r="A216" s="178"/>
      <c r="B216" s="13" t="s">
        <v>133</v>
      </c>
      <c r="C216" s="14">
        <v>14</v>
      </c>
      <c r="D216" s="14">
        <v>23</v>
      </c>
      <c r="E216" s="15">
        <v>-0.39130434782608697</v>
      </c>
    </row>
    <row r="217" spans="1:5" x14ac:dyDescent="0.25">
      <c r="A217" s="178"/>
      <c r="B217" s="13" t="s">
        <v>134</v>
      </c>
      <c r="C217" s="14">
        <v>13</v>
      </c>
      <c r="D217" s="14">
        <v>17</v>
      </c>
      <c r="E217" s="15">
        <v>-0.23529411764705899</v>
      </c>
    </row>
    <row r="218" spans="1:5" x14ac:dyDescent="0.25">
      <c r="A218" s="178"/>
      <c r="B218" s="13" t="s">
        <v>135</v>
      </c>
      <c r="C218" s="14">
        <v>158</v>
      </c>
      <c r="D218" s="18"/>
      <c r="E218" s="15">
        <v>0</v>
      </c>
    </row>
    <row r="219" spans="1:5" x14ac:dyDescent="0.25">
      <c r="A219" s="178"/>
      <c r="B219" s="13" t="s">
        <v>136</v>
      </c>
      <c r="C219" s="14">
        <v>60</v>
      </c>
      <c r="D219" s="18"/>
      <c r="E219" s="15">
        <v>0</v>
      </c>
    </row>
    <row r="220" spans="1:5" x14ac:dyDescent="0.25">
      <c r="A220" s="178"/>
      <c r="B220" s="13" t="s">
        <v>137</v>
      </c>
      <c r="C220" s="18"/>
      <c r="D220" s="18"/>
      <c r="E220" s="15">
        <v>0</v>
      </c>
    </row>
    <row r="221" spans="1:5" x14ac:dyDescent="0.25">
      <c r="A221" s="178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2759</v>
      </c>
      <c r="D246" s="14">
        <v>3841</v>
      </c>
      <c r="E246" s="15">
        <v>-0.28169747461598499</v>
      </c>
    </row>
    <row r="247" spans="1:5" x14ac:dyDescent="0.25">
      <c r="A247" s="12" t="s">
        <v>169</v>
      </c>
      <c r="B247" s="17"/>
      <c r="C247" s="14">
        <v>1202</v>
      </c>
      <c r="D247" s="14">
        <v>1477</v>
      </c>
      <c r="E247" s="15">
        <v>-0.18618821936357499</v>
      </c>
    </row>
    <row r="248" spans="1:5" x14ac:dyDescent="0.25">
      <c r="A248" s="12" t="s">
        <v>170</v>
      </c>
      <c r="B248" s="17"/>
      <c r="C248" s="14">
        <v>810</v>
      </c>
      <c r="D248" s="14">
        <v>1014</v>
      </c>
      <c r="E248" s="15">
        <v>-0.201183431952663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1028</v>
      </c>
      <c r="D252" s="14">
        <v>615</v>
      </c>
      <c r="E252" s="15">
        <v>0.67154471544715399</v>
      </c>
    </row>
    <row r="253" spans="1:5" x14ac:dyDescent="0.25">
      <c r="A253" s="178"/>
      <c r="B253" s="13" t="s">
        <v>18</v>
      </c>
      <c r="C253" s="14">
        <v>2754</v>
      </c>
      <c r="D253" s="14">
        <v>603</v>
      </c>
      <c r="E253" s="15">
        <v>3.5671641791044801</v>
      </c>
    </row>
    <row r="254" spans="1:5" x14ac:dyDescent="0.25">
      <c r="A254" s="179"/>
      <c r="B254" s="13" t="s">
        <v>22</v>
      </c>
      <c r="C254" s="14">
        <v>2646</v>
      </c>
      <c r="D254" s="14">
        <v>697</v>
      </c>
      <c r="E254" s="15">
        <v>2.79626972740316</v>
      </c>
    </row>
    <row r="255" spans="1:5" x14ac:dyDescent="0.25">
      <c r="A255" s="177" t="s">
        <v>174</v>
      </c>
      <c r="B255" s="13" t="s">
        <v>175</v>
      </c>
      <c r="C255" s="14">
        <v>471</v>
      </c>
      <c r="D255" s="14">
        <v>482</v>
      </c>
      <c r="E255" s="15">
        <v>-2.28215767634855E-2</v>
      </c>
    </row>
    <row r="256" spans="1:5" x14ac:dyDescent="0.25">
      <c r="A256" s="178"/>
      <c r="B256" s="13" t="s">
        <v>176</v>
      </c>
      <c r="C256" s="14">
        <v>245</v>
      </c>
      <c r="D256" s="14">
        <v>240</v>
      </c>
      <c r="E256" s="15">
        <v>2.0833333333333301E-2</v>
      </c>
    </row>
    <row r="257" spans="1:5" x14ac:dyDescent="0.25">
      <c r="A257" s="179"/>
      <c r="B257" s="13" t="s">
        <v>177</v>
      </c>
      <c r="C257" s="14">
        <v>21</v>
      </c>
      <c r="D257" s="14">
        <v>6</v>
      </c>
      <c r="E257" s="15">
        <v>2.5</v>
      </c>
    </row>
    <row r="258" spans="1:5" x14ac:dyDescent="0.25">
      <c r="A258" s="12" t="s">
        <v>178</v>
      </c>
      <c r="B258" s="17"/>
      <c r="C258" s="14">
        <v>431</v>
      </c>
      <c r="D258" s="14">
        <v>527</v>
      </c>
      <c r="E258" s="15">
        <v>-0.182163187855787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75</v>
      </c>
      <c r="D262" s="14">
        <v>3</v>
      </c>
      <c r="E262" s="15">
        <v>24</v>
      </c>
    </row>
    <row r="263" spans="1:5" x14ac:dyDescent="0.25">
      <c r="A263" s="177" t="s">
        <v>181</v>
      </c>
      <c r="B263" s="13" t="s">
        <v>182</v>
      </c>
      <c r="C263" s="18"/>
      <c r="D263" s="14">
        <v>25</v>
      </c>
      <c r="E263" s="15">
        <v>0</v>
      </c>
    </row>
    <row r="264" spans="1:5" x14ac:dyDescent="0.25">
      <c r="A264" s="178"/>
      <c r="B264" s="13" t="s">
        <v>183</v>
      </c>
      <c r="C264" s="14">
        <v>42</v>
      </c>
      <c r="D264" s="14">
        <v>33</v>
      </c>
      <c r="E264" s="15">
        <v>0.27272727272727298</v>
      </c>
    </row>
    <row r="265" spans="1:5" x14ac:dyDescent="0.25">
      <c r="A265" s="179"/>
      <c r="B265" s="13" t="s">
        <v>184</v>
      </c>
      <c r="C265" s="14">
        <v>3</v>
      </c>
      <c r="D265" s="18"/>
      <c r="E265" s="15">
        <v>0</v>
      </c>
    </row>
    <row r="266" spans="1:5" x14ac:dyDescent="0.25">
      <c r="A266" s="12" t="s">
        <v>185</v>
      </c>
      <c r="B266" s="17"/>
      <c r="C266" s="14">
        <v>6</v>
      </c>
      <c r="D266" s="18"/>
      <c r="E266" s="15">
        <v>0</v>
      </c>
    </row>
    <row r="267" spans="1:5" x14ac:dyDescent="0.25">
      <c r="A267" s="12" t="s">
        <v>186</v>
      </c>
      <c r="B267" s="17"/>
      <c r="C267" s="14">
        <v>70</v>
      </c>
      <c r="D267" s="14">
        <v>80</v>
      </c>
      <c r="E267" s="15">
        <v>-0.125</v>
      </c>
    </row>
    <row r="268" spans="1:5" x14ac:dyDescent="0.25">
      <c r="A268" s="12" t="s">
        <v>110</v>
      </c>
      <c r="B268" s="17"/>
      <c r="C268" s="14">
        <v>1109</v>
      </c>
      <c r="D268" s="14">
        <v>739</v>
      </c>
      <c r="E268" s="15">
        <v>0.50067658998646802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237</v>
      </c>
      <c r="D272" s="14">
        <v>203</v>
      </c>
      <c r="E272" s="15">
        <v>0.167487684729064</v>
      </c>
    </row>
    <row r="273" spans="1:5" x14ac:dyDescent="0.25">
      <c r="A273" s="177" t="s">
        <v>68</v>
      </c>
      <c r="B273" s="13" t="s">
        <v>189</v>
      </c>
      <c r="C273" s="14">
        <v>126</v>
      </c>
      <c r="D273" s="14">
        <v>91</v>
      </c>
      <c r="E273" s="15">
        <v>0.38461538461538503</v>
      </c>
    </row>
    <row r="274" spans="1:5" x14ac:dyDescent="0.25">
      <c r="A274" s="179"/>
      <c r="B274" s="13" t="s">
        <v>110</v>
      </c>
      <c r="C274" s="14">
        <v>1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2</v>
      </c>
      <c r="E275" s="15">
        <v>-1</v>
      </c>
    </row>
    <row r="276" spans="1:5" x14ac:dyDescent="0.25">
      <c r="A276" s="12" t="s">
        <v>191</v>
      </c>
      <c r="B276" s="17"/>
      <c r="C276" s="14">
        <v>1</v>
      </c>
      <c r="D276" s="14">
        <v>1</v>
      </c>
      <c r="E276" s="15">
        <v>0</v>
      </c>
    </row>
    <row r="277" spans="1:5" x14ac:dyDescent="0.25">
      <c r="A277" s="12" t="s">
        <v>192</v>
      </c>
      <c r="B277" s="17"/>
      <c r="C277" s="14">
        <v>4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4">
        <v>3</v>
      </c>
      <c r="D281" s="14">
        <v>2</v>
      </c>
      <c r="E281" s="15">
        <v>0.5</v>
      </c>
    </row>
    <row r="282" spans="1:5" x14ac:dyDescent="0.25">
      <c r="A282" s="179"/>
      <c r="B282" s="13" t="s">
        <v>196</v>
      </c>
      <c r="C282" s="14">
        <v>102</v>
      </c>
      <c r="D282" s="14">
        <v>57</v>
      </c>
      <c r="E282" s="15">
        <v>0.78947368421052599</v>
      </c>
    </row>
    <row r="283" spans="1:5" x14ac:dyDescent="0.25">
      <c r="A283" s="12" t="s">
        <v>197</v>
      </c>
      <c r="B283" s="17"/>
      <c r="C283" s="14">
        <v>4</v>
      </c>
      <c r="D283" s="18"/>
      <c r="E283" s="15">
        <v>0</v>
      </c>
    </row>
    <row r="284" spans="1:5" x14ac:dyDescent="0.25">
      <c r="A284" s="12" t="s">
        <v>198</v>
      </c>
      <c r="B284" s="17"/>
      <c r="C284" s="14">
        <v>0</v>
      </c>
      <c r="D284" s="18"/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8"/>
      <c r="D293" s="18"/>
      <c r="E293" s="23"/>
    </row>
    <row r="294" spans="1:5" x14ac:dyDescent="0.25">
      <c r="A294" s="175"/>
      <c r="B294" s="13" t="s">
        <v>207</v>
      </c>
      <c r="C294" s="14">
        <v>1768</v>
      </c>
      <c r="D294" s="14">
        <v>1869</v>
      </c>
      <c r="E294" s="24">
        <v>0</v>
      </c>
    </row>
    <row r="295" spans="1:5" x14ac:dyDescent="0.25">
      <c r="A295" s="176"/>
      <c r="B295" s="13" t="s">
        <v>208</v>
      </c>
      <c r="C295" s="14">
        <v>26</v>
      </c>
      <c r="D295" s="14">
        <v>41</v>
      </c>
      <c r="E295" s="24">
        <v>0</v>
      </c>
    </row>
    <row r="296" spans="1:5" x14ac:dyDescent="0.25">
      <c r="A296" s="174" t="s">
        <v>209</v>
      </c>
      <c r="B296" s="13" t="s">
        <v>210</v>
      </c>
      <c r="C296" s="14">
        <v>3</v>
      </c>
      <c r="D296" s="14">
        <v>2</v>
      </c>
      <c r="E296" s="24">
        <v>0</v>
      </c>
    </row>
    <row r="297" spans="1:5" x14ac:dyDescent="0.25">
      <c r="A297" s="175"/>
      <c r="B297" s="13" t="s">
        <v>211</v>
      </c>
      <c r="C297" s="14">
        <v>11</v>
      </c>
      <c r="D297" s="14">
        <v>12</v>
      </c>
      <c r="E297" s="24">
        <v>0</v>
      </c>
    </row>
    <row r="298" spans="1:5" x14ac:dyDescent="0.25">
      <c r="A298" s="176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4">
        <v>169</v>
      </c>
      <c r="D299" s="14">
        <v>307</v>
      </c>
      <c r="E299" s="24">
        <v>89</v>
      </c>
    </row>
    <row r="300" spans="1:5" x14ac:dyDescent="0.25">
      <c r="A300" s="174" t="s">
        <v>215</v>
      </c>
      <c r="B300" s="13" t="s">
        <v>216</v>
      </c>
      <c r="C300" s="14">
        <v>27</v>
      </c>
      <c r="D300" s="14">
        <v>51</v>
      </c>
      <c r="E300" s="24">
        <v>8</v>
      </c>
    </row>
    <row r="301" spans="1:5" x14ac:dyDescent="0.25">
      <c r="A301" s="175"/>
      <c r="B301" s="13" t="s">
        <v>217</v>
      </c>
      <c r="C301" s="18"/>
      <c r="D301" s="18"/>
      <c r="E301" s="23"/>
    </row>
    <row r="302" spans="1:5" x14ac:dyDescent="0.25">
      <c r="A302" s="176"/>
      <c r="B302" s="13" t="s">
        <v>218</v>
      </c>
      <c r="C302" s="14">
        <v>72</v>
      </c>
      <c r="D302" s="14">
        <v>109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6</v>
      </c>
      <c r="D303" s="14">
        <v>8</v>
      </c>
      <c r="E303" s="24">
        <v>5</v>
      </c>
    </row>
    <row r="304" spans="1:5" x14ac:dyDescent="0.25">
      <c r="A304" s="174" t="s">
        <v>221</v>
      </c>
      <c r="B304" s="13" t="s">
        <v>212</v>
      </c>
      <c r="C304" s="14">
        <v>3</v>
      </c>
      <c r="D304" s="14">
        <v>4</v>
      </c>
      <c r="E304" s="24">
        <v>1</v>
      </c>
    </row>
    <row r="305" spans="1:5" x14ac:dyDescent="0.25">
      <c r="A305" s="175"/>
      <c r="B305" s="13" t="s">
        <v>222</v>
      </c>
      <c r="C305" s="14">
        <v>46</v>
      </c>
      <c r="D305" s="14">
        <v>99</v>
      </c>
      <c r="E305" s="24">
        <v>48</v>
      </c>
    </row>
    <row r="306" spans="1:5" x14ac:dyDescent="0.25">
      <c r="A306" s="176"/>
      <c r="B306" s="13" t="s">
        <v>223</v>
      </c>
      <c r="C306" s="14">
        <v>25</v>
      </c>
      <c r="D306" s="14">
        <v>41</v>
      </c>
      <c r="E306" s="24">
        <v>6</v>
      </c>
    </row>
    <row r="307" spans="1:5" x14ac:dyDescent="0.25">
      <c r="A307" s="174" t="s">
        <v>224</v>
      </c>
      <c r="B307" s="13" t="s">
        <v>225</v>
      </c>
      <c r="C307" s="14">
        <v>13</v>
      </c>
      <c r="D307" s="14">
        <v>11</v>
      </c>
      <c r="E307" s="24">
        <v>4</v>
      </c>
    </row>
    <row r="308" spans="1:5" x14ac:dyDescent="0.25">
      <c r="A308" s="175"/>
      <c r="B308" s="13" t="s">
        <v>226</v>
      </c>
      <c r="C308" s="14">
        <v>1</v>
      </c>
      <c r="D308" s="14">
        <v>0</v>
      </c>
      <c r="E308" s="24">
        <v>0</v>
      </c>
    </row>
    <row r="309" spans="1:5" x14ac:dyDescent="0.25">
      <c r="A309" s="175"/>
      <c r="B309" s="13" t="s">
        <v>227</v>
      </c>
      <c r="C309" s="14">
        <v>819</v>
      </c>
      <c r="D309" s="14">
        <v>1418</v>
      </c>
      <c r="E309" s="24">
        <v>474</v>
      </c>
    </row>
    <row r="310" spans="1:5" x14ac:dyDescent="0.25">
      <c r="A310" s="175"/>
      <c r="B310" s="13" t="s">
        <v>228</v>
      </c>
      <c r="C310" s="14">
        <v>1319</v>
      </c>
      <c r="D310" s="14">
        <v>1455</v>
      </c>
      <c r="E310" s="24">
        <v>0</v>
      </c>
    </row>
    <row r="311" spans="1:5" x14ac:dyDescent="0.25">
      <c r="A311" s="175"/>
      <c r="B311" s="13" t="s">
        <v>229</v>
      </c>
      <c r="C311" s="14">
        <v>177</v>
      </c>
      <c r="D311" s="14">
        <v>288</v>
      </c>
      <c r="E311" s="24">
        <v>36</v>
      </c>
    </row>
    <row r="312" spans="1:5" x14ac:dyDescent="0.25">
      <c r="A312" s="175"/>
      <c r="B312" s="13" t="s">
        <v>230</v>
      </c>
      <c r="C312" s="14">
        <v>963</v>
      </c>
      <c r="D312" s="14">
        <v>1624</v>
      </c>
      <c r="E312" s="24">
        <v>592</v>
      </c>
    </row>
    <row r="313" spans="1:5" x14ac:dyDescent="0.25">
      <c r="A313" s="175"/>
      <c r="B313" s="13" t="s">
        <v>231</v>
      </c>
      <c r="C313" s="14">
        <v>277</v>
      </c>
      <c r="D313" s="14">
        <v>305</v>
      </c>
      <c r="E313" s="24">
        <v>0</v>
      </c>
    </row>
    <row r="314" spans="1:5" x14ac:dyDescent="0.25">
      <c r="A314" s="175"/>
      <c r="B314" s="13" t="s">
        <v>232</v>
      </c>
      <c r="C314" s="14">
        <v>9</v>
      </c>
      <c r="D314" s="14">
        <v>8</v>
      </c>
      <c r="E314" s="24">
        <v>0</v>
      </c>
    </row>
    <row r="315" spans="1:5" x14ac:dyDescent="0.25">
      <c r="A315" s="175"/>
      <c r="B315" s="13" t="s">
        <v>233</v>
      </c>
      <c r="C315" s="14">
        <v>640</v>
      </c>
      <c r="D315" s="14">
        <v>150</v>
      </c>
      <c r="E315" s="24">
        <v>340</v>
      </c>
    </row>
    <row r="316" spans="1:5" x14ac:dyDescent="0.25">
      <c r="A316" s="175"/>
      <c r="B316" s="13" t="s">
        <v>234</v>
      </c>
      <c r="C316" s="14">
        <v>1</v>
      </c>
      <c r="D316" s="14">
        <v>2</v>
      </c>
      <c r="E316" s="24">
        <v>2</v>
      </c>
    </row>
    <row r="317" spans="1:5" x14ac:dyDescent="0.25">
      <c r="A317" s="175"/>
      <c r="B317" s="13" t="s">
        <v>235</v>
      </c>
      <c r="C317" s="14">
        <v>2</v>
      </c>
      <c r="D317" s="14">
        <v>3</v>
      </c>
      <c r="E317" s="24">
        <v>0</v>
      </c>
    </row>
    <row r="318" spans="1:5" x14ac:dyDescent="0.25">
      <c r="A318" s="175"/>
      <c r="B318" s="13" t="s">
        <v>236</v>
      </c>
      <c r="C318" s="14">
        <v>870</v>
      </c>
      <c r="D318" s="14">
        <v>1405</v>
      </c>
      <c r="E318" s="24">
        <v>524</v>
      </c>
    </row>
    <row r="319" spans="1:5" x14ac:dyDescent="0.25">
      <c r="A319" s="175"/>
      <c r="B319" s="13" t="s">
        <v>237</v>
      </c>
      <c r="C319" s="14">
        <v>799</v>
      </c>
      <c r="D319" s="14">
        <v>875</v>
      </c>
      <c r="E319" s="24">
        <v>0</v>
      </c>
    </row>
    <row r="320" spans="1:5" x14ac:dyDescent="0.25">
      <c r="A320" s="175"/>
      <c r="B320" s="13" t="s">
        <v>238</v>
      </c>
      <c r="C320" s="14">
        <v>14</v>
      </c>
      <c r="D320" s="14">
        <v>24</v>
      </c>
      <c r="E320" s="24">
        <v>10</v>
      </c>
    </row>
    <row r="321" spans="1:5" x14ac:dyDescent="0.25">
      <c r="A321" s="176"/>
      <c r="B321" s="13" t="s">
        <v>239</v>
      </c>
      <c r="C321" s="14">
        <v>44</v>
      </c>
      <c r="D321" s="14">
        <v>55</v>
      </c>
      <c r="E321" s="24">
        <v>0</v>
      </c>
    </row>
    <row r="322" spans="1:5" x14ac:dyDescent="0.25">
      <c r="A322" s="174" t="s">
        <v>240</v>
      </c>
      <c r="B322" s="13" t="s">
        <v>241</v>
      </c>
      <c r="C322" s="18"/>
      <c r="D322" s="18"/>
      <c r="E322" s="23"/>
    </row>
    <row r="323" spans="1:5" x14ac:dyDescent="0.25">
      <c r="A323" s="175"/>
      <c r="B323" s="13" t="s">
        <v>242</v>
      </c>
      <c r="C323" s="18"/>
      <c r="D323" s="18"/>
      <c r="E323" s="23"/>
    </row>
    <row r="324" spans="1:5" x14ac:dyDescent="0.25">
      <c r="A324" s="175"/>
      <c r="B324" s="13" t="s">
        <v>243</v>
      </c>
      <c r="C324" s="14">
        <v>0</v>
      </c>
      <c r="D324" s="14">
        <v>7</v>
      </c>
      <c r="E324" s="24">
        <v>0</v>
      </c>
    </row>
    <row r="325" spans="1:5" x14ac:dyDescent="0.25">
      <c r="A325" s="175"/>
      <c r="B325" s="13" t="s">
        <v>244</v>
      </c>
      <c r="C325" s="14">
        <v>2</v>
      </c>
      <c r="D325" s="14">
        <v>2</v>
      </c>
      <c r="E325" s="24">
        <v>0</v>
      </c>
    </row>
    <row r="326" spans="1:5" x14ac:dyDescent="0.25">
      <c r="A326" s="175"/>
      <c r="B326" s="13" t="s">
        <v>245</v>
      </c>
      <c r="C326" s="14">
        <v>107</v>
      </c>
      <c r="D326" s="14">
        <v>210</v>
      </c>
      <c r="E326" s="24">
        <v>17</v>
      </c>
    </row>
    <row r="327" spans="1:5" x14ac:dyDescent="0.25">
      <c r="A327" s="175"/>
      <c r="B327" s="13" t="s">
        <v>246</v>
      </c>
      <c r="C327" s="18"/>
      <c r="D327" s="18"/>
      <c r="E327" s="23"/>
    </row>
    <row r="328" spans="1:5" x14ac:dyDescent="0.25">
      <c r="A328" s="175"/>
      <c r="B328" s="13" t="s">
        <v>247</v>
      </c>
      <c r="C328" s="14">
        <v>1</v>
      </c>
      <c r="D328" s="14">
        <v>1</v>
      </c>
      <c r="E328" s="24">
        <v>0</v>
      </c>
    </row>
    <row r="329" spans="1:5" x14ac:dyDescent="0.25">
      <c r="A329" s="175"/>
      <c r="B329" s="13" t="s">
        <v>248</v>
      </c>
      <c r="C329" s="14">
        <v>288</v>
      </c>
      <c r="D329" s="14">
        <v>288</v>
      </c>
      <c r="E329" s="24">
        <v>123</v>
      </c>
    </row>
    <row r="330" spans="1:5" x14ac:dyDescent="0.25">
      <c r="A330" s="175"/>
      <c r="B330" s="13" t="s">
        <v>249</v>
      </c>
      <c r="C330" s="18"/>
      <c r="D330" s="18"/>
      <c r="E330" s="23"/>
    </row>
    <row r="331" spans="1:5" x14ac:dyDescent="0.25">
      <c r="A331" s="175"/>
      <c r="B331" s="13" t="s">
        <v>250</v>
      </c>
      <c r="C331" s="14">
        <v>24</v>
      </c>
      <c r="D331" s="14">
        <v>35</v>
      </c>
      <c r="E331" s="24">
        <v>1</v>
      </c>
    </row>
    <row r="332" spans="1:5" x14ac:dyDescent="0.25">
      <c r="A332" s="175"/>
      <c r="B332" s="13" t="s">
        <v>251</v>
      </c>
      <c r="C332" s="14">
        <v>47</v>
      </c>
      <c r="D332" s="14">
        <v>73</v>
      </c>
      <c r="E332" s="24">
        <v>28</v>
      </c>
    </row>
    <row r="333" spans="1:5" x14ac:dyDescent="0.25">
      <c r="A333" s="175"/>
      <c r="B333" s="13" t="s">
        <v>252</v>
      </c>
      <c r="C333" s="14">
        <v>4</v>
      </c>
      <c r="D333" s="14">
        <v>4</v>
      </c>
      <c r="E333" s="24">
        <v>0</v>
      </c>
    </row>
    <row r="334" spans="1:5" x14ac:dyDescent="0.25">
      <c r="A334" s="175"/>
      <c r="B334" s="13" t="s">
        <v>253</v>
      </c>
      <c r="C334" s="18"/>
      <c r="D334" s="18"/>
      <c r="E334" s="23"/>
    </row>
    <row r="335" spans="1:5" x14ac:dyDescent="0.25">
      <c r="A335" s="175"/>
      <c r="B335" s="13" t="s">
        <v>254</v>
      </c>
      <c r="C335" s="14">
        <v>5</v>
      </c>
      <c r="D335" s="14">
        <v>2</v>
      </c>
      <c r="E335" s="24">
        <v>2</v>
      </c>
    </row>
    <row r="336" spans="1:5" x14ac:dyDescent="0.25">
      <c r="A336" s="175"/>
      <c r="B336" s="13" t="s">
        <v>255</v>
      </c>
      <c r="C336" s="18"/>
      <c r="D336" s="18"/>
      <c r="E336" s="23"/>
    </row>
    <row r="337" spans="1:5" x14ac:dyDescent="0.25">
      <c r="A337" s="175"/>
      <c r="B337" s="13" t="s">
        <v>256</v>
      </c>
      <c r="C337" s="18"/>
      <c r="D337" s="18"/>
      <c r="E337" s="23"/>
    </row>
    <row r="338" spans="1:5" x14ac:dyDescent="0.25">
      <c r="A338" s="175"/>
      <c r="B338" s="13" t="s">
        <v>257</v>
      </c>
      <c r="C338" s="18"/>
      <c r="D338" s="18"/>
      <c r="E338" s="23"/>
    </row>
    <row r="339" spans="1:5" x14ac:dyDescent="0.25">
      <c r="A339" s="175"/>
      <c r="B339" s="13" t="s">
        <v>258</v>
      </c>
      <c r="C339" s="14">
        <v>0</v>
      </c>
      <c r="D339" s="14">
        <v>2</v>
      </c>
      <c r="E339" s="24">
        <v>0</v>
      </c>
    </row>
    <row r="340" spans="1:5" x14ac:dyDescent="0.25">
      <c r="A340" s="175"/>
      <c r="B340" s="13" t="s">
        <v>259</v>
      </c>
      <c r="C340" s="14">
        <v>1</v>
      </c>
      <c r="D340" s="14">
        <v>0</v>
      </c>
      <c r="E340" s="24">
        <v>1</v>
      </c>
    </row>
    <row r="341" spans="1:5" x14ac:dyDescent="0.25">
      <c r="A341" s="175"/>
      <c r="B341" s="13" t="s">
        <v>260</v>
      </c>
      <c r="C341" s="14">
        <v>2</v>
      </c>
      <c r="D341" s="14">
        <v>1</v>
      </c>
      <c r="E341" s="24">
        <v>1</v>
      </c>
    </row>
    <row r="342" spans="1:5" x14ac:dyDescent="0.25">
      <c r="A342" s="175"/>
      <c r="B342" s="13" t="s">
        <v>261</v>
      </c>
      <c r="C342" s="14">
        <v>0</v>
      </c>
      <c r="D342" s="14">
        <v>1</v>
      </c>
      <c r="E342" s="24">
        <v>0</v>
      </c>
    </row>
    <row r="343" spans="1:5" x14ac:dyDescent="0.25">
      <c r="A343" s="175"/>
      <c r="B343" s="13" t="s">
        <v>262</v>
      </c>
      <c r="C343" s="14">
        <v>157</v>
      </c>
      <c r="D343" s="14">
        <v>110</v>
      </c>
      <c r="E343" s="24">
        <v>97</v>
      </c>
    </row>
    <row r="344" spans="1:5" x14ac:dyDescent="0.25">
      <c r="A344" s="175"/>
      <c r="B344" s="13" t="s">
        <v>263</v>
      </c>
      <c r="C344" s="14">
        <v>0</v>
      </c>
      <c r="D344" s="14">
        <v>3</v>
      </c>
      <c r="E344" s="24">
        <v>0</v>
      </c>
    </row>
    <row r="345" spans="1:5" x14ac:dyDescent="0.25">
      <c r="A345" s="175"/>
      <c r="B345" s="13" t="s">
        <v>264</v>
      </c>
      <c r="C345" s="14">
        <v>43</v>
      </c>
      <c r="D345" s="14">
        <v>77</v>
      </c>
      <c r="E345" s="24">
        <v>18</v>
      </c>
    </row>
    <row r="346" spans="1:5" x14ac:dyDescent="0.25">
      <c r="A346" s="175"/>
      <c r="B346" s="13" t="s">
        <v>265</v>
      </c>
      <c r="C346" s="14">
        <v>158</v>
      </c>
      <c r="D346" s="14">
        <v>186</v>
      </c>
      <c r="E346" s="24">
        <v>95</v>
      </c>
    </row>
    <row r="347" spans="1:5" x14ac:dyDescent="0.25">
      <c r="A347" s="175"/>
      <c r="B347" s="13" t="s">
        <v>266</v>
      </c>
      <c r="C347" s="14">
        <v>0</v>
      </c>
      <c r="D347" s="14">
        <v>2</v>
      </c>
      <c r="E347" s="24">
        <v>0</v>
      </c>
    </row>
    <row r="348" spans="1:5" x14ac:dyDescent="0.25">
      <c r="A348" s="175"/>
      <c r="B348" s="13" t="s">
        <v>267</v>
      </c>
      <c r="C348" s="14">
        <v>3</v>
      </c>
      <c r="D348" s="14">
        <v>2</v>
      </c>
      <c r="E348" s="24">
        <v>1</v>
      </c>
    </row>
    <row r="349" spans="1:5" x14ac:dyDescent="0.25">
      <c r="A349" s="175"/>
      <c r="B349" s="13" t="s">
        <v>268</v>
      </c>
      <c r="C349" s="18"/>
      <c r="D349" s="18"/>
      <c r="E349" s="23"/>
    </row>
    <row r="350" spans="1:5" x14ac:dyDescent="0.25">
      <c r="A350" s="175"/>
      <c r="B350" s="13" t="s">
        <v>269</v>
      </c>
      <c r="C350" s="14">
        <v>1</v>
      </c>
      <c r="D350" s="14">
        <v>1</v>
      </c>
      <c r="E350" s="24">
        <v>1</v>
      </c>
    </row>
    <row r="351" spans="1:5" x14ac:dyDescent="0.25">
      <c r="A351" s="175"/>
      <c r="B351" s="13" t="s">
        <v>270</v>
      </c>
      <c r="C351" s="14">
        <v>3</v>
      </c>
      <c r="D351" s="14">
        <v>7</v>
      </c>
      <c r="E351" s="24">
        <v>0</v>
      </c>
    </row>
    <row r="352" spans="1:5" x14ac:dyDescent="0.25">
      <c r="A352" s="175"/>
      <c r="B352" s="13" t="s">
        <v>271</v>
      </c>
      <c r="C352" s="14">
        <v>1</v>
      </c>
      <c r="D352" s="14">
        <v>1</v>
      </c>
      <c r="E352" s="24">
        <v>0</v>
      </c>
    </row>
    <row r="353" spans="1:5" x14ac:dyDescent="0.25">
      <c r="A353" s="175"/>
      <c r="B353" s="13" t="s">
        <v>272</v>
      </c>
      <c r="C353" s="14">
        <v>4</v>
      </c>
      <c r="D353" s="14">
        <v>5</v>
      </c>
      <c r="E353" s="24">
        <v>0</v>
      </c>
    </row>
    <row r="354" spans="1:5" x14ac:dyDescent="0.25">
      <c r="A354" s="176"/>
      <c r="B354" s="13" t="s">
        <v>273</v>
      </c>
      <c r="C354" s="14">
        <v>16</v>
      </c>
      <c r="D354" s="14">
        <v>25</v>
      </c>
      <c r="E354" s="24">
        <v>6</v>
      </c>
    </row>
    <row r="355" spans="1:5" x14ac:dyDescent="0.25">
      <c r="A355" s="174" t="s">
        <v>274</v>
      </c>
      <c r="B355" s="13" t="s">
        <v>275</v>
      </c>
      <c r="C355" s="14">
        <v>1</v>
      </c>
      <c r="D355" s="14">
        <v>0</v>
      </c>
      <c r="E355" s="24">
        <v>0</v>
      </c>
    </row>
    <row r="356" spans="1:5" x14ac:dyDescent="0.25">
      <c r="A356" s="175"/>
      <c r="B356" s="13" t="s">
        <v>276</v>
      </c>
      <c r="C356" s="14">
        <v>1</v>
      </c>
      <c r="D356" s="14">
        <v>7</v>
      </c>
      <c r="E356" s="24">
        <v>0</v>
      </c>
    </row>
    <row r="357" spans="1:5" x14ac:dyDescent="0.25">
      <c r="A357" s="175"/>
      <c r="B357" s="13" t="s">
        <v>277</v>
      </c>
      <c r="C357" s="18"/>
      <c r="D357" s="18"/>
      <c r="E357" s="23"/>
    </row>
    <row r="358" spans="1:5" x14ac:dyDescent="0.25">
      <c r="A358" s="175"/>
      <c r="B358" s="13" t="s">
        <v>278</v>
      </c>
      <c r="C358" s="18"/>
      <c r="D358" s="18"/>
      <c r="E358" s="23"/>
    </row>
    <row r="359" spans="1:5" x14ac:dyDescent="0.25">
      <c r="A359" s="175"/>
      <c r="B359" s="13" t="s">
        <v>279</v>
      </c>
      <c r="C359" s="18"/>
      <c r="D359" s="18"/>
      <c r="E359" s="23"/>
    </row>
    <row r="360" spans="1:5" x14ac:dyDescent="0.25">
      <c r="A360" s="175"/>
      <c r="B360" s="13" t="s">
        <v>280</v>
      </c>
      <c r="C360" s="14">
        <v>4</v>
      </c>
      <c r="D360" s="14">
        <v>9</v>
      </c>
      <c r="E360" s="24">
        <v>0</v>
      </c>
    </row>
    <row r="361" spans="1:5" x14ac:dyDescent="0.25">
      <c r="A361" s="175"/>
      <c r="B361" s="13" t="s">
        <v>281</v>
      </c>
      <c r="C361" s="18"/>
      <c r="D361" s="18"/>
      <c r="E361" s="23"/>
    </row>
    <row r="362" spans="1:5" x14ac:dyDescent="0.25">
      <c r="A362" s="175"/>
      <c r="B362" s="13" t="s">
        <v>282</v>
      </c>
      <c r="C362" s="14">
        <v>0</v>
      </c>
      <c r="D362" s="14">
        <v>1</v>
      </c>
      <c r="E362" s="24">
        <v>0</v>
      </c>
    </row>
    <row r="363" spans="1:5" x14ac:dyDescent="0.25">
      <c r="A363" s="175"/>
      <c r="B363" s="13" t="s">
        <v>283</v>
      </c>
      <c r="C363" s="14">
        <v>3</v>
      </c>
      <c r="D363" s="14">
        <v>11</v>
      </c>
      <c r="E363" s="24">
        <v>0</v>
      </c>
    </row>
    <row r="364" spans="1:5" x14ac:dyDescent="0.25">
      <c r="A364" s="175"/>
      <c r="B364" s="13" t="s">
        <v>284</v>
      </c>
      <c r="C364" s="14">
        <v>0</v>
      </c>
      <c r="D364" s="14">
        <v>2</v>
      </c>
      <c r="E364" s="24">
        <v>0</v>
      </c>
    </row>
    <row r="365" spans="1:5" x14ac:dyDescent="0.25">
      <c r="A365" s="176"/>
      <c r="B365" s="13" t="s">
        <v>285</v>
      </c>
      <c r="C365" s="18"/>
      <c r="D365" s="18"/>
      <c r="E365" s="23"/>
    </row>
    <row r="366" spans="1:5" x14ac:dyDescent="0.25">
      <c r="A366" s="174" t="s">
        <v>286</v>
      </c>
      <c r="B366" s="13" t="s">
        <v>287</v>
      </c>
      <c r="C366" s="14">
        <v>20</v>
      </c>
      <c r="D366" s="14">
        <v>24</v>
      </c>
      <c r="E366" s="24">
        <v>3</v>
      </c>
    </row>
    <row r="367" spans="1:5" x14ac:dyDescent="0.25">
      <c r="A367" s="175"/>
      <c r="B367" s="13" t="s">
        <v>288</v>
      </c>
      <c r="C367" s="14">
        <v>0</v>
      </c>
      <c r="D367" s="14">
        <v>3</v>
      </c>
      <c r="E367" s="24">
        <v>0</v>
      </c>
    </row>
    <row r="368" spans="1:5" x14ac:dyDescent="0.25">
      <c r="A368" s="175"/>
      <c r="B368" s="13" t="s">
        <v>289</v>
      </c>
      <c r="C368" s="18"/>
      <c r="D368" s="18"/>
      <c r="E368" s="23"/>
    </row>
    <row r="369" spans="1:5" x14ac:dyDescent="0.25">
      <c r="A369" s="175"/>
      <c r="B369" s="13" t="s">
        <v>290</v>
      </c>
      <c r="C369" s="14">
        <v>12</v>
      </c>
      <c r="D369" s="14">
        <v>21</v>
      </c>
      <c r="E369" s="24">
        <v>1</v>
      </c>
    </row>
    <row r="370" spans="1:5" x14ac:dyDescent="0.25">
      <c r="A370" s="175"/>
      <c r="B370" s="13" t="s">
        <v>291</v>
      </c>
      <c r="C370" s="14">
        <v>2</v>
      </c>
      <c r="D370" s="14">
        <v>2</v>
      </c>
      <c r="E370" s="24">
        <v>0</v>
      </c>
    </row>
    <row r="371" spans="1:5" x14ac:dyDescent="0.25">
      <c r="A371" s="175"/>
      <c r="B371" s="13" t="s">
        <v>292</v>
      </c>
      <c r="C371" s="18"/>
      <c r="D371" s="18"/>
      <c r="E371" s="23"/>
    </row>
    <row r="372" spans="1:5" x14ac:dyDescent="0.25">
      <c r="A372" s="175"/>
      <c r="B372" s="13" t="s">
        <v>293</v>
      </c>
      <c r="C372" s="18"/>
      <c r="D372" s="18"/>
      <c r="E372" s="23"/>
    </row>
    <row r="373" spans="1:5" x14ac:dyDescent="0.25">
      <c r="A373" s="175"/>
      <c r="B373" s="13" t="s">
        <v>294</v>
      </c>
      <c r="C373" s="18"/>
      <c r="D373" s="18"/>
      <c r="E373" s="23"/>
    </row>
    <row r="374" spans="1:5" x14ac:dyDescent="0.25">
      <c r="A374" s="176"/>
      <c r="B374" s="13" t="s">
        <v>295</v>
      </c>
      <c r="C374" s="18"/>
      <c r="D374" s="18"/>
      <c r="E374" s="23"/>
    </row>
    <row r="375" spans="1:5" x14ac:dyDescent="0.25">
      <c r="A375" s="174" t="s">
        <v>296</v>
      </c>
      <c r="B375" s="13" t="s">
        <v>297</v>
      </c>
      <c r="C375" s="18"/>
      <c r="D375" s="18"/>
      <c r="E375" s="23"/>
    </row>
    <row r="376" spans="1:5" x14ac:dyDescent="0.25">
      <c r="A376" s="175"/>
      <c r="B376" s="13" t="s">
        <v>298</v>
      </c>
      <c r="C376" s="14">
        <v>146</v>
      </c>
      <c r="D376" s="14">
        <v>19</v>
      </c>
      <c r="E376" s="24">
        <v>0</v>
      </c>
    </row>
    <row r="377" spans="1:5" x14ac:dyDescent="0.25">
      <c r="A377" s="175"/>
      <c r="B377" s="13" t="s">
        <v>299</v>
      </c>
      <c r="C377" s="14">
        <v>9</v>
      </c>
      <c r="D377" s="14">
        <v>8</v>
      </c>
      <c r="E377" s="24">
        <v>0</v>
      </c>
    </row>
    <row r="378" spans="1:5" x14ac:dyDescent="0.25">
      <c r="A378" s="175"/>
      <c r="B378" s="13" t="s">
        <v>300</v>
      </c>
      <c r="C378" s="14">
        <v>50</v>
      </c>
      <c r="D378" s="14">
        <v>3</v>
      </c>
      <c r="E378" s="24">
        <v>0</v>
      </c>
    </row>
    <row r="379" spans="1:5" x14ac:dyDescent="0.25">
      <c r="A379" s="175"/>
      <c r="B379" s="13" t="s">
        <v>216</v>
      </c>
      <c r="C379" s="18"/>
      <c r="D379" s="18"/>
      <c r="E379" s="23"/>
    </row>
    <row r="380" spans="1:5" x14ac:dyDescent="0.25">
      <c r="A380" s="175"/>
      <c r="B380" s="13" t="s">
        <v>301</v>
      </c>
      <c r="C380" s="18"/>
      <c r="D380" s="18"/>
      <c r="E380" s="23"/>
    </row>
    <row r="381" spans="1:5" x14ac:dyDescent="0.25">
      <c r="A381" s="175"/>
      <c r="B381" s="13" t="s">
        <v>302</v>
      </c>
      <c r="C381" s="14">
        <v>15</v>
      </c>
      <c r="D381" s="14">
        <v>0</v>
      </c>
      <c r="E381" s="24">
        <v>9</v>
      </c>
    </row>
    <row r="382" spans="1:5" x14ac:dyDescent="0.25">
      <c r="A382" s="175"/>
      <c r="B382" s="13" t="s">
        <v>303</v>
      </c>
      <c r="C382" s="14">
        <v>179</v>
      </c>
      <c r="D382" s="14">
        <v>206</v>
      </c>
      <c r="E382" s="24">
        <v>0</v>
      </c>
    </row>
    <row r="383" spans="1:5" x14ac:dyDescent="0.25">
      <c r="A383" s="175"/>
      <c r="B383" s="13" t="s">
        <v>304</v>
      </c>
      <c r="C383" s="14">
        <v>87</v>
      </c>
      <c r="D383" s="14">
        <v>115</v>
      </c>
      <c r="E383" s="24">
        <v>0</v>
      </c>
    </row>
    <row r="384" spans="1:5" x14ac:dyDescent="0.25">
      <c r="A384" s="175"/>
      <c r="B384" s="13" t="s">
        <v>305</v>
      </c>
      <c r="C384" s="18"/>
      <c r="D384" s="18"/>
      <c r="E384" s="23"/>
    </row>
    <row r="385" spans="1:5" x14ac:dyDescent="0.25">
      <c r="A385" s="175"/>
      <c r="B385" s="13" t="s">
        <v>306</v>
      </c>
      <c r="C385" s="18"/>
      <c r="D385" s="18"/>
      <c r="E385" s="23"/>
    </row>
    <row r="386" spans="1:5" x14ac:dyDescent="0.25">
      <c r="A386" s="175"/>
      <c r="B386" s="13" t="s">
        <v>307</v>
      </c>
      <c r="C386" s="18"/>
      <c r="D386" s="18"/>
      <c r="E386" s="23"/>
    </row>
    <row r="387" spans="1:5" x14ac:dyDescent="0.25">
      <c r="A387" s="176"/>
      <c r="B387" s="13" t="s">
        <v>308</v>
      </c>
      <c r="C387" s="14">
        <v>9</v>
      </c>
      <c r="D387" s="14">
        <v>9</v>
      </c>
      <c r="E387" s="24">
        <v>0</v>
      </c>
    </row>
    <row r="388" spans="1:5" x14ac:dyDescent="0.25">
      <c r="A388" s="174" t="s">
        <v>309</v>
      </c>
      <c r="B388" s="13" t="s">
        <v>310</v>
      </c>
      <c r="C388" s="18"/>
      <c r="D388" s="18"/>
      <c r="E388" s="23"/>
    </row>
    <row r="389" spans="1:5" x14ac:dyDescent="0.25">
      <c r="A389" s="175"/>
      <c r="B389" s="13" t="s">
        <v>311</v>
      </c>
      <c r="C389" s="14">
        <v>58</v>
      </c>
      <c r="D389" s="14">
        <v>111</v>
      </c>
      <c r="E389" s="24">
        <v>6</v>
      </c>
    </row>
    <row r="390" spans="1:5" x14ac:dyDescent="0.25">
      <c r="A390" s="175"/>
      <c r="B390" s="13" t="s">
        <v>247</v>
      </c>
      <c r="C390" s="18"/>
      <c r="D390" s="18"/>
      <c r="E390" s="23"/>
    </row>
    <row r="391" spans="1:5" x14ac:dyDescent="0.25">
      <c r="A391" s="175"/>
      <c r="B391" s="13" t="s">
        <v>248</v>
      </c>
      <c r="C391" s="14">
        <v>282</v>
      </c>
      <c r="D391" s="14">
        <v>396</v>
      </c>
      <c r="E391" s="24">
        <v>49</v>
      </c>
    </row>
    <row r="392" spans="1:5" x14ac:dyDescent="0.25">
      <c r="A392" s="175"/>
      <c r="B392" s="13" t="s">
        <v>249</v>
      </c>
      <c r="C392" s="14">
        <v>71</v>
      </c>
      <c r="D392" s="14">
        <v>125</v>
      </c>
      <c r="E392" s="24">
        <v>1</v>
      </c>
    </row>
    <row r="393" spans="1:5" x14ac:dyDescent="0.25">
      <c r="A393" s="175"/>
      <c r="B393" s="13" t="s">
        <v>250</v>
      </c>
      <c r="C393" s="14">
        <v>355</v>
      </c>
      <c r="D393" s="14">
        <v>425</v>
      </c>
      <c r="E393" s="24">
        <v>42</v>
      </c>
    </row>
    <row r="394" spans="1:5" x14ac:dyDescent="0.25">
      <c r="A394" s="175"/>
      <c r="B394" s="13" t="s">
        <v>312</v>
      </c>
      <c r="C394" s="18"/>
      <c r="D394" s="18"/>
      <c r="E394" s="23"/>
    </row>
    <row r="395" spans="1:5" x14ac:dyDescent="0.25">
      <c r="A395" s="175"/>
      <c r="B395" s="13" t="s">
        <v>313</v>
      </c>
      <c r="C395" s="14">
        <v>1</v>
      </c>
      <c r="D395" s="14">
        <v>1</v>
      </c>
      <c r="E395" s="24">
        <v>0</v>
      </c>
    </row>
    <row r="396" spans="1:5" x14ac:dyDescent="0.25">
      <c r="A396" s="175"/>
      <c r="B396" s="13" t="s">
        <v>314</v>
      </c>
      <c r="C396" s="14">
        <v>10</v>
      </c>
      <c r="D396" s="14">
        <v>11</v>
      </c>
      <c r="E396" s="24">
        <v>4</v>
      </c>
    </row>
    <row r="397" spans="1:5" x14ac:dyDescent="0.25">
      <c r="A397" s="175"/>
      <c r="B397" s="13" t="s">
        <v>257</v>
      </c>
      <c r="C397" s="18"/>
      <c r="D397" s="18"/>
      <c r="E397" s="23"/>
    </row>
    <row r="398" spans="1:5" x14ac:dyDescent="0.25">
      <c r="A398" s="175"/>
      <c r="B398" s="13" t="s">
        <v>315</v>
      </c>
      <c r="C398" s="18"/>
      <c r="D398" s="18"/>
      <c r="E398" s="23"/>
    </row>
    <row r="399" spans="1:5" x14ac:dyDescent="0.25">
      <c r="A399" s="175"/>
      <c r="B399" s="13" t="s">
        <v>260</v>
      </c>
      <c r="C399" s="14">
        <v>1</v>
      </c>
      <c r="D399" s="14">
        <v>1</v>
      </c>
      <c r="E399" s="24">
        <v>0</v>
      </c>
    </row>
    <row r="400" spans="1:5" x14ac:dyDescent="0.25">
      <c r="A400" s="175"/>
      <c r="B400" s="13" t="s">
        <v>261</v>
      </c>
      <c r="C400" s="18"/>
      <c r="D400" s="18"/>
      <c r="E400" s="23"/>
    </row>
    <row r="401" spans="1:5" x14ac:dyDescent="0.25">
      <c r="A401" s="175"/>
      <c r="B401" s="13" t="s">
        <v>316</v>
      </c>
      <c r="C401" s="14">
        <v>3094</v>
      </c>
      <c r="D401" s="14">
        <v>6007</v>
      </c>
      <c r="E401" s="24">
        <v>0</v>
      </c>
    </row>
    <row r="402" spans="1:5" x14ac:dyDescent="0.25">
      <c r="A402" s="175"/>
      <c r="B402" s="13" t="s">
        <v>317</v>
      </c>
      <c r="C402" s="14">
        <v>48</v>
      </c>
      <c r="D402" s="14">
        <v>51</v>
      </c>
      <c r="E402" s="24">
        <v>14</v>
      </c>
    </row>
    <row r="403" spans="1:5" x14ac:dyDescent="0.25">
      <c r="A403" s="175"/>
      <c r="B403" s="13" t="s">
        <v>318</v>
      </c>
      <c r="C403" s="14">
        <v>896</v>
      </c>
      <c r="D403" s="14">
        <v>1248</v>
      </c>
      <c r="E403" s="24">
        <v>559</v>
      </c>
    </row>
    <row r="404" spans="1:5" x14ac:dyDescent="0.25">
      <c r="A404" s="175"/>
      <c r="B404" s="13" t="s">
        <v>265</v>
      </c>
      <c r="C404" s="14">
        <v>1</v>
      </c>
      <c r="D404" s="14">
        <v>1</v>
      </c>
      <c r="E404" s="24">
        <v>0</v>
      </c>
    </row>
    <row r="405" spans="1:5" x14ac:dyDescent="0.25">
      <c r="A405" s="175"/>
      <c r="B405" s="13" t="s">
        <v>319</v>
      </c>
      <c r="C405" s="14">
        <v>1</v>
      </c>
      <c r="D405" s="14">
        <v>2</v>
      </c>
      <c r="E405" s="24">
        <v>0</v>
      </c>
    </row>
    <row r="406" spans="1:5" x14ac:dyDescent="0.25">
      <c r="A406" s="175"/>
      <c r="B406" s="13" t="s">
        <v>320</v>
      </c>
      <c r="C406" s="14">
        <v>6</v>
      </c>
      <c r="D406" s="14">
        <v>8</v>
      </c>
      <c r="E406" s="24">
        <v>1</v>
      </c>
    </row>
    <row r="407" spans="1:5" x14ac:dyDescent="0.25">
      <c r="A407" s="175"/>
      <c r="B407" s="13" t="s">
        <v>321</v>
      </c>
      <c r="C407" s="14">
        <v>66</v>
      </c>
      <c r="D407" s="14">
        <v>121</v>
      </c>
      <c r="E407" s="24">
        <v>33</v>
      </c>
    </row>
    <row r="408" spans="1:5" x14ac:dyDescent="0.25">
      <c r="A408" s="175"/>
      <c r="B408" s="13" t="s">
        <v>270</v>
      </c>
      <c r="C408" s="14">
        <v>32</v>
      </c>
      <c r="D408" s="14">
        <v>61</v>
      </c>
      <c r="E408" s="24">
        <v>4</v>
      </c>
    </row>
    <row r="409" spans="1:5" x14ac:dyDescent="0.25">
      <c r="A409" s="176"/>
      <c r="B409" s="13" t="s">
        <v>322</v>
      </c>
      <c r="C409" s="14">
        <v>632</v>
      </c>
      <c r="D409" s="14">
        <v>2058</v>
      </c>
      <c r="E409" s="24">
        <v>20</v>
      </c>
    </row>
  </sheetData>
  <sheetProtection algorithmName="SHA-512" hashValue="jpEMWGw1G1VacqW9ozJ+BD/MZvYLr8SNCkE1iofc6QtrOvlopGo+7hAzsmodpQnVYQ7bzIC/JWZsJNXa5ZJt1w==" saltValue="h73JJNiWMytg9qNrT5vNB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159F-2AFC-4261-81C7-18DA1C4105B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tcEvn96Gk/sOWIL+UhQIRxSpqM5zkBepT5jPNB1YUIc7kjc8vrVqQT9Gc2dfKyb59j4yF4Tt51+iU87aslXr+Q==" saltValue="mAmKU0anZfx5VDNrIRqNG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9AD7-8929-4D55-9086-C10B1198ABCF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BIjF6VPrXualeps9v/sAg8Qjl7zFUOYH6unOeSqBLNAfFJSHsRvJdWy4VgRF8brSXWOwoYLYDdGDfp6zj9sHBw==" saltValue="j8kT8GjjtOw8OpW7Mugap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6B94-EF9F-4AE2-976F-8327C934B064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0</v>
      </c>
      <c r="N6" s="172">
        <f>DatosMedioAmbiente!C55</f>
        <v>5</v>
      </c>
      <c r="O6" s="172">
        <f>DatosMedioAmbiente!C57</f>
        <v>5</v>
      </c>
      <c r="P6" s="172">
        <f>DatosMedioAmbiente!C59</f>
        <v>8</v>
      </c>
      <c r="Q6" s="172">
        <f>DatosMedioAmbiente!C61</f>
        <v>1</v>
      </c>
      <c r="R6" s="172">
        <f>DatosMedioAmbiente!C63</f>
        <v>7</v>
      </c>
      <c r="S6" s="170"/>
      <c r="U6" s="173">
        <f>DatosMedioAmbiente!C54</f>
        <v>0</v>
      </c>
      <c r="V6" s="173">
        <f>DatosMedioAmbiente!C56</f>
        <v>5</v>
      </c>
      <c r="W6" s="173">
        <f>DatosMedioAmbiente!C58</f>
        <v>5</v>
      </c>
      <c r="X6" s="173">
        <f>DatosMedioAmbiente!C60</f>
        <v>1</v>
      </c>
      <c r="Y6" s="173">
        <f>DatosMedioAmbiente!C62</f>
        <v>0</v>
      </c>
      <c r="Z6" s="173">
        <f>DatosMedioAmbiente!C64</f>
        <v>6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Llr6ukiyyESvYh1yRA1uOoR8nAMM6BgLLUIWWJqdmqMRytQYH3P5JQ584+eXjjiUdyoJozr4FUOTZhVJtb0YZw==" saltValue="Dp1/vuRCegpjQug6uHR75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111D-8D81-434C-8DCB-D4A3FC895C88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1652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1151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227</v>
      </c>
      <c r="AL2" s="87" t="s">
        <v>667</v>
      </c>
      <c r="AM2" s="87" t="s">
        <v>667</v>
      </c>
      <c r="AN2" s="87" t="s">
        <v>667</v>
      </c>
      <c r="AO2" s="87" t="s">
        <v>667</v>
      </c>
      <c r="AT2" s="87" t="s">
        <v>669</v>
      </c>
      <c r="AU2" s="87" t="s">
        <v>671</v>
      </c>
      <c r="AV2" s="87" t="s">
        <v>667</v>
      </c>
      <c r="AW2" s="87" t="s">
        <v>1204</v>
      </c>
      <c r="AX2" s="87" t="s">
        <v>1204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980</v>
      </c>
      <c r="BE2" s="87" t="s">
        <v>1656</v>
      </c>
      <c r="BF2" s="87" t="s">
        <v>103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1622</v>
      </c>
      <c r="G3" s="87" t="s">
        <v>1619</v>
      </c>
      <c r="H3" s="87" t="s">
        <v>1619</v>
      </c>
      <c r="I3" s="87" t="s">
        <v>1619</v>
      </c>
      <c r="J3" s="87" t="s">
        <v>1619</v>
      </c>
      <c r="K3" s="87" t="s">
        <v>1619</v>
      </c>
      <c r="L3" s="87" t="s">
        <v>1619</v>
      </c>
      <c r="M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1152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1213</v>
      </c>
      <c r="AI3" s="87" t="s">
        <v>228</v>
      </c>
      <c r="AL3" s="87" t="s">
        <v>669</v>
      </c>
      <c r="AM3" s="87" t="s">
        <v>669</v>
      </c>
      <c r="AN3" s="87" t="s">
        <v>669</v>
      </c>
      <c r="AO3" s="87" t="s">
        <v>669</v>
      </c>
      <c r="AT3" s="87" t="s">
        <v>671</v>
      </c>
      <c r="AU3" s="87" t="s">
        <v>677</v>
      </c>
      <c r="AV3" s="87" t="s">
        <v>669</v>
      </c>
      <c r="AW3" s="87" t="s">
        <v>1205</v>
      </c>
      <c r="AX3" s="87" t="s">
        <v>1205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354</v>
      </c>
      <c r="BE3" s="87" t="s">
        <v>1657</v>
      </c>
      <c r="BF3" s="87" t="s">
        <v>1079</v>
      </c>
      <c r="BG3" s="87" t="s">
        <v>113</v>
      </c>
      <c r="BI3" s="87" t="s">
        <v>1168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1626</v>
      </c>
      <c r="G4" s="87" t="s">
        <v>1620</v>
      </c>
      <c r="H4" s="87" t="s">
        <v>1620</v>
      </c>
      <c r="I4" s="87" t="s">
        <v>1620</v>
      </c>
      <c r="J4" s="87" t="s">
        <v>1620</v>
      </c>
      <c r="K4" s="87" t="s">
        <v>1620</v>
      </c>
      <c r="L4" s="87" t="s">
        <v>1620</v>
      </c>
      <c r="M4" s="87" t="s">
        <v>1624</v>
      </c>
      <c r="N4" s="87" t="s">
        <v>1624</v>
      </c>
      <c r="O4" s="87" t="s">
        <v>1620</v>
      </c>
      <c r="P4" s="87" t="s">
        <v>1668</v>
      </c>
      <c r="Q4" s="87" t="s">
        <v>1670</v>
      </c>
      <c r="R4" s="87" t="s">
        <v>1061</v>
      </c>
      <c r="S4" s="87" t="s">
        <v>1666</v>
      </c>
      <c r="T4" s="87" t="s">
        <v>1666</v>
      </c>
      <c r="V4" s="87" t="s">
        <v>30</v>
      </c>
      <c r="W4" s="87" t="s">
        <v>1762</v>
      </c>
      <c r="AB4" s="87" t="s">
        <v>1156</v>
      </c>
      <c r="AC4" s="87" t="s">
        <v>1159</v>
      </c>
      <c r="AD4" s="87" t="s">
        <v>671</v>
      </c>
      <c r="AE4" s="87" t="s">
        <v>1205</v>
      </c>
      <c r="AF4" s="87" t="s">
        <v>1146</v>
      </c>
      <c r="AI4" s="87" t="s">
        <v>229</v>
      </c>
      <c r="AL4" s="87" t="s">
        <v>671</v>
      </c>
      <c r="AM4" s="87" t="s">
        <v>671</v>
      </c>
      <c r="AN4" s="87" t="s">
        <v>671</v>
      </c>
      <c r="AO4" s="87" t="s">
        <v>671</v>
      </c>
      <c r="AT4" s="87" t="s">
        <v>677</v>
      </c>
      <c r="AV4" s="87" t="s">
        <v>671</v>
      </c>
      <c r="AW4" s="87" t="s">
        <v>1206</v>
      </c>
      <c r="AX4" s="87" t="s">
        <v>1206</v>
      </c>
      <c r="AY4" s="87" t="s">
        <v>1024</v>
      </c>
      <c r="AZ4" s="87" t="s">
        <v>1030</v>
      </c>
      <c r="BA4" s="87" t="s">
        <v>1794</v>
      </c>
      <c r="BC4" s="87" t="s">
        <v>1005</v>
      </c>
      <c r="BD4" s="87" t="s">
        <v>981</v>
      </c>
      <c r="BE4" s="87" t="s">
        <v>1658</v>
      </c>
      <c r="BG4" s="87" t="s">
        <v>1079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F5" s="87" t="s">
        <v>995</v>
      </c>
      <c r="G5" s="87" t="s">
        <v>995</v>
      </c>
      <c r="H5" s="87" t="s">
        <v>1622</v>
      </c>
      <c r="I5" s="87" t="s">
        <v>1622</v>
      </c>
      <c r="J5" s="87" t="s">
        <v>1622</v>
      </c>
      <c r="K5" s="87" t="s">
        <v>1622</v>
      </c>
      <c r="L5" s="87" t="s">
        <v>1622</v>
      </c>
      <c r="M5" s="87" t="s">
        <v>1626</v>
      </c>
      <c r="N5" s="87" t="s">
        <v>995</v>
      </c>
      <c r="O5" s="87" t="s">
        <v>1622</v>
      </c>
      <c r="P5" s="87" t="s">
        <v>1670</v>
      </c>
      <c r="R5" s="87" t="s">
        <v>1062</v>
      </c>
      <c r="S5" s="87" t="s">
        <v>1667</v>
      </c>
      <c r="T5" s="87" t="s">
        <v>1667</v>
      </c>
      <c r="V5" s="87" t="s">
        <v>31</v>
      </c>
      <c r="AD5" s="87" t="s">
        <v>673</v>
      </c>
      <c r="AE5" s="87" t="s">
        <v>1206</v>
      </c>
      <c r="AF5" s="87" t="s">
        <v>1214</v>
      </c>
      <c r="AI5" s="87" t="s">
        <v>230</v>
      </c>
      <c r="AL5" s="87" t="s">
        <v>673</v>
      </c>
      <c r="AM5" s="87" t="s">
        <v>673</v>
      </c>
      <c r="AN5" s="87" t="s">
        <v>675</v>
      </c>
      <c r="AO5" s="87" t="s">
        <v>675</v>
      </c>
      <c r="AV5" s="87" t="s">
        <v>673</v>
      </c>
      <c r="AW5" s="87" t="s">
        <v>635</v>
      </c>
      <c r="AX5" s="87" t="s">
        <v>1207</v>
      </c>
      <c r="AY5" s="87" t="s">
        <v>1025</v>
      </c>
      <c r="AZ5" s="87" t="s">
        <v>1031</v>
      </c>
      <c r="BC5" s="87" t="s">
        <v>1006</v>
      </c>
      <c r="BD5" s="87" t="s">
        <v>982</v>
      </c>
      <c r="BE5" s="87" t="s">
        <v>1799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1624</v>
      </c>
      <c r="E6" s="87" t="s">
        <v>995</v>
      </c>
      <c r="F6" s="87" t="s">
        <v>1649</v>
      </c>
      <c r="G6" s="87" t="s">
        <v>1633</v>
      </c>
      <c r="H6" s="87" t="s">
        <v>1625</v>
      </c>
      <c r="I6" s="87" t="s">
        <v>1626</v>
      </c>
      <c r="J6" s="87" t="s">
        <v>1626</v>
      </c>
      <c r="K6" s="87" t="s">
        <v>995</v>
      </c>
      <c r="L6" s="87" t="s">
        <v>1624</v>
      </c>
      <c r="M6" s="87" t="s">
        <v>995</v>
      </c>
      <c r="N6" s="87" t="s">
        <v>1632</v>
      </c>
      <c r="O6" s="87" t="s">
        <v>1626</v>
      </c>
      <c r="R6" s="87" t="s">
        <v>1063</v>
      </c>
      <c r="S6" s="87" t="s">
        <v>1668</v>
      </c>
      <c r="T6" s="87" t="s">
        <v>1668</v>
      </c>
      <c r="V6" s="87" t="s">
        <v>32</v>
      </c>
      <c r="AD6" s="87" t="s">
        <v>675</v>
      </c>
      <c r="AE6" s="87" t="s">
        <v>635</v>
      </c>
      <c r="AI6" s="87" t="s">
        <v>231</v>
      </c>
      <c r="AL6" s="87" t="s">
        <v>675</v>
      </c>
      <c r="AM6" s="87" t="s">
        <v>675</v>
      </c>
      <c r="AN6" s="87" t="s">
        <v>677</v>
      </c>
      <c r="AO6" s="87" t="s">
        <v>677</v>
      </c>
      <c r="AV6" s="87" t="s">
        <v>675</v>
      </c>
      <c r="AW6" s="87" t="s">
        <v>1207</v>
      </c>
      <c r="AY6" s="87" t="s">
        <v>1026</v>
      </c>
      <c r="AZ6" s="87" t="s">
        <v>1026</v>
      </c>
      <c r="BC6" s="87" t="s">
        <v>1796</v>
      </c>
      <c r="BD6" s="87" t="s">
        <v>983</v>
      </c>
      <c r="BE6" s="87" t="s">
        <v>1659</v>
      </c>
    </row>
    <row r="7" spans="1:61" x14ac:dyDescent="0.2">
      <c r="B7" s="87" t="s">
        <v>110</v>
      </c>
      <c r="C7" s="87" t="s">
        <v>1739</v>
      </c>
      <c r="D7" s="87" t="s">
        <v>1625</v>
      </c>
      <c r="E7" s="87" t="s">
        <v>1627</v>
      </c>
      <c r="F7" s="87" t="s">
        <v>1653</v>
      </c>
      <c r="G7" s="87" t="s">
        <v>1634</v>
      </c>
      <c r="H7" s="87" t="s">
        <v>1626</v>
      </c>
      <c r="I7" s="87" t="s">
        <v>995</v>
      </c>
      <c r="J7" s="87" t="s">
        <v>995</v>
      </c>
      <c r="K7" s="87" t="s">
        <v>1631</v>
      </c>
      <c r="L7" s="87" t="s">
        <v>1626</v>
      </c>
      <c r="M7" s="87" t="s">
        <v>1632</v>
      </c>
      <c r="N7" s="87" t="s">
        <v>1634</v>
      </c>
      <c r="O7" s="87" t="s">
        <v>995</v>
      </c>
      <c r="R7" s="87" t="s">
        <v>1064</v>
      </c>
      <c r="S7" s="87" t="s">
        <v>1669</v>
      </c>
      <c r="T7" s="87" t="s">
        <v>1670</v>
      </c>
      <c r="AD7" s="87" t="s">
        <v>677</v>
      </c>
      <c r="AE7" s="87" t="s">
        <v>1207</v>
      </c>
      <c r="AI7" s="87" t="s">
        <v>233</v>
      </c>
      <c r="AL7" s="87" t="s">
        <v>677</v>
      </c>
      <c r="AM7" s="87" t="s">
        <v>677</v>
      </c>
      <c r="AN7" s="87" t="s">
        <v>679</v>
      </c>
      <c r="AV7" s="87" t="s">
        <v>677</v>
      </c>
      <c r="BC7" s="87" t="s">
        <v>1008</v>
      </c>
      <c r="BD7" s="87" t="s">
        <v>984</v>
      </c>
      <c r="BE7" s="87" t="s">
        <v>1040</v>
      </c>
    </row>
    <row r="8" spans="1:61" x14ac:dyDescent="0.2">
      <c r="C8" s="87" t="s">
        <v>1740</v>
      </c>
      <c r="D8" s="87" t="s">
        <v>1626</v>
      </c>
      <c r="E8" s="87" t="s">
        <v>1629</v>
      </c>
      <c r="F8" s="87" t="s">
        <v>1203</v>
      </c>
      <c r="G8" s="87" t="s">
        <v>1635</v>
      </c>
      <c r="H8" s="87" t="s">
        <v>995</v>
      </c>
      <c r="I8" s="87" t="s">
        <v>1628</v>
      </c>
      <c r="J8" s="87" t="s">
        <v>1632</v>
      </c>
      <c r="K8" s="87" t="s">
        <v>1632</v>
      </c>
      <c r="L8" s="87" t="s">
        <v>995</v>
      </c>
      <c r="M8" s="87" t="s">
        <v>1634</v>
      </c>
      <c r="N8" s="87" t="s">
        <v>1635</v>
      </c>
      <c r="O8" s="87" t="s">
        <v>1632</v>
      </c>
      <c r="R8" s="87" t="s">
        <v>1065</v>
      </c>
      <c r="S8" s="87" t="s">
        <v>1670</v>
      </c>
      <c r="AD8" s="87" t="s">
        <v>679</v>
      </c>
      <c r="AI8" s="87" t="s">
        <v>236</v>
      </c>
      <c r="AL8" s="87" t="s">
        <v>679</v>
      </c>
      <c r="AV8" s="87" t="s">
        <v>679</v>
      </c>
      <c r="BC8" s="87" t="s">
        <v>997</v>
      </c>
      <c r="BD8" s="87" t="s">
        <v>985</v>
      </c>
      <c r="BE8" s="87" t="s">
        <v>1660</v>
      </c>
    </row>
    <row r="9" spans="1:61" x14ac:dyDescent="0.2">
      <c r="C9" s="87" t="s">
        <v>216</v>
      </c>
      <c r="D9" s="87" t="s">
        <v>995</v>
      </c>
      <c r="E9" s="87" t="s">
        <v>1631</v>
      </c>
      <c r="F9" s="87" t="s">
        <v>1631</v>
      </c>
      <c r="G9" s="87" t="s">
        <v>1636</v>
      </c>
      <c r="H9" s="87" t="s">
        <v>1631</v>
      </c>
      <c r="I9" s="87" t="s">
        <v>1632</v>
      </c>
      <c r="J9" s="87" t="s">
        <v>1633</v>
      </c>
      <c r="K9" s="87" t="s">
        <v>1642</v>
      </c>
      <c r="L9" s="87" t="s">
        <v>1631</v>
      </c>
      <c r="M9" s="87" t="s">
        <v>1635</v>
      </c>
      <c r="N9" s="87" t="s">
        <v>1638</v>
      </c>
      <c r="O9" s="87" t="s">
        <v>1633</v>
      </c>
      <c r="R9" s="87" t="s">
        <v>1066</v>
      </c>
      <c r="AI9" s="87" t="s">
        <v>237</v>
      </c>
      <c r="BD9" s="87" t="s">
        <v>538</v>
      </c>
      <c r="BE9" s="87" t="s">
        <v>1661</v>
      </c>
    </row>
    <row r="10" spans="1:61" x14ac:dyDescent="0.2">
      <c r="C10" s="87" t="s">
        <v>1741</v>
      </c>
      <c r="D10" s="87" t="s">
        <v>1631</v>
      </c>
      <c r="E10" s="87" t="s">
        <v>1632</v>
      </c>
      <c r="F10" s="87" t="s">
        <v>1654</v>
      </c>
      <c r="G10" s="87" t="s">
        <v>1638</v>
      </c>
      <c r="H10" s="87" t="s">
        <v>1632</v>
      </c>
      <c r="I10" s="87" t="s">
        <v>1633</v>
      </c>
      <c r="J10" s="87" t="s">
        <v>1634</v>
      </c>
      <c r="L10" s="87" t="s">
        <v>1632</v>
      </c>
      <c r="M10" s="87" t="s">
        <v>1636</v>
      </c>
      <c r="O10" s="87" t="s">
        <v>1634</v>
      </c>
      <c r="R10" s="87" t="s">
        <v>1068</v>
      </c>
      <c r="AI10" s="87" t="s">
        <v>238</v>
      </c>
      <c r="BD10" s="87" t="s">
        <v>986</v>
      </c>
      <c r="BE10" s="87" t="s">
        <v>272</v>
      </c>
    </row>
    <row r="11" spans="1:61" x14ac:dyDescent="0.2">
      <c r="C11" s="87" t="s">
        <v>1742</v>
      </c>
      <c r="D11" s="87" t="s">
        <v>1632</v>
      </c>
      <c r="E11" s="87" t="s">
        <v>1633</v>
      </c>
      <c r="F11" s="87" t="s">
        <v>1634</v>
      </c>
      <c r="G11" s="87" t="s">
        <v>1642</v>
      </c>
      <c r="H11" s="87" t="s">
        <v>1633</v>
      </c>
      <c r="I11" s="87" t="s">
        <v>1634</v>
      </c>
      <c r="J11" s="87" t="s">
        <v>1635</v>
      </c>
      <c r="L11" s="87" t="s">
        <v>1634</v>
      </c>
      <c r="O11" s="87" t="s">
        <v>1635</v>
      </c>
      <c r="AI11" s="87" t="s">
        <v>239</v>
      </c>
      <c r="BD11" s="87" t="s">
        <v>987</v>
      </c>
      <c r="BE11" s="87" t="s">
        <v>1662</v>
      </c>
    </row>
    <row r="12" spans="1:61" x14ac:dyDescent="0.2">
      <c r="C12" s="87" t="s">
        <v>296</v>
      </c>
      <c r="D12" s="87" t="s">
        <v>1633</v>
      </c>
      <c r="E12" s="87" t="s">
        <v>1636</v>
      </c>
      <c r="F12" s="87" t="s">
        <v>1635</v>
      </c>
      <c r="G12" s="87" t="s">
        <v>110</v>
      </c>
      <c r="H12" s="87" t="s">
        <v>1634</v>
      </c>
      <c r="I12" s="87" t="s">
        <v>1635</v>
      </c>
      <c r="J12" s="87" t="s">
        <v>1636</v>
      </c>
      <c r="L12" s="87" t="s">
        <v>1638</v>
      </c>
      <c r="O12" s="87" t="s">
        <v>1636</v>
      </c>
      <c r="AI12" s="87" t="s">
        <v>110</v>
      </c>
      <c r="BD12" s="87" t="s">
        <v>671</v>
      </c>
    </row>
    <row r="13" spans="1:61" x14ac:dyDescent="0.2">
      <c r="C13" s="87" t="s">
        <v>1743</v>
      </c>
      <c r="D13" s="87" t="s">
        <v>1634</v>
      </c>
      <c r="E13" s="87" t="s">
        <v>1637</v>
      </c>
      <c r="F13" s="87" t="s">
        <v>1636</v>
      </c>
      <c r="H13" s="87" t="s">
        <v>1635</v>
      </c>
      <c r="I13" s="87" t="s">
        <v>1636</v>
      </c>
      <c r="J13" s="87" t="s">
        <v>1638</v>
      </c>
      <c r="O13" s="87" t="s">
        <v>1638</v>
      </c>
      <c r="BD13" s="87" t="s">
        <v>988</v>
      </c>
    </row>
    <row r="14" spans="1:61" x14ac:dyDescent="0.2">
      <c r="D14" s="87" t="s">
        <v>1635</v>
      </c>
      <c r="E14" s="87" t="s">
        <v>1638</v>
      </c>
      <c r="F14" s="87" t="s">
        <v>1642</v>
      </c>
      <c r="H14" s="87" t="s">
        <v>1636</v>
      </c>
      <c r="I14" s="87" t="s">
        <v>1638</v>
      </c>
      <c r="J14" s="87" t="s">
        <v>110</v>
      </c>
      <c r="O14" s="87" t="s">
        <v>110</v>
      </c>
      <c r="BD14" s="87" t="s">
        <v>989</v>
      </c>
    </row>
    <row r="15" spans="1:61" x14ac:dyDescent="0.2">
      <c r="D15" s="87" t="s">
        <v>1636</v>
      </c>
      <c r="E15" s="87" t="s">
        <v>1641</v>
      </c>
      <c r="F15" s="87" t="s">
        <v>110</v>
      </c>
      <c r="H15" s="87" t="s">
        <v>1638</v>
      </c>
      <c r="I15" s="87" t="s">
        <v>1642</v>
      </c>
      <c r="BD15" s="87" t="s">
        <v>990</v>
      </c>
    </row>
    <row r="16" spans="1:61" x14ac:dyDescent="0.2">
      <c r="D16" s="87" t="s">
        <v>1638</v>
      </c>
      <c r="E16" s="87" t="s">
        <v>1642</v>
      </c>
      <c r="H16" s="87" t="s">
        <v>110</v>
      </c>
      <c r="I16" s="87" t="s">
        <v>110</v>
      </c>
      <c r="BD16" s="87" t="s">
        <v>110</v>
      </c>
    </row>
    <row r="17" spans="4:56" x14ac:dyDescent="0.2">
      <c r="D17" s="87" t="s">
        <v>1642</v>
      </c>
      <c r="BD17" s="87" t="s">
        <v>992</v>
      </c>
    </row>
    <row r="18" spans="4:56" x14ac:dyDescent="0.2">
      <c r="D18" s="87" t="s">
        <v>110</v>
      </c>
      <c r="BD18" s="87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2594-186C-4B23-9011-ED242165391E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4200</v>
      </c>
      <c r="D4" s="95">
        <f>SUM(DatosViolenciaGénero!D63:D69)</f>
        <v>1741</v>
      </c>
    </row>
    <row r="5" spans="2:4" x14ac:dyDescent="0.2">
      <c r="B5" s="94" t="s">
        <v>1620</v>
      </c>
      <c r="C5" s="95">
        <f>SUM(DatosViolenciaGénero!C70:C73)</f>
        <v>144</v>
      </c>
      <c r="D5" s="95">
        <f>SUM(DatosViolenciaGénero!D70:D73)</f>
        <v>146</v>
      </c>
    </row>
    <row r="6" spans="2:4" ht="12.75" customHeight="1" x14ac:dyDescent="0.2">
      <c r="B6" s="94" t="s">
        <v>1666</v>
      </c>
      <c r="C6" s="95">
        <f>DatosViolenciaGénero!C74</f>
        <v>1</v>
      </c>
      <c r="D6" s="95">
        <f>DatosViolenciaGénero!D74</f>
        <v>1</v>
      </c>
    </row>
    <row r="7" spans="2:4" ht="12.75" customHeight="1" x14ac:dyDescent="0.2">
      <c r="B7" s="94" t="s">
        <v>1667</v>
      </c>
      <c r="C7" s="95">
        <f>SUM(DatosViolenciaGénero!C75:C77)</f>
        <v>13</v>
      </c>
      <c r="D7" s="95">
        <f>SUM(DatosViolenciaGénero!D75:D77)</f>
        <v>13</v>
      </c>
    </row>
    <row r="8" spans="2:4" ht="12.75" customHeight="1" x14ac:dyDescent="0.2">
      <c r="B8" s="94" t="s">
        <v>1668</v>
      </c>
      <c r="C8" s="95">
        <f>DatosViolenciaGénero!C81</f>
        <v>6</v>
      </c>
      <c r="D8" s="95">
        <f>DatosViolenciaGénero!D81</f>
        <v>8</v>
      </c>
    </row>
    <row r="9" spans="2:4" ht="12.75" customHeight="1" x14ac:dyDescent="0.2">
      <c r="B9" s="94" t="s">
        <v>1669</v>
      </c>
      <c r="C9" s="95">
        <f>DatosViolenciaGénero!C78</f>
        <v>1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888</v>
      </c>
      <c r="D10" s="95">
        <f>SUM(DatosViolenciaGénero!D79:D80)</f>
        <v>698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369</v>
      </c>
    </row>
    <row r="16" spans="2:4" ht="13.5" thickBot="1" x14ac:dyDescent="0.25">
      <c r="B16" s="98" t="s">
        <v>1673</v>
      </c>
      <c r="C16" s="99">
        <f>DatosViolenciaGénero!C39</f>
        <v>802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1908-C464-4A01-B7FD-B667AAFDB0CA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906</v>
      </c>
      <c r="D4" s="95">
        <f>SUM(DatosViolenciaDoméstica!D48:D54)</f>
        <v>439</v>
      </c>
    </row>
    <row r="5" spans="2:4" x14ac:dyDescent="0.2">
      <c r="B5" s="94" t="s">
        <v>1620</v>
      </c>
      <c r="C5" s="95">
        <f>SUM(DatosViolenciaDoméstica!C55:C58)</f>
        <v>18</v>
      </c>
      <c r="D5" s="95">
        <f>SUM(DatosViolenciaDoméstica!D55:D58)</f>
        <v>13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1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72</v>
      </c>
      <c r="D10" s="95">
        <f>SUM(DatosViolenciaDoméstica!D64:D65)</f>
        <v>73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58</v>
      </c>
    </row>
    <row r="16" spans="2:4" ht="13.5" thickBot="1" x14ac:dyDescent="0.25">
      <c r="B16" s="98" t="s">
        <v>1673</v>
      </c>
      <c r="C16" s="99">
        <f>DatosViolenciaDoméstica!C34</f>
        <v>106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59EE-88CB-44DF-9DF2-552555C5369F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285</v>
      </c>
    </row>
    <row r="5" spans="2:3" x14ac:dyDescent="0.2">
      <c r="B5" s="88" t="s">
        <v>1657</v>
      </c>
      <c r="C5" s="90">
        <f>DatosMenores!C70</f>
        <v>315</v>
      </c>
    </row>
    <row r="6" spans="2:3" x14ac:dyDescent="0.2">
      <c r="B6" s="88" t="s">
        <v>1658</v>
      </c>
      <c r="C6" s="90">
        <f>DatosMenores!C71</f>
        <v>831</v>
      </c>
    </row>
    <row r="7" spans="2:3" ht="25.5" x14ac:dyDescent="0.2">
      <c r="B7" s="88" t="s">
        <v>1659</v>
      </c>
      <c r="C7" s="90">
        <f>DatosMenores!C74</f>
        <v>9</v>
      </c>
    </row>
    <row r="8" spans="2:3" ht="25.5" x14ac:dyDescent="0.2">
      <c r="B8" s="88" t="s">
        <v>1040</v>
      </c>
      <c r="C8" s="90">
        <f>DatosMenores!C75</f>
        <v>107</v>
      </c>
    </row>
    <row r="9" spans="2:3" ht="25.5" x14ac:dyDescent="0.2">
      <c r="B9" s="88" t="s">
        <v>1660</v>
      </c>
      <c r="C9" s="90">
        <f>DatosMenores!C76</f>
        <v>1</v>
      </c>
    </row>
    <row r="10" spans="2:3" ht="25.5" x14ac:dyDescent="0.2">
      <c r="B10" s="88" t="s">
        <v>272</v>
      </c>
      <c r="C10" s="90">
        <f>DatosMenores!C78</f>
        <v>4</v>
      </c>
    </row>
    <row r="11" spans="2:3" x14ac:dyDescent="0.2">
      <c r="B11" s="88" t="s">
        <v>1661</v>
      </c>
      <c r="C11" s="90">
        <f>DatosMenores!C77</f>
        <v>42</v>
      </c>
    </row>
    <row r="12" spans="2:3" x14ac:dyDescent="0.2">
      <c r="B12" s="88" t="s">
        <v>1662</v>
      </c>
      <c r="C12" s="90">
        <f>DatosMenores!C79</f>
        <v>2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43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026F-8609-4302-833D-94B5D2F17D46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7669</v>
      </c>
      <c r="E11" s="73">
        <f>DatosDelitos!H5+DatosDelitos!H13-DatosDelitos!H17</f>
        <v>670</v>
      </c>
      <c r="F11" s="73">
        <f>DatosDelitos!I5+DatosDelitos!I13-DatosDelitos!I17</f>
        <v>888</v>
      </c>
      <c r="G11" s="73">
        <f>DatosDelitos!J5+DatosDelitos!J13-DatosDelitos!J17</f>
        <v>25</v>
      </c>
      <c r="H11" s="74">
        <f>DatosDelitos!K5+DatosDelitos!K13-DatosDelitos!K17</f>
        <v>27</v>
      </c>
      <c r="I11" s="74">
        <f>DatosDelitos!L5+DatosDelitos!L13-DatosDelitos!L17</f>
        <v>12</v>
      </c>
      <c r="J11" s="74">
        <f>DatosDelitos!M5+DatosDelitos!M13-DatosDelitos!M17</f>
        <v>13</v>
      </c>
      <c r="K11" s="74">
        <f>DatosDelitos!O5+DatosDelitos!O13-DatosDelitos!O17</f>
        <v>29</v>
      </c>
      <c r="L11" s="75">
        <f>DatosDelitos!P5+DatosDelitos!P13-DatosDelitos!P17</f>
        <v>1324</v>
      </c>
    </row>
    <row r="12" spans="2:13" ht="13.15" customHeight="1" x14ac:dyDescent="0.2">
      <c r="B12" s="216" t="s">
        <v>310</v>
      </c>
      <c r="C12" s="21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12</v>
      </c>
      <c r="E13" s="77">
        <f>DatosDelitos!H20</f>
        <v>0</v>
      </c>
      <c r="F13" s="77">
        <f>DatosDelitos!I20</f>
        <v>2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2</v>
      </c>
    </row>
    <row r="14" spans="2:13" ht="13.15" customHeight="1" x14ac:dyDescent="0.2">
      <c r="B14" s="216" t="s">
        <v>372</v>
      </c>
      <c r="C14" s="216"/>
      <c r="D14" s="76">
        <f>DatosDelitos!C23</f>
        <v>3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1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3755</v>
      </c>
      <c r="E15" s="77">
        <f>DatosDelitos!H17+DatosDelitos!H44</f>
        <v>773</v>
      </c>
      <c r="F15" s="77">
        <f>DatosDelitos!I16+DatosDelitos!I44</f>
        <v>260</v>
      </c>
      <c r="G15" s="77">
        <f>DatosDelitos!J17+DatosDelitos!J44</f>
        <v>9</v>
      </c>
      <c r="H15" s="77">
        <f>DatosDelitos!K17+DatosDelitos!K44</f>
        <v>7</v>
      </c>
      <c r="I15" s="77">
        <f>DatosDelitos!L17+DatosDelitos!L44</f>
        <v>3</v>
      </c>
      <c r="J15" s="77">
        <f>DatosDelitos!M17+DatosDelitos!M44</f>
        <v>2</v>
      </c>
      <c r="K15" s="77">
        <f>DatosDelitos!O17+DatosDelitos!O44</f>
        <v>24</v>
      </c>
      <c r="L15" s="78">
        <f>DatosDelitos!P17+DatosDelitos!P44</f>
        <v>1466</v>
      </c>
    </row>
    <row r="16" spans="2:13" ht="13.15" customHeight="1" x14ac:dyDescent="0.2">
      <c r="B16" s="216" t="s">
        <v>1620</v>
      </c>
      <c r="C16" s="216"/>
      <c r="D16" s="76">
        <f>DatosDelitos!C30</f>
        <v>1573</v>
      </c>
      <c r="E16" s="77">
        <f>DatosDelitos!H30</f>
        <v>260</v>
      </c>
      <c r="F16" s="77">
        <f>DatosDelitos!I30</f>
        <v>440</v>
      </c>
      <c r="G16" s="77">
        <f>DatosDelitos!J30</f>
        <v>3</v>
      </c>
      <c r="H16" s="77">
        <f>DatosDelitos!K30</f>
        <v>5</v>
      </c>
      <c r="I16" s="77">
        <f>DatosDelitos!L30</f>
        <v>0</v>
      </c>
      <c r="J16" s="77">
        <f>DatosDelitos!M30</f>
        <v>0</v>
      </c>
      <c r="K16" s="77">
        <f>DatosDelitos!O30</f>
        <v>8</v>
      </c>
      <c r="L16" s="78">
        <f>DatosDelitos!P30</f>
        <v>784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25</v>
      </c>
      <c r="E17" s="77">
        <f>DatosDelitos!H42-DatosDelitos!H44</f>
        <v>12</v>
      </c>
      <c r="F17" s="77">
        <f>DatosDelitos!I42-DatosDelitos!I44</f>
        <v>9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9</v>
      </c>
    </row>
    <row r="18" spans="2:12" ht="13.15" customHeight="1" x14ac:dyDescent="0.2">
      <c r="B18" s="216" t="s">
        <v>1622</v>
      </c>
      <c r="C18" s="216"/>
      <c r="D18" s="76">
        <f>DatosDelitos!C50</f>
        <v>836</v>
      </c>
      <c r="E18" s="77">
        <f>DatosDelitos!H50</f>
        <v>208</v>
      </c>
      <c r="F18" s="77">
        <f>DatosDelitos!I50</f>
        <v>164</v>
      </c>
      <c r="G18" s="77">
        <f>DatosDelitos!J50</f>
        <v>86</v>
      </c>
      <c r="H18" s="77">
        <f>DatosDelitos!K50</f>
        <v>92</v>
      </c>
      <c r="I18" s="77">
        <f>DatosDelitos!L50</f>
        <v>0</v>
      </c>
      <c r="J18" s="77">
        <f>DatosDelitos!M50</f>
        <v>0</v>
      </c>
      <c r="K18" s="77">
        <f>DatosDelitos!O50</f>
        <v>48</v>
      </c>
      <c r="L18" s="78">
        <f>DatosDelitos!P50</f>
        <v>166</v>
      </c>
    </row>
    <row r="19" spans="2:12" ht="13.15" customHeight="1" x14ac:dyDescent="0.2">
      <c r="B19" s="216" t="s">
        <v>1623</v>
      </c>
      <c r="C19" s="216"/>
      <c r="D19" s="76">
        <f>DatosDelitos!C72</f>
        <v>11</v>
      </c>
      <c r="E19" s="77">
        <f>DatosDelitos!H72</f>
        <v>0</v>
      </c>
      <c r="F19" s="77">
        <f>DatosDelitos!I72</f>
        <v>7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9</v>
      </c>
    </row>
    <row r="20" spans="2:12" ht="27" customHeight="1" x14ac:dyDescent="0.2">
      <c r="B20" s="216" t="s">
        <v>1624</v>
      </c>
      <c r="C20" s="216"/>
      <c r="D20" s="76">
        <f>DatosDelitos!C74</f>
        <v>115</v>
      </c>
      <c r="E20" s="77">
        <f>DatosDelitos!H74</f>
        <v>37</v>
      </c>
      <c r="F20" s="77">
        <f>DatosDelitos!I74</f>
        <v>28</v>
      </c>
      <c r="G20" s="77">
        <f>DatosDelitos!J74</f>
        <v>0</v>
      </c>
      <c r="H20" s="77">
        <f>DatosDelitos!K74</f>
        <v>2</v>
      </c>
      <c r="I20" s="77">
        <f>DatosDelitos!L74</f>
        <v>1</v>
      </c>
      <c r="J20" s="77">
        <f>DatosDelitos!M74</f>
        <v>1</v>
      </c>
      <c r="K20" s="77">
        <f>DatosDelitos!O74</f>
        <v>0</v>
      </c>
      <c r="L20" s="78">
        <f>DatosDelitos!P74</f>
        <v>25</v>
      </c>
    </row>
    <row r="21" spans="2:12" ht="13.15" customHeight="1" x14ac:dyDescent="0.2">
      <c r="B21" s="217" t="s">
        <v>1625</v>
      </c>
      <c r="C21" s="217"/>
      <c r="D21" s="76">
        <f>DatosDelitos!C82</f>
        <v>237</v>
      </c>
      <c r="E21" s="77">
        <f>DatosDelitos!H82</f>
        <v>14</v>
      </c>
      <c r="F21" s="77">
        <f>DatosDelitos!I82</f>
        <v>14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41</v>
      </c>
    </row>
    <row r="22" spans="2:12" ht="13.15" customHeight="1" x14ac:dyDescent="0.2">
      <c r="B22" s="216" t="s">
        <v>1626</v>
      </c>
      <c r="C22" s="216"/>
      <c r="D22" s="76">
        <f>DatosDelitos!C85</f>
        <v>764</v>
      </c>
      <c r="E22" s="77">
        <f>DatosDelitos!H85</f>
        <v>514</v>
      </c>
      <c r="F22" s="77">
        <f>DatosDelitos!I85</f>
        <v>311</v>
      </c>
      <c r="G22" s="77">
        <f>DatosDelitos!J85</f>
        <v>0</v>
      </c>
      <c r="H22" s="77">
        <f>DatosDelitos!K85</f>
        <v>1</v>
      </c>
      <c r="I22" s="77">
        <f>DatosDelitos!L85</f>
        <v>1</v>
      </c>
      <c r="J22" s="77">
        <f>DatosDelitos!M85</f>
        <v>0</v>
      </c>
      <c r="K22" s="77">
        <f>DatosDelitos!O85</f>
        <v>0</v>
      </c>
      <c r="L22" s="78">
        <f>DatosDelitos!P85</f>
        <v>238</v>
      </c>
    </row>
    <row r="23" spans="2:12" ht="13.15" customHeight="1" x14ac:dyDescent="0.2">
      <c r="B23" s="216" t="s">
        <v>995</v>
      </c>
      <c r="C23" s="216"/>
      <c r="D23" s="76">
        <f>DatosDelitos!C97</f>
        <v>10402</v>
      </c>
      <c r="E23" s="77">
        <f>DatosDelitos!H97</f>
        <v>3764</v>
      </c>
      <c r="F23" s="77">
        <f>DatosDelitos!I97</f>
        <v>2839</v>
      </c>
      <c r="G23" s="77">
        <f>DatosDelitos!J97</f>
        <v>4</v>
      </c>
      <c r="H23" s="77">
        <f>DatosDelitos!K97</f>
        <v>12</v>
      </c>
      <c r="I23" s="77">
        <f>DatosDelitos!L97</f>
        <v>3</v>
      </c>
      <c r="J23" s="77">
        <f>DatosDelitos!M97</f>
        <v>3</v>
      </c>
      <c r="K23" s="77">
        <f>DatosDelitos!O97</f>
        <v>234</v>
      </c>
      <c r="L23" s="78">
        <f>DatosDelitos!P97</f>
        <v>2749</v>
      </c>
    </row>
    <row r="24" spans="2:12" ht="27" customHeight="1" x14ac:dyDescent="0.2">
      <c r="B24" s="216" t="s">
        <v>1627</v>
      </c>
      <c r="C24" s="216"/>
      <c r="D24" s="76">
        <f>DatosDelitos!C131</f>
        <v>14</v>
      </c>
      <c r="E24" s="77">
        <f>DatosDelitos!H131</f>
        <v>34</v>
      </c>
      <c r="F24" s="77">
        <f>DatosDelitos!I131</f>
        <v>19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1</v>
      </c>
      <c r="L24" s="78">
        <f>DatosDelitos!P131</f>
        <v>13</v>
      </c>
    </row>
    <row r="25" spans="2:12" ht="13.15" customHeight="1" x14ac:dyDescent="0.2">
      <c r="B25" s="216" t="s">
        <v>1628</v>
      </c>
      <c r="C25" s="216"/>
      <c r="D25" s="76">
        <f>DatosDelitos!C137</f>
        <v>35</v>
      </c>
      <c r="E25" s="77">
        <f>DatosDelitos!H137</f>
        <v>52</v>
      </c>
      <c r="F25" s="77">
        <f>DatosDelitos!I137</f>
        <v>40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30</v>
      </c>
    </row>
    <row r="26" spans="2:12" ht="13.15" customHeight="1" x14ac:dyDescent="0.2">
      <c r="B26" s="217" t="s">
        <v>1629</v>
      </c>
      <c r="C26" s="217"/>
      <c r="D26" s="76">
        <f>DatosDelitos!C144</f>
        <v>9</v>
      </c>
      <c r="E26" s="77">
        <f>DatosDelitos!H144</f>
        <v>0</v>
      </c>
      <c r="F26" s="77">
        <f>DatosDelitos!I144</f>
        <v>4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3</v>
      </c>
      <c r="L26" s="78">
        <f>DatosDelitos!P144</f>
        <v>2</v>
      </c>
    </row>
    <row r="27" spans="2:12" ht="38.25" customHeight="1" x14ac:dyDescent="0.2">
      <c r="B27" s="216" t="s">
        <v>1630</v>
      </c>
      <c r="C27" s="216"/>
      <c r="D27" s="76">
        <f>DatosDelitos!C147</f>
        <v>61</v>
      </c>
      <c r="E27" s="77">
        <f>DatosDelitos!H147</f>
        <v>44</v>
      </c>
      <c r="F27" s="77">
        <f>DatosDelitos!I147</f>
        <v>26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18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276</v>
      </c>
      <c r="E28" s="77">
        <f>DatosDelitos!H156+SUM(DatosDelitos!H167:H172)</f>
        <v>36</v>
      </c>
      <c r="F28" s="77">
        <f>DatosDelitos!I156+SUM(DatosDelitos!I167:I172)</f>
        <v>16</v>
      </c>
      <c r="G28" s="77">
        <f>DatosDelitos!J156+SUM(DatosDelitos!J167:J172)</f>
        <v>2</v>
      </c>
      <c r="H28" s="77">
        <f>DatosDelitos!K156+SUM(DatosDelitos!K167:K172)</f>
        <v>3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9</v>
      </c>
      <c r="L28" s="77">
        <f>DatosDelitos!P156+SUM(DatosDelitos!P167:Q172)</f>
        <v>14</v>
      </c>
    </row>
    <row r="29" spans="2:12" ht="13.15" customHeight="1" x14ac:dyDescent="0.2">
      <c r="B29" s="216" t="s">
        <v>1632</v>
      </c>
      <c r="C29" s="216"/>
      <c r="D29" s="76">
        <f>SUM(DatosDelitos!C173:C177)</f>
        <v>1004</v>
      </c>
      <c r="E29" s="77">
        <f>SUM(DatosDelitos!H173:H177)</f>
        <v>714</v>
      </c>
      <c r="F29" s="77">
        <f>SUM(DatosDelitos!I173:I177)</f>
        <v>499</v>
      </c>
      <c r="G29" s="77">
        <f>SUM(DatosDelitos!J173:J177)</f>
        <v>3</v>
      </c>
      <c r="H29" s="77">
        <f>SUM(DatosDelitos!K173:K177)</f>
        <v>15</v>
      </c>
      <c r="I29" s="77">
        <f>SUM(DatosDelitos!L173:L177)</f>
        <v>1</v>
      </c>
      <c r="J29" s="77">
        <f>SUM(DatosDelitos!M173:M177)</f>
        <v>2</v>
      </c>
      <c r="K29" s="77">
        <f>SUM(DatosDelitos!O173:O177)</f>
        <v>287</v>
      </c>
      <c r="L29" s="77">
        <f>SUM(DatosDelitos!P173:P177)</f>
        <v>424</v>
      </c>
    </row>
    <row r="30" spans="2:12" ht="13.15" customHeight="1" x14ac:dyDescent="0.2">
      <c r="B30" s="216" t="s">
        <v>1633</v>
      </c>
      <c r="C30" s="216"/>
      <c r="D30" s="76">
        <f>DatosDelitos!C178</f>
        <v>1136</v>
      </c>
      <c r="E30" s="77">
        <f>DatosDelitos!H178</f>
        <v>959</v>
      </c>
      <c r="F30" s="77">
        <f>DatosDelitos!I178</f>
        <v>1004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2</v>
      </c>
      <c r="L30" s="77">
        <f>DatosDelitos!P178</f>
        <v>4633</v>
      </c>
    </row>
    <row r="31" spans="2:12" ht="13.15" customHeight="1" x14ac:dyDescent="0.2">
      <c r="B31" s="216" t="s">
        <v>1634</v>
      </c>
      <c r="C31" s="216"/>
      <c r="D31" s="76">
        <f>DatosDelitos!C186</f>
        <v>564</v>
      </c>
      <c r="E31" s="77">
        <f>DatosDelitos!H186</f>
        <v>360</v>
      </c>
      <c r="F31" s="77">
        <f>DatosDelitos!I186</f>
        <v>359</v>
      </c>
      <c r="G31" s="77">
        <f>DatosDelitos!J186</f>
        <v>0</v>
      </c>
      <c r="H31" s="77">
        <f>DatosDelitos!K186</f>
        <v>5</v>
      </c>
      <c r="I31" s="77">
        <f>DatosDelitos!L186</f>
        <v>1</v>
      </c>
      <c r="J31" s="77">
        <f>DatosDelitos!M186</f>
        <v>1</v>
      </c>
      <c r="K31" s="77">
        <f>DatosDelitos!O186</f>
        <v>0</v>
      </c>
      <c r="L31" s="77">
        <f>DatosDelitos!P186</f>
        <v>449</v>
      </c>
    </row>
    <row r="32" spans="2:12" ht="13.15" customHeight="1" x14ac:dyDescent="0.2">
      <c r="B32" s="216" t="s">
        <v>1635</v>
      </c>
      <c r="C32" s="216"/>
      <c r="D32" s="76">
        <f>DatosDelitos!C201</f>
        <v>141</v>
      </c>
      <c r="E32" s="77">
        <f>DatosDelitos!H201</f>
        <v>78</v>
      </c>
      <c r="F32" s="77">
        <f>DatosDelitos!I201</f>
        <v>67</v>
      </c>
      <c r="G32" s="77">
        <f>DatosDelitos!J201</f>
        <v>0</v>
      </c>
      <c r="H32" s="77">
        <f>DatosDelitos!K201</f>
        <v>0</v>
      </c>
      <c r="I32" s="77">
        <f>DatosDelitos!L201</f>
        <v>4</v>
      </c>
      <c r="J32" s="77">
        <f>DatosDelitos!M201</f>
        <v>7</v>
      </c>
      <c r="K32" s="77">
        <f>DatosDelitos!O201</f>
        <v>0</v>
      </c>
      <c r="L32" s="77">
        <f>DatosDelitos!P201</f>
        <v>104</v>
      </c>
    </row>
    <row r="33" spans="2:13" ht="13.15" customHeight="1" x14ac:dyDescent="0.2">
      <c r="B33" s="216" t="s">
        <v>1636</v>
      </c>
      <c r="C33" s="216"/>
      <c r="D33" s="76">
        <f>DatosDelitos!C223</f>
        <v>1309</v>
      </c>
      <c r="E33" s="77">
        <f>DatosDelitos!H223</f>
        <v>678</v>
      </c>
      <c r="F33" s="77">
        <f>DatosDelitos!I223</f>
        <v>547</v>
      </c>
      <c r="G33" s="77">
        <f>DatosDelitos!J223</f>
        <v>0</v>
      </c>
      <c r="H33" s="77">
        <f>DatosDelitos!K223</f>
        <v>0</v>
      </c>
      <c r="I33" s="77">
        <f>DatosDelitos!L223</f>
        <v>2</v>
      </c>
      <c r="J33" s="77">
        <f>DatosDelitos!M223</f>
        <v>0</v>
      </c>
      <c r="K33" s="77">
        <f>DatosDelitos!O223</f>
        <v>60</v>
      </c>
      <c r="L33" s="77">
        <f>DatosDelitos!P223</f>
        <v>1084</v>
      </c>
    </row>
    <row r="34" spans="2:13" ht="13.15" customHeight="1" x14ac:dyDescent="0.2">
      <c r="B34" s="216" t="s">
        <v>1637</v>
      </c>
      <c r="C34" s="216"/>
      <c r="D34" s="76">
        <f>DatosDelitos!C244</f>
        <v>15</v>
      </c>
      <c r="E34" s="77">
        <f>DatosDelitos!H244</f>
        <v>5</v>
      </c>
      <c r="F34" s="77">
        <f>DatosDelitos!I244</f>
        <v>21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3</v>
      </c>
      <c r="L34" s="77">
        <f>DatosDelitos!P244</f>
        <v>8</v>
      </c>
    </row>
    <row r="35" spans="2:13" ht="13.15" customHeight="1" x14ac:dyDescent="0.2">
      <c r="B35" s="216" t="s">
        <v>1638</v>
      </c>
      <c r="C35" s="216"/>
      <c r="D35" s="76">
        <f>DatosDelitos!C271</f>
        <v>453</v>
      </c>
      <c r="E35" s="77">
        <f>DatosDelitos!H271</f>
        <v>410</v>
      </c>
      <c r="F35" s="77">
        <f>DatosDelitos!I271</f>
        <v>505</v>
      </c>
      <c r="G35" s="77">
        <f>DatosDelitos!J271</f>
        <v>0</v>
      </c>
      <c r="H35" s="77">
        <f>DatosDelitos!K271</f>
        <v>6</v>
      </c>
      <c r="I35" s="77">
        <f>DatosDelitos!L271</f>
        <v>0</v>
      </c>
      <c r="J35" s="77">
        <f>DatosDelitos!M271</f>
        <v>2</v>
      </c>
      <c r="K35" s="77">
        <f>DatosDelitos!O271</f>
        <v>10</v>
      </c>
      <c r="L35" s="77">
        <f>DatosDelitos!P271</f>
        <v>856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1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1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2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17</v>
      </c>
      <c r="E38" s="77">
        <f>DatosDelitos!H312+DatosDelitos!H318+DatosDelitos!H320</f>
        <v>6</v>
      </c>
      <c r="F38" s="77">
        <f>DatosDelitos!I312+DatosDelitos!I318+DatosDelitos!I320</f>
        <v>5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1</v>
      </c>
      <c r="L38" s="77">
        <f>DatosDelitos!P312+DatosDelitos!P318+DatosDelitos!P320</f>
        <v>2</v>
      </c>
    </row>
    <row r="39" spans="2:13" ht="13.15" customHeight="1" x14ac:dyDescent="0.2">
      <c r="B39" s="216" t="s">
        <v>1642</v>
      </c>
      <c r="C39" s="216"/>
      <c r="D39" s="76">
        <f>DatosDelitos!C323</f>
        <v>11213</v>
      </c>
      <c r="E39" s="77">
        <f>DatosDelitos!H323</f>
        <v>340</v>
      </c>
      <c r="F39" s="77">
        <f>DatosDelitos!I323</f>
        <v>0</v>
      </c>
      <c r="G39" s="77">
        <f>DatosDelitos!J323</f>
        <v>1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10</v>
      </c>
      <c r="L39" s="77">
        <f>DatosDelitos!P323</f>
        <v>11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41649</v>
      </c>
      <c r="E43" s="79">
        <f t="shared" ref="E43:L43" si="0">SUM(E11:E42)</f>
        <v>9968</v>
      </c>
      <c r="F43" s="79">
        <f t="shared" si="0"/>
        <v>8077</v>
      </c>
      <c r="G43" s="79">
        <f t="shared" si="0"/>
        <v>133</v>
      </c>
      <c r="H43" s="79">
        <f t="shared" si="0"/>
        <v>175</v>
      </c>
      <c r="I43" s="79">
        <f t="shared" si="0"/>
        <v>28</v>
      </c>
      <c r="J43" s="79">
        <f t="shared" si="0"/>
        <v>31</v>
      </c>
      <c r="K43" s="79">
        <f t="shared" si="0"/>
        <v>729</v>
      </c>
      <c r="L43" s="79">
        <f t="shared" si="0"/>
        <v>14463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242</v>
      </c>
      <c r="E50" s="82">
        <f>DatosDelitos!G13-DatosDelitos!G17</f>
        <v>305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1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2972</v>
      </c>
      <c r="E54" s="82">
        <f>DatosDelitos!G17+DatosDelitos!G44</f>
        <v>1305</v>
      </c>
    </row>
    <row r="55" spans="2:5" ht="13.15" customHeight="1" x14ac:dyDescent="0.25">
      <c r="B55" s="218" t="s">
        <v>1620</v>
      </c>
      <c r="C55" s="218"/>
      <c r="D55" s="82">
        <f>DatosDelitos!F30</f>
        <v>536</v>
      </c>
      <c r="E55" s="82">
        <f>DatosDelitos!G30</f>
        <v>605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1</v>
      </c>
      <c r="E56" s="82">
        <f>DatosDelitos!G42-DatosDelitos!G44</f>
        <v>1</v>
      </c>
    </row>
    <row r="57" spans="2:5" ht="13.15" customHeight="1" x14ac:dyDescent="0.25">
      <c r="B57" s="218" t="s">
        <v>1622</v>
      </c>
      <c r="C57" s="218"/>
      <c r="D57" s="82">
        <f>DatosDelitos!F50</f>
        <v>45</v>
      </c>
      <c r="E57" s="82">
        <f>DatosDelitos!G50</f>
        <v>30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16</v>
      </c>
      <c r="E59" s="82">
        <f>DatosDelitos!G74</f>
        <v>4</v>
      </c>
    </row>
    <row r="60" spans="2:5" ht="13.15" customHeight="1" x14ac:dyDescent="0.25">
      <c r="B60" s="218" t="s">
        <v>1625</v>
      </c>
      <c r="C60" s="218"/>
      <c r="D60" s="82">
        <f>DatosDelitos!F82</f>
        <v>16</v>
      </c>
      <c r="E60" s="82">
        <f>DatosDelitos!G82</f>
        <v>17</v>
      </c>
    </row>
    <row r="61" spans="2:5" ht="13.15" customHeight="1" x14ac:dyDescent="0.25">
      <c r="B61" s="218" t="s">
        <v>1626</v>
      </c>
      <c r="C61" s="218"/>
      <c r="D61" s="82">
        <f>DatosDelitos!F85</f>
        <v>13</v>
      </c>
      <c r="E61" s="82">
        <f>DatosDelitos!G85</f>
        <v>13</v>
      </c>
    </row>
    <row r="62" spans="2:5" ht="13.15" customHeight="1" x14ac:dyDescent="0.25">
      <c r="B62" s="218" t="s">
        <v>995</v>
      </c>
      <c r="C62" s="218"/>
      <c r="D62" s="82">
        <f>DatosDelitos!F97</f>
        <v>529</v>
      </c>
      <c r="E62" s="82">
        <f>DatosDelitos!G97</f>
        <v>470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1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1</v>
      </c>
      <c r="E66" s="82">
        <f>DatosDelitos!G147</f>
        <v>1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1</v>
      </c>
      <c r="E67" s="82">
        <f>DatosDelitos!G156+SUM(DatosDelitos!G167:H172)</f>
        <v>27</v>
      </c>
    </row>
    <row r="68" spans="2:5" ht="13.15" customHeight="1" x14ac:dyDescent="0.25">
      <c r="B68" s="218" t="s">
        <v>1632</v>
      </c>
      <c r="C68" s="218"/>
      <c r="D68" s="82">
        <f>SUM(DatosDelitos!F173:G177)</f>
        <v>13</v>
      </c>
      <c r="E68" s="82">
        <f>SUM(DatosDelitos!G173:H177)</f>
        <v>718</v>
      </c>
    </row>
    <row r="69" spans="2:5" ht="13.15" customHeight="1" x14ac:dyDescent="0.25">
      <c r="B69" s="218" t="s">
        <v>1633</v>
      </c>
      <c r="C69" s="218"/>
      <c r="D69" s="82">
        <f>DatosDelitos!F178</f>
        <v>3828</v>
      </c>
      <c r="E69" s="82">
        <f>DatosDelitos!G178</f>
        <v>3360</v>
      </c>
    </row>
    <row r="70" spans="2:5" ht="13.15" customHeight="1" x14ac:dyDescent="0.25">
      <c r="B70" s="218" t="s">
        <v>1634</v>
      </c>
      <c r="C70" s="218"/>
      <c r="D70" s="82">
        <f>DatosDelitos!F186</f>
        <v>174</v>
      </c>
      <c r="E70" s="82">
        <f>DatosDelitos!G186</f>
        <v>173</v>
      </c>
    </row>
    <row r="71" spans="2:5" ht="13.15" customHeight="1" x14ac:dyDescent="0.25">
      <c r="B71" s="218" t="s">
        <v>1635</v>
      </c>
      <c r="C71" s="218"/>
      <c r="D71" s="82">
        <f>DatosDelitos!F201</f>
        <v>57</v>
      </c>
      <c r="E71" s="82">
        <f>DatosDelitos!G201</f>
        <v>36</v>
      </c>
    </row>
    <row r="72" spans="2:5" ht="13.15" customHeight="1" x14ac:dyDescent="0.25">
      <c r="B72" s="218" t="s">
        <v>1636</v>
      </c>
      <c r="C72" s="218"/>
      <c r="D72" s="82">
        <f>DatosDelitos!F223</f>
        <v>888</v>
      </c>
      <c r="E72" s="82">
        <f>DatosDelitos!G223</f>
        <v>671</v>
      </c>
    </row>
    <row r="73" spans="2:5" ht="13.15" customHeight="1" x14ac:dyDescent="0.25">
      <c r="B73" s="218" t="s">
        <v>1637</v>
      </c>
      <c r="C73" s="218"/>
      <c r="D73" s="82">
        <f>DatosDelitos!F244</f>
        <v>1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526</v>
      </c>
      <c r="E74" s="82">
        <f>DatosDelitos!G271</f>
        <v>419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120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9979</v>
      </c>
      <c r="E82" s="82">
        <f>SUM(E49:E81)</f>
        <v>8157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7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15</v>
      </c>
    </row>
    <row r="92" spans="2:13" ht="13.15" customHeight="1" x14ac:dyDescent="0.25">
      <c r="B92" s="218" t="s">
        <v>1620</v>
      </c>
      <c r="C92" s="218"/>
      <c r="D92" s="82">
        <f>DatosDelitos!N30</f>
        <v>6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3</v>
      </c>
    </row>
    <row r="94" spans="2:13" ht="13.15" customHeight="1" x14ac:dyDescent="0.25">
      <c r="B94" s="218" t="s">
        <v>1622</v>
      </c>
      <c r="C94" s="218"/>
      <c r="D94" s="82">
        <f>DatosDelitos!N50</f>
        <v>24</v>
      </c>
    </row>
    <row r="95" spans="2:13" ht="13.15" customHeight="1" x14ac:dyDescent="0.25">
      <c r="B95" s="218" t="s">
        <v>1623</v>
      </c>
      <c r="C95" s="218"/>
      <c r="D95" s="82">
        <f>DatosDelitos!N72</f>
        <v>0</v>
      </c>
    </row>
    <row r="96" spans="2:13" ht="27" customHeight="1" x14ac:dyDescent="0.25">
      <c r="B96" s="218" t="s">
        <v>1648</v>
      </c>
      <c r="C96" s="218"/>
      <c r="D96" s="82">
        <f>DatosDelitos!N74</f>
        <v>1</v>
      </c>
    </row>
    <row r="97" spans="2:4" ht="13.15" customHeight="1" x14ac:dyDescent="0.25">
      <c r="B97" s="218" t="s">
        <v>1625</v>
      </c>
      <c r="C97" s="218"/>
      <c r="D97" s="82">
        <f>DatosDelitos!N82</f>
        <v>4</v>
      </c>
    </row>
    <row r="98" spans="2:4" ht="13.15" customHeight="1" x14ac:dyDescent="0.25">
      <c r="B98" s="218" t="s">
        <v>1626</v>
      </c>
      <c r="C98" s="218"/>
      <c r="D98" s="82">
        <f>DatosDelitos!N85</f>
        <v>78</v>
      </c>
    </row>
    <row r="99" spans="2:4" ht="13.15" customHeight="1" x14ac:dyDescent="0.25">
      <c r="B99" s="218" t="s">
        <v>995</v>
      </c>
      <c r="C99" s="218"/>
      <c r="D99" s="82">
        <f>DatosDelitos!N97</f>
        <v>31</v>
      </c>
    </row>
    <row r="100" spans="2:4" ht="27" customHeight="1" x14ac:dyDescent="0.25">
      <c r="B100" s="218" t="s">
        <v>1649</v>
      </c>
      <c r="C100" s="218"/>
      <c r="D100" s="82">
        <f>DatosDelitos!N131</f>
        <v>27</v>
      </c>
    </row>
    <row r="101" spans="2:4" ht="13.15" customHeight="1" x14ac:dyDescent="0.25">
      <c r="B101" s="218" t="s">
        <v>1628</v>
      </c>
      <c r="C101" s="218"/>
      <c r="D101" s="82">
        <f>DatosDelitos!N137</f>
        <v>7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20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2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17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15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82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1</v>
      </c>
    </row>
    <row r="109" spans="2:4" ht="13.15" customHeight="1" x14ac:dyDescent="0.25">
      <c r="B109" s="218" t="s">
        <v>1633</v>
      </c>
      <c r="C109" s="218"/>
      <c r="D109" s="82">
        <f>DatosDelitos!N178</f>
        <v>5</v>
      </c>
    </row>
    <row r="110" spans="2:4" ht="13.15" customHeight="1" x14ac:dyDescent="0.25">
      <c r="B110" s="218" t="s">
        <v>1634</v>
      </c>
      <c r="C110" s="218"/>
      <c r="D110" s="82">
        <f>DatosDelitos!N186</f>
        <v>36</v>
      </c>
    </row>
    <row r="111" spans="2:4" ht="13.15" customHeight="1" x14ac:dyDescent="0.25">
      <c r="B111" s="218" t="s">
        <v>1635</v>
      </c>
      <c r="C111" s="218"/>
      <c r="D111" s="82">
        <f>DatosDelitos!N201</f>
        <v>33</v>
      </c>
    </row>
    <row r="112" spans="2:4" ht="13.15" customHeight="1" x14ac:dyDescent="0.25">
      <c r="B112" s="218" t="s">
        <v>1636</v>
      </c>
      <c r="C112" s="218"/>
      <c r="D112" s="82">
        <f>DatosDelitos!N223</f>
        <v>13</v>
      </c>
    </row>
    <row r="113" spans="2:4" ht="13.15" customHeight="1" x14ac:dyDescent="0.25">
      <c r="B113" s="218" t="s">
        <v>1637</v>
      </c>
      <c r="C113" s="218"/>
      <c r="D113" s="82">
        <f>DatosDelitos!N244</f>
        <v>6</v>
      </c>
    </row>
    <row r="114" spans="2:4" ht="13.15" customHeight="1" x14ac:dyDescent="0.25">
      <c r="B114" s="218" t="s">
        <v>1638</v>
      </c>
      <c r="C114" s="218"/>
      <c r="D114" s="82">
        <f>DatosDelitos!N271</f>
        <v>4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117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554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57</v>
      </c>
      <c r="D5" s="27">
        <v>69</v>
      </c>
      <c r="E5" s="28">
        <v>-0.173913043478261</v>
      </c>
      <c r="F5" s="27">
        <v>0</v>
      </c>
      <c r="G5" s="27">
        <v>0</v>
      </c>
      <c r="H5" s="27">
        <v>22</v>
      </c>
      <c r="I5" s="27">
        <v>21</v>
      </c>
      <c r="J5" s="27">
        <v>17</v>
      </c>
      <c r="K5" s="27">
        <v>13</v>
      </c>
      <c r="L5" s="27">
        <v>12</v>
      </c>
      <c r="M5" s="27">
        <v>13</v>
      </c>
      <c r="N5" s="27">
        <v>0</v>
      </c>
      <c r="O5" s="27">
        <v>21</v>
      </c>
      <c r="P5" s="29">
        <v>50</v>
      </c>
    </row>
    <row r="6" spans="1:16" x14ac:dyDescent="0.25">
      <c r="A6" s="30" t="s">
        <v>340</v>
      </c>
      <c r="B6" s="30" t="s">
        <v>341</v>
      </c>
      <c r="C6" s="14">
        <v>41</v>
      </c>
      <c r="D6" s="14">
        <v>43</v>
      </c>
      <c r="E6" s="31">
        <v>-4.6511627906976702E-2</v>
      </c>
      <c r="F6" s="14">
        <v>0</v>
      </c>
      <c r="G6" s="14">
        <v>0</v>
      </c>
      <c r="H6" s="14">
        <v>3</v>
      </c>
      <c r="I6" s="14">
        <v>0</v>
      </c>
      <c r="J6" s="14">
        <v>17</v>
      </c>
      <c r="K6" s="14">
        <v>10</v>
      </c>
      <c r="L6" s="14">
        <v>7</v>
      </c>
      <c r="M6" s="14">
        <v>2</v>
      </c>
      <c r="N6" s="14">
        <v>0</v>
      </c>
      <c r="O6" s="14">
        <v>21</v>
      </c>
      <c r="P6" s="24">
        <v>23</v>
      </c>
    </row>
    <row r="7" spans="1:16" x14ac:dyDescent="0.25">
      <c r="A7" s="30" t="s">
        <v>342</v>
      </c>
      <c r="B7" s="30" t="s">
        <v>343</v>
      </c>
      <c r="C7" s="14">
        <v>2</v>
      </c>
      <c r="D7" s="14">
        <v>17</v>
      </c>
      <c r="E7" s="31">
        <v>-0.88235294117647001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3</v>
      </c>
      <c r="L7" s="14">
        <v>5</v>
      </c>
      <c r="M7" s="14">
        <v>11</v>
      </c>
      <c r="N7" s="14">
        <v>0</v>
      </c>
      <c r="O7" s="14">
        <v>0</v>
      </c>
      <c r="P7" s="24">
        <v>16</v>
      </c>
    </row>
    <row r="8" spans="1:16" x14ac:dyDescent="0.25">
      <c r="A8" s="30" t="s">
        <v>344</v>
      </c>
      <c r="B8" s="30" t="s">
        <v>345</v>
      </c>
      <c r="C8" s="14">
        <v>13</v>
      </c>
      <c r="D8" s="14">
        <v>9</v>
      </c>
      <c r="E8" s="31">
        <v>0.44444444444444398</v>
      </c>
      <c r="F8" s="14">
        <v>0</v>
      </c>
      <c r="G8" s="14">
        <v>0</v>
      </c>
      <c r="H8" s="14">
        <v>19</v>
      </c>
      <c r="I8" s="14">
        <v>21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11</v>
      </c>
    </row>
    <row r="9" spans="1:16" x14ac:dyDescent="0.25">
      <c r="A9" s="30" t="s">
        <v>346</v>
      </c>
      <c r="B9" s="30" t="s">
        <v>347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3" t="s">
        <v>348</v>
      </c>
      <c r="B10" s="184"/>
      <c r="C10" s="27">
        <v>0</v>
      </c>
      <c r="D10" s="27">
        <v>2</v>
      </c>
      <c r="E10" s="28">
        <v>-1</v>
      </c>
      <c r="F10" s="27">
        <v>0</v>
      </c>
      <c r="G10" s="27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2</v>
      </c>
      <c r="E11" s="31">
        <v>-1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3" t="s">
        <v>352</v>
      </c>
      <c r="B13" s="184"/>
      <c r="C13" s="27">
        <v>10808</v>
      </c>
      <c r="D13" s="27">
        <v>11432</v>
      </c>
      <c r="E13" s="28">
        <v>-5.4583624912526198E-2</v>
      </c>
      <c r="F13" s="27">
        <v>2774</v>
      </c>
      <c r="G13" s="27">
        <v>1446</v>
      </c>
      <c r="H13" s="27">
        <v>1299</v>
      </c>
      <c r="I13" s="27">
        <v>1297</v>
      </c>
      <c r="J13" s="27">
        <v>17</v>
      </c>
      <c r="K13" s="27">
        <v>17</v>
      </c>
      <c r="L13" s="27">
        <v>2</v>
      </c>
      <c r="M13" s="27">
        <v>1</v>
      </c>
      <c r="N13" s="27">
        <v>18</v>
      </c>
      <c r="O13" s="27">
        <v>31</v>
      </c>
      <c r="P13" s="29">
        <v>2558</v>
      </c>
    </row>
    <row r="14" spans="1:16" x14ac:dyDescent="0.25">
      <c r="A14" s="30" t="s">
        <v>353</v>
      </c>
      <c r="B14" s="30" t="s">
        <v>354</v>
      </c>
      <c r="C14" s="14">
        <v>7115</v>
      </c>
      <c r="D14" s="14">
        <v>7392</v>
      </c>
      <c r="E14" s="31">
        <v>-3.74729437229437E-2</v>
      </c>
      <c r="F14" s="14">
        <v>238</v>
      </c>
      <c r="G14" s="14">
        <v>288</v>
      </c>
      <c r="H14" s="14">
        <v>594</v>
      </c>
      <c r="I14" s="14">
        <v>735</v>
      </c>
      <c r="J14" s="14">
        <v>8</v>
      </c>
      <c r="K14" s="14">
        <v>14</v>
      </c>
      <c r="L14" s="14">
        <v>0</v>
      </c>
      <c r="M14" s="14">
        <v>0</v>
      </c>
      <c r="N14" s="14">
        <v>7</v>
      </c>
      <c r="O14" s="14">
        <v>8</v>
      </c>
      <c r="P14" s="24">
        <v>1168</v>
      </c>
    </row>
    <row r="15" spans="1:16" x14ac:dyDescent="0.25">
      <c r="A15" s="30" t="s">
        <v>355</v>
      </c>
      <c r="B15" s="30" t="s">
        <v>356</v>
      </c>
      <c r="C15" s="14">
        <v>2</v>
      </c>
      <c r="D15" s="14">
        <v>6</v>
      </c>
      <c r="E15" s="31">
        <v>-0.66666666666666696</v>
      </c>
      <c r="F15" s="14">
        <v>1</v>
      </c>
      <c r="G15" s="14">
        <v>5</v>
      </c>
      <c r="H15" s="14">
        <v>3</v>
      </c>
      <c r="I15" s="14">
        <v>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20</v>
      </c>
    </row>
    <row r="16" spans="1:16" x14ac:dyDescent="0.25">
      <c r="A16" s="30" t="s">
        <v>357</v>
      </c>
      <c r="B16" s="30" t="s">
        <v>358</v>
      </c>
      <c r="C16" s="14">
        <v>487</v>
      </c>
      <c r="D16" s="14">
        <v>510</v>
      </c>
      <c r="E16" s="31">
        <v>-4.5098039215686302E-2</v>
      </c>
      <c r="F16" s="14">
        <v>3</v>
      </c>
      <c r="G16" s="14">
        <v>12</v>
      </c>
      <c r="H16" s="14">
        <v>47</v>
      </c>
      <c r="I16" s="14">
        <v>106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85</v>
      </c>
    </row>
    <row r="17" spans="1:16" ht="33.75" x14ac:dyDescent="0.25">
      <c r="A17" s="30" t="s">
        <v>359</v>
      </c>
      <c r="B17" s="30" t="s">
        <v>360</v>
      </c>
      <c r="C17" s="14">
        <v>3196</v>
      </c>
      <c r="D17" s="14">
        <v>3522</v>
      </c>
      <c r="E17" s="31">
        <v>-9.2561044860874506E-2</v>
      </c>
      <c r="F17" s="14">
        <v>2532</v>
      </c>
      <c r="G17" s="14">
        <v>1141</v>
      </c>
      <c r="H17" s="14">
        <v>651</v>
      </c>
      <c r="I17" s="14">
        <v>430</v>
      </c>
      <c r="J17" s="14">
        <v>9</v>
      </c>
      <c r="K17" s="14">
        <v>3</v>
      </c>
      <c r="L17" s="14">
        <v>2</v>
      </c>
      <c r="M17" s="14">
        <v>1</v>
      </c>
      <c r="N17" s="14">
        <v>11</v>
      </c>
      <c r="O17" s="14">
        <v>23</v>
      </c>
      <c r="P17" s="24">
        <v>1284</v>
      </c>
    </row>
    <row r="18" spans="1:16" x14ac:dyDescent="0.25">
      <c r="A18" s="30" t="s">
        <v>361</v>
      </c>
      <c r="B18" s="30" t="s">
        <v>362</v>
      </c>
      <c r="C18" s="14">
        <v>7</v>
      </c>
      <c r="D18" s="14">
        <v>2</v>
      </c>
      <c r="E18" s="31">
        <v>2.5</v>
      </c>
      <c r="F18" s="14">
        <v>0</v>
      </c>
      <c r="G18" s="14">
        <v>0</v>
      </c>
      <c r="H18" s="14">
        <v>4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1</v>
      </c>
    </row>
    <row r="19" spans="1:16" x14ac:dyDescent="0.25">
      <c r="A19" s="30" t="s">
        <v>363</v>
      </c>
      <c r="B19" s="30" t="s">
        <v>364</v>
      </c>
      <c r="C19" s="14">
        <v>1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3" t="s">
        <v>365</v>
      </c>
      <c r="B20" s="184"/>
      <c r="C20" s="27">
        <v>12</v>
      </c>
      <c r="D20" s="27">
        <v>11</v>
      </c>
      <c r="E20" s="28">
        <v>9.0909090909090898E-2</v>
      </c>
      <c r="F20" s="27">
        <v>0</v>
      </c>
      <c r="G20" s="27">
        <v>0</v>
      </c>
      <c r="H20" s="27">
        <v>0</v>
      </c>
      <c r="I20" s="27">
        <v>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2</v>
      </c>
    </row>
    <row r="21" spans="1:16" x14ac:dyDescent="0.25">
      <c r="A21" s="30" t="s">
        <v>366</v>
      </c>
      <c r="B21" s="30" t="s">
        <v>367</v>
      </c>
      <c r="C21" s="14">
        <v>2</v>
      </c>
      <c r="D21" s="14">
        <v>2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10</v>
      </c>
      <c r="D22" s="14">
        <v>9</v>
      </c>
      <c r="E22" s="31">
        <v>0.11111111111111099</v>
      </c>
      <c r="F22" s="14">
        <v>0</v>
      </c>
      <c r="G22" s="14">
        <v>0</v>
      </c>
      <c r="H22" s="14">
        <v>0</v>
      </c>
      <c r="I22" s="14">
        <v>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2</v>
      </c>
    </row>
    <row r="23" spans="1:16" x14ac:dyDescent="0.25">
      <c r="A23" s="183" t="s">
        <v>370</v>
      </c>
      <c r="B23" s="184"/>
      <c r="C23" s="27">
        <v>3</v>
      </c>
      <c r="D23" s="27">
        <v>2</v>
      </c>
      <c r="E23" s="28">
        <v>0.5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1</v>
      </c>
    </row>
    <row r="24" spans="1:16" x14ac:dyDescent="0.25">
      <c r="A24" s="30" t="s">
        <v>371</v>
      </c>
      <c r="B24" s="30" t="s">
        <v>372</v>
      </c>
      <c r="C24" s="14">
        <v>1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1</v>
      </c>
      <c r="E26" s="31">
        <v>-1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1</v>
      </c>
      <c r="D27" s="14">
        <v>1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1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1</v>
      </c>
    </row>
    <row r="30" spans="1:16" x14ac:dyDescent="0.25">
      <c r="A30" s="183" t="s">
        <v>383</v>
      </c>
      <c r="B30" s="184"/>
      <c r="C30" s="27">
        <v>1573</v>
      </c>
      <c r="D30" s="27">
        <v>1430</v>
      </c>
      <c r="E30" s="28">
        <v>0.1</v>
      </c>
      <c r="F30" s="27">
        <v>536</v>
      </c>
      <c r="G30" s="27">
        <v>605</v>
      </c>
      <c r="H30" s="27">
        <v>260</v>
      </c>
      <c r="I30" s="27">
        <v>440</v>
      </c>
      <c r="J30" s="27">
        <v>3</v>
      </c>
      <c r="K30" s="27">
        <v>5</v>
      </c>
      <c r="L30" s="27">
        <v>0</v>
      </c>
      <c r="M30" s="27">
        <v>0</v>
      </c>
      <c r="N30" s="27">
        <v>6</v>
      </c>
      <c r="O30" s="27">
        <v>8</v>
      </c>
      <c r="P30" s="29">
        <v>784</v>
      </c>
    </row>
    <row r="31" spans="1:16" x14ac:dyDescent="0.25">
      <c r="A31" s="30" t="s">
        <v>384</v>
      </c>
      <c r="B31" s="30" t="s">
        <v>385</v>
      </c>
      <c r="C31" s="14">
        <v>29</v>
      </c>
      <c r="D31" s="14">
        <v>23</v>
      </c>
      <c r="E31" s="31">
        <v>0.26086956521739102</v>
      </c>
      <c r="F31" s="14">
        <v>0</v>
      </c>
      <c r="G31" s="14">
        <v>0</v>
      </c>
      <c r="H31" s="14">
        <v>10</v>
      </c>
      <c r="I31" s="14">
        <v>10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4">
        <v>9</v>
      </c>
    </row>
    <row r="32" spans="1:16" x14ac:dyDescent="0.25">
      <c r="A32" s="30" t="s">
        <v>386</v>
      </c>
      <c r="B32" s="30" t="s">
        <v>387</v>
      </c>
      <c r="C32" s="14">
        <v>5</v>
      </c>
      <c r="D32" s="14">
        <v>2</v>
      </c>
      <c r="E32" s="31">
        <v>1.5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1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743</v>
      </c>
      <c r="D33" s="14">
        <v>694</v>
      </c>
      <c r="E33" s="31">
        <v>7.0605187319884702E-2</v>
      </c>
      <c r="F33" s="14">
        <v>168</v>
      </c>
      <c r="G33" s="14">
        <v>119</v>
      </c>
      <c r="H33" s="14">
        <v>86</v>
      </c>
      <c r="I33" s="14">
        <v>118</v>
      </c>
      <c r="J33" s="14">
        <v>0</v>
      </c>
      <c r="K33" s="14">
        <v>1</v>
      </c>
      <c r="L33" s="14">
        <v>0</v>
      </c>
      <c r="M33" s="14">
        <v>0</v>
      </c>
      <c r="N33" s="14">
        <v>2</v>
      </c>
      <c r="O33" s="14">
        <v>2</v>
      </c>
      <c r="P33" s="24">
        <v>238</v>
      </c>
    </row>
    <row r="34" spans="1:16" x14ac:dyDescent="0.25">
      <c r="A34" s="30" t="s">
        <v>390</v>
      </c>
      <c r="B34" s="30" t="s">
        <v>391</v>
      </c>
      <c r="C34" s="14">
        <v>112</v>
      </c>
      <c r="D34" s="14">
        <v>125</v>
      </c>
      <c r="E34" s="31">
        <v>-0.104</v>
      </c>
      <c r="F34" s="14">
        <v>22</v>
      </c>
      <c r="G34" s="14">
        <v>12</v>
      </c>
      <c r="H34" s="14">
        <v>15</v>
      </c>
      <c r="I34" s="14">
        <v>9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24">
        <v>32</v>
      </c>
    </row>
    <row r="35" spans="1:16" x14ac:dyDescent="0.25">
      <c r="A35" s="30" t="s">
        <v>392</v>
      </c>
      <c r="B35" s="30" t="s">
        <v>393</v>
      </c>
      <c r="C35" s="14">
        <v>302</v>
      </c>
      <c r="D35" s="14">
        <v>268</v>
      </c>
      <c r="E35" s="31">
        <v>0.12686567164179099</v>
      </c>
      <c r="F35" s="14">
        <v>38</v>
      </c>
      <c r="G35" s="14">
        <v>22</v>
      </c>
      <c r="H35" s="14">
        <v>24</v>
      </c>
      <c r="I35" s="14">
        <v>37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4">
        <v>52</v>
      </c>
    </row>
    <row r="36" spans="1:16" ht="22.5" x14ac:dyDescent="0.25">
      <c r="A36" s="30" t="s">
        <v>394</v>
      </c>
      <c r="B36" s="30" t="s">
        <v>395</v>
      </c>
      <c r="C36" s="14">
        <v>148</v>
      </c>
      <c r="D36" s="14">
        <v>117</v>
      </c>
      <c r="E36" s="31">
        <v>0.26495726495726502</v>
      </c>
      <c r="F36" s="14">
        <v>218</v>
      </c>
      <c r="G36" s="14">
        <v>312</v>
      </c>
      <c r="H36" s="14">
        <v>73</v>
      </c>
      <c r="I36" s="14">
        <v>181</v>
      </c>
      <c r="J36" s="14">
        <v>1</v>
      </c>
      <c r="K36" s="14">
        <v>2</v>
      </c>
      <c r="L36" s="14">
        <v>0</v>
      </c>
      <c r="M36" s="14">
        <v>0</v>
      </c>
      <c r="N36" s="14">
        <v>0</v>
      </c>
      <c r="O36" s="14">
        <v>3</v>
      </c>
      <c r="P36" s="24">
        <v>306</v>
      </c>
    </row>
    <row r="37" spans="1:16" ht="22.5" x14ac:dyDescent="0.25">
      <c r="A37" s="30" t="s">
        <v>396</v>
      </c>
      <c r="B37" s="30" t="s">
        <v>397</v>
      </c>
      <c r="C37" s="14">
        <v>35</v>
      </c>
      <c r="D37" s="14">
        <v>29</v>
      </c>
      <c r="E37" s="31">
        <v>0.20689655172413801</v>
      </c>
      <c r="F37" s="14">
        <v>36</v>
      </c>
      <c r="G37" s="14">
        <v>62</v>
      </c>
      <c r="H37" s="14">
        <v>15</v>
      </c>
      <c r="I37" s="14">
        <v>32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24">
        <v>46</v>
      </c>
    </row>
    <row r="38" spans="1:16" ht="22.5" x14ac:dyDescent="0.25">
      <c r="A38" s="30" t="s">
        <v>398</v>
      </c>
      <c r="B38" s="30" t="s">
        <v>399</v>
      </c>
      <c r="C38" s="14">
        <v>35</v>
      </c>
      <c r="D38" s="14">
        <v>16</v>
      </c>
      <c r="E38" s="31">
        <v>1.1875</v>
      </c>
      <c r="F38" s="14">
        <v>32</v>
      </c>
      <c r="G38" s="14">
        <v>47</v>
      </c>
      <c r="H38" s="14">
        <v>7</v>
      </c>
      <c r="I38" s="14">
        <v>19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4">
        <v>40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164</v>
      </c>
      <c r="D41" s="14">
        <v>156</v>
      </c>
      <c r="E41" s="31">
        <v>5.1282051282051301E-2</v>
      </c>
      <c r="F41" s="14">
        <v>22</v>
      </c>
      <c r="G41" s="14">
        <v>31</v>
      </c>
      <c r="H41" s="14">
        <v>30</v>
      </c>
      <c r="I41" s="14">
        <v>34</v>
      </c>
      <c r="J41" s="14">
        <v>1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4">
        <v>61</v>
      </c>
    </row>
    <row r="42" spans="1:16" x14ac:dyDescent="0.25">
      <c r="A42" s="183" t="s">
        <v>406</v>
      </c>
      <c r="B42" s="184"/>
      <c r="C42" s="27">
        <v>584</v>
      </c>
      <c r="D42" s="27">
        <v>655</v>
      </c>
      <c r="E42" s="28">
        <v>-0.10839694656488499</v>
      </c>
      <c r="F42" s="27">
        <v>441</v>
      </c>
      <c r="G42" s="27">
        <v>165</v>
      </c>
      <c r="H42" s="27">
        <v>134</v>
      </c>
      <c r="I42" s="27">
        <v>163</v>
      </c>
      <c r="J42" s="27">
        <v>0</v>
      </c>
      <c r="K42" s="27">
        <v>4</v>
      </c>
      <c r="L42" s="27">
        <v>1</v>
      </c>
      <c r="M42" s="27">
        <v>1</v>
      </c>
      <c r="N42" s="27">
        <v>7</v>
      </c>
      <c r="O42" s="27">
        <v>1</v>
      </c>
      <c r="P42" s="29">
        <v>191</v>
      </c>
    </row>
    <row r="43" spans="1:16" x14ac:dyDescent="0.25">
      <c r="A43" s="30" t="s">
        <v>407</v>
      </c>
      <c r="B43" s="30" t="s">
        <v>408</v>
      </c>
      <c r="C43" s="14">
        <v>4</v>
      </c>
      <c r="D43" s="14">
        <v>2</v>
      </c>
      <c r="E43" s="31">
        <v>1</v>
      </c>
      <c r="F43" s="14">
        <v>1</v>
      </c>
      <c r="G43" s="14">
        <v>1</v>
      </c>
      <c r="H43" s="14">
        <v>1</v>
      </c>
      <c r="I43" s="14">
        <v>6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6</v>
      </c>
    </row>
    <row r="44" spans="1:16" ht="22.5" x14ac:dyDescent="0.25">
      <c r="A44" s="30" t="s">
        <v>409</v>
      </c>
      <c r="B44" s="30" t="s">
        <v>410</v>
      </c>
      <c r="C44" s="14">
        <v>559</v>
      </c>
      <c r="D44" s="14">
        <v>639</v>
      </c>
      <c r="E44" s="31">
        <v>-0.125195618153365</v>
      </c>
      <c r="F44" s="14">
        <v>440</v>
      </c>
      <c r="G44" s="14">
        <v>164</v>
      </c>
      <c r="H44" s="14">
        <v>122</v>
      </c>
      <c r="I44" s="14">
        <v>154</v>
      </c>
      <c r="J44" s="14">
        <v>0</v>
      </c>
      <c r="K44" s="14">
        <v>4</v>
      </c>
      <c r="L44" s="14">
        <v>1</v>
      </c>
      <c r="M44" s="14">
        <v>1</v>
      </c>
      <c r="N44" s="14">
        <v>4</v>
      </c>
      <c r="O44" s="14">
        <v>1</v>
      </c>
      <c r="P44" s="24">
        <v>182</v>
      </c>
    </row>
    <row r="45" spans="1:16" x14ac:dyDescent="0.25">
      <c r="A45" s="30" t="s">
        <v>411</v>
      </c>
      <c r="B45" s="30" t="s">
        <v>412</v>
      </c>
      <c r="C45" s="14">
        <v>2</v>
      </c>
      <c r="D45" s="14">
        <v>2</v>
      </c>
      <c r="E45" s="31">
        <v>0</v>
      </c>
      <c r="F45" s="14">
        <v>0</v>
      </c>
      <c r="G45" s="14">
        <v>0</v>
      </c>
      <c r="H45" s="14">
        <v>5</v>
      </c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6</v>
      </c>
      <c r="D46" s="14">
        <v>3</v>
      </c>
      <c r="E46" s="31">
        <v>1</v>
      </c>
      <c r="F46" s="14">
        <v>0</v>
      </c>
      <c r="G46" s="14">
        <v>0</v>
      </c>
      <c r="H46" s="14">
        <v>3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2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10</v>
      </c>
      <c r="D48" s="14">
        <v>8</v>
      </c>
      <c r="E48" s="31">
        <v>0.25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3</v>
      </c>
      <c r="O48" s="14">
        <v>0</v>
      </c>
      <c r="P48" s="24">
        <v>1</v>
      </c>
    </row>
    <row r="49" spans="1:16" x14ac:dyDescent="0.25">
      <c r="A49" s="30" t="s">
        <v>419</v>
      </c>
      <c r="B49" s="30" t="s">
        <v>420</v>
      </c>
      <c r="C49" s="14">
        <v>3</v>
      </c>
      <c r="D49" s="14">
        <v>1</v>
      </c>
      <c r="E49" s="31">
        <v>2</v>
      </c>
      <c r="F49" s="14">
        <v>0</v>
      </c>
      <c r="G49" s="14">
        <v>0</v>
      </c>
      <c r="H49" s="1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3" t="s">
        <v>421</v>
      </c>
      <c r="B50" s="184"/>
      <c r="C50" s="27">
        <v>836</v>
      </c>
      <c r="D50" s="27">
        <v>596</v>
      </c>
      <c r="E50" s="28">
        <v>0.40268456375838901</v>
      </c>
      <c r="F50" s="27">
        <v>45</v>
      </c>
      <c r="G50" s="27">
        <v>30</v>
      </c>
      <c r="H50" s="27">
        <v>208</v>
      </c>
      <c r="I50" s="27">
        <v>164</v>
      </c>
      <c r="J50" s="27">
        <v>86</v>
      </c>
      <c r="K50" s="27">
        <v>92</v>
      </c>
      <c r="L50" s="27">
        <v>0</v>
      </c>
      <c r="M50" s="27">
        <v>0</v>
      </c>
      <c r="N50" s="27">
        <v>24</v>
      </c>
      <c r="O50" s="27">
        <v>48</v>
      </c>
      <c r="P50" s="29">
        <v>166</v>
      </c>
    </row>
    <row r="51" spans="1:16" x14ac:dyDescent="0.25">
      <c r="A51" s="30" t="s">
        <v>422</v>
      </c>
      <c r="B51" s="30" t="s">
        <v>423</v>
      </c>
      <c r="C51" s="14">
        <v>206</v>
      </c>
      <c r="D51" s="14">
        <v>157</v>
      </c>
      <c r="E51" s="31">
        <v>0.31210191082802502</v>
      </c>
      <c r="F51" s="14">
        <v>5</v>
      </c>
      <c r="G51" s="14">
        <v>2</v>
      </c>
      <c r="H51" s="14">
        <v>19</v>
      </c>
      <c r="I51" s="14">
        <v>17</v>
      </c>
      <c r="J51" s="14">
        <v>33</v>
      </c>
      <c r="K51" s="14">
        <v>21</v>
      </c>
      <c r="L51" s="14">
        <v>0</v>
      </c>
      <c r="M51" s="14">
        <v>0</v>
      </c>
      <c r="N51" s="14">
        <v>0</v>
      </c>
      <c r="O51" s="14">
        <v>16</v>
      </c>
      <c r="P51" s="24">
        <v>17</v>
      </c>
    </row>
    <row r="52" spans="1:16" x14ac:dyDescent="0.25">
      <c r="A52" s="30" t="s">
        <v>424</v>
      </c>
      <c r="B52" s="30" t="s">
        <v>425</v>
      </c>
      <c r="C52" s="14">
        <v>4</v>
      </c>
      <c r="D52" s="14">
        <v>5</v>
      </c>
      <c r="E52" s="31">
        <v>-0.2</v>
      </c>
      <c r="F52" s="14">
        <v>0</v>
      </c>
      <c r="G52" s="14">
        <v>0</v>
      </c>
      <c r="H52" s="14">
        <v>1</v>
      </c>
      <c r="I52" s="14">
        <v>1</v>
      </c>
      <c r="J52" s="14">
        <v>1</v>
      </c>
      <c r="K52" s="14">
        <v>4</v>
      </c>
      <c r="L52" s="14">
        <v>0</v>
      </c>
      <c r="M52" s="14">
        <v>0</v>
      </c>
      <c r="N52" s="14">
        <v>0</v>
      </c>
      <c r="O52" s="14">
        <v>1</v>
      </c>
      <c r="P52" s="24">
        <v>5</v>
      </c>
    </row>
    <row r="53" spans="1:16" x14ac:dyDescent="0.25">
      <c r="A53" s="30" t="s">
        <v>426</v>
      </c>
      <c r="B53" s="30" t="s">
        <v>427</v>
      </c>
      <c r="C53" s="14">
        <v>260</v>
      </c>
      <c r="D53" s="14">
        <v>196</v>
      </c>
      <c r="E53" s="31">
        <v>0.32653061224489799</v>
      </c>
      <c r="F53" s="14">
        <v>24</v>
      </c>
      <c r="G53" s="14">
        <v>13</v>
      </c>
      <c r="H53" s="14">
        <v>76</v>
      </c>
      <c r="I53" s="14">
        <v>59</v>
      </c>
      <c r="J53" s="14">
        <v>17</v>
      </c>
      <c r="K53" s="14">
        <v>17</v>
      </c>
      <c r="L53" s="14">
        <v>0</v>
      </c>
      <c r="M53" s="14">
        <v>0</v>
      </c>
      <c r="N53" s="14">
        <v>9</v>
      </c>
      <c r="O53" s="14">
        <v>6</v>
      </c>
      <c r="P53" s="24">
        <v>61</v>
      </c>
    </row>
    <row r="54" spans="1:16" ht="22.5" x14ac:dyDescent="0.25">
      <c r="A54" s="30" t="s">
        <v>428</v>
      </c>
      <c r="B54" s="30" t="s">
        <v>429</v>
      </c>
      <c r="C54" s="14">
        <v>15</v>
      </c>
      <c r="D54" s="14">
        <v>3</v>
      </c>
      <c r="E54" s="31">
        <v>4</v>
      </c>
      <c r="F54" s="14">
        <v>0</v>
      </c>
      <c r="G54" s="14">
        <v>0</v>
      </c>
      <c r="H54" s="14">
        <v>0</v>
      </c>
      <c r="I54" s="14">
        <v>0</v>
      </c>
      <c r="J54" s="14">
        <v>4</v>
      </c>
      <c r="K54" s="14">
        <v>10</v>
      </c>
      <c r="L54" s="14">
        <v>0</v>
      </c>
      <c r="M54" s="14">
        <v>0</v>
      </c>
      <c r="N54" s="14">
        <v>0</v>
      </c>
      <c r="O54" s="14">
        <v>2</v>
      </c>
      <c r="P54" s="24">
        <v>6</v>
      </c>
    </row>
    <row r="55" spans="1:16" x14ac:dyDescent="0.25">
      <c r="A55" s="30" t="s">
        <v>430</v>
      </c>
      <c r="B55" s="30" t="s">
        <v>431</v>
      </c>
      <c r="C55" s="14">
        <v>2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2</v>
      </c>
    </row>
    <row r="56" spans="1:16" x14ac:dyDescent="0.25">
      <c r="A56" s="30" t="s">
        <v>432</v>
      </c>
      <c r="B56" s="30" t="s">
        <v>433</v>
      </c>
      <c r="C56" s="14">
        <v>30</v>
      </c>
      <c r="D56" s="14">
        <v>19</v>
      </c>
      <c r="E56" s="31">
        <v>0.57894736842105299</v>
      </c>
      <c r="F56" s="14">
        <v>0</v>
      </c>
      <c r="G56" s="14">
        <v>2</v>
      </c>
      <c r="H56" s="14">
        <v>12</v>
      </c>
      <c r="I56" s="14">
        <v>4</v>
      </c>
      <c r="J56" s="14">
        <v>0</v>
      </c>
      <c r="K56" s="14">
        <v>1</v>
      </c>
      <c r="L56" s="14">
        <v>0</v>
      </c>
      <c r="M56" s="14">
        <v>0</v>
      </c>
      <c r="N56" s="14">
        <v>1</v>
      </c>
      <c r="O56" s="14">
        <v>0</v>
      </c>
      <c r="P56" s="24">
        <v>3</v>
      </c>
    </row>
    <row r="57" spans="1:16" ht="22.5" x14ac:dyDescent="0.25">
      <c r="A57" s="30" t="s">
        <v>434</v>
      </c>
      <c r="B57" s="30" t="s">
        <v>435</v>
      </c>
      <c r="C57" s="14">
        <v>27</v>
      </c>
      <c r="D57" s="14">
        <v>22</v>
      </c>
      <c r="E57" s="31">
        <v>0.22727272727272699</v>
      </c>
      <c r="F57" s="14">
        <v>11</v>
      </c>
      <c r="G57" s="14">
        <v>10</v>
      </c>
      <c r="H57" s="14">
        <v>12</v>
      </c>
      <c r="I57" s="14">
        <v>16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15</v>
      </c>
    </row>
    <row r="58" spans="1:16" ht="22.5" x14ac:dyDescent="0.25">
      <c r="A58" s="30" t="s">
        <v>436</v>
      </c>
      <c r="B58" s="30" t="s">
        <v>437</v>
      </c>
      <c r="C58" s="14">
        <v>12</v>
      </c>
      <c r="D58" s="14">
        <v>1</v>
      </c>
      <c r="E58" s="31">
        <v>11</v>
      </c>
      <c r="F58" s="14">
        <v>0</v>
      </c>
      <c r="G58" s="14">
        <v>0</v>
      </c>
      <c r="H58" s="14">
        <v>1</v>
      </c>
      <c r="I58" s="14">
        <v>2</v>
      </c>
      <c r="J58" s="14">
        <v>1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10</v>
      </c>
      <c r="D59" s="14">
        <v>0</v>
      </c>
      <c r="E59" s="31">
        <v>0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1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440</v>
      </c>
      <c r="B60" s="30" t="s">
        <v>441</v>
      </c>
      <c r="C60" s="14">
        <v>4</v>
      </c>
      <c r="D60" s="14">
        <v>3</v>
      </c>
      <c r="E60" s="31">
        <v>0.33333333333333298</v>
      </c>
      <c r="F60" s="14">
        <v>1</v>
      </c>
      <c r="G60" s="14">
        <v>1</v>
      </c>
      <c r="H60" s="14">
        <v>3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33.75" x14ac:dyDescent="0.25">
      <c r="A61" s="30" t="s">
        <v>442</v>
      </c>
      <c r="B61" s="30" t="s">
        <v>443</v>
      </c>
      <c r="C61" s="14">
        <v>18</v>
      </c>
      <c r="D61" s="14">
        <v>7</v>
      </c>
      <c r="E61" s="31">
        <v>1.5714285714285701</v>
      </c>
      <c r="F61" s="14">
        <v>1</v>
      </c>
      <c r="G61" s="14">
        <v>1</v>
      </c>
      <c r="H61" s="14">
        <v>11</v>
      </c>
      <c r="I61" s="14">
        <v>11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3</v>
      </c>
      <c r="P61" s="24">
        <v>7</v>
      </c>
    </row>
    <row r="62" spans="1:16" x14ac:dyDescent="0.25">
      <c r="A62" s="30" t="s">
        <v>444</v>
      </c>
      <c r="B62" s="30" t="s">
        <v>445</v>
      </c>
      <c r="C62" s="14">
        <v>14</v>
      </c>
      <c r="D62" s="14">
        <v>14</v>
      </c>
      <c r="E62" s="31">
        <v>0</v>
      </c>
      <c r="F62" s="14">
        <v>0</v>
      </c>
      <c r="G62" s="14">
        <v>0</v>
      </c>
      <c r="H62" s="14">
        <v>14</v>
      </c>
      <c r="I62" s="14">
        <v>11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5</v>
      </c>
      <c r="P62" s="24">
        <v>8</v>
      </c>
    </row>
    <row r="63" spans="1:16" ht="22.5" x14ac:dyDescent="0.25">
      <c r="A63" s="30" t="s">
        <v>446</v>
      </c>
      <c r="B63" s="30" t="s">
        <v>447</v>
      </c>
      <c r="C63" s="14">
        <v>185</v>
      </c>
      <c r="D63" s="14">
        <v>137</v>
      </c>
      <c r="E63" s="31">
        <v>0.35036496350364998</v>
      </c>
      <c r="F63" s="14">
        <v>1</v>
      </c>
      <c r="G63" s="14">
        <v>0</v>
      </c>
      <c r="H63" s="14">
        <v>52</v>
      </c>
      <c r="I63" s="14">
        <v>39</v>
      </c>
      <c r="J63" s="14">
        <v>19</v>
      </c>
      <c r="K63" s="14">
        <v>26</v>
      </c>
      <c r="L63" s="14">
        <v>0</v>
      </c>
      <c r="M63" s="14">
        <v>0</v>
      </c>
      <c r="N63" s="14">
        <v>12</v>
      </c>
      <c r="O63" s="14">
        <v>10</v>
      </c>
      <c r="P63" s="24">
        <v>34</v>
      </c>
    </row>
    <row r="64" spans="1:16" ht="22.5" x14ac:dyDescent="0.25">
      <c r="A64" s="30" t="s">
        <v>448</v>
      </c>
      <c r="B64" s="30" t="s">
        <v>449</v>
      </c>
      <c r="C64" s="14">
        <v>31</v>
      </c>
      <c r="D64" s="14">
        <v>20</v>
      </c>
      <c r="E64" s="31">
        <v>0.55000000000000004</v>
      </c>
      <c r="F64" s="14">
        <v>0</v>
      </c>
      <c r="G64" s="14">
        <v>0</v>
      </c>
      <c r="H64" s="14">
        <v>3</v>
      </c>
      <c r="I64" s="14">
        <v>2</v>
      </c>
      <c r="J64" s="14">
        <v>7</v>
      </c>
      <c r="K64" s="14">
        <v>6</v>
      </c>
      <c r="L64" s="14">
        <v>0</v>
      </c>
      <c r="M64" s="14">
        <v>0</v>
      </c>
      <c r="N64" s="14">
        <v>1</v>
      </c>
      <c r="O64" s="14">
        <v>3</v>
      </c>
      <c r="P64" s="24">
        <v>1</v>
      </c>
    </row>
    <row r="65" spans="1:16" ht="33.75" x14ac:dyDescent="0.25">
      <c r="A65" s="30" t="s">
        <v>450</v>
      </c>
      <c r="B65" s="30" t="s">
        <v>451</v>
      </c>
      <c r="C65" s="14">
        <v>3</v>
      </c>
      <c r="D65" s="14">
        <v>2</v>
      </c>
      <c r="E65" s="31">
        <v>0.5</v>
      </c>
      <c r="F65" s="14">
        <v>0</v>
      </c>
      <c r="G65" s="14">
        <v>0</v>
      </c>
      <c r="H65" s="14">
        <v>1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1</v>
      </c>
      <c r="D66" s="14">
        <v>4</v>
      </c>
      <c r="E66" s="31">
        <v>-0.75</v>
      </c>
      <c r="F66" s="14">
        <v>1</v>
      </c>
      <c r="G66" s="14">
        <v>1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1</v>
      </c>
      <c r="P66" s="24">
        <v>3</v>
      </c>
    </row>
    <row r="67" spans="1:16" ht="33.75" x14ac:dyDescent="0.25">
      <c r="A67" s="30" t="s">
        <v>454</v>
      </c>
      <c r="B67" s="30" t="s">
        <v>455</v>
      </c>
      <c r="C67" s="14">
        <v>11</v>
      </c>
      <c r="D67" s="14">
        <v>4</v>
      </c>
      <c r="E67" s="31">
        <v>1.75</v>
      </c>
      <c r="F67" s="14">
        <v>1</v>
      </c>
      <c r="G67" s="14">
        <v>0</v>
      </c>
      <c r="H67" s="14">
        <v>1</v>
      </c>
      <c r="I67" s="14">
        <v>0</v>
      </c>
      <c r="J67" s="14">
        <v>3</v>
      </c>
      <c r="K67" s="14">
        <v>4</v>
      </c>
      <c r="L67" s="14">
        <v>0</v>
      </c>
      <c r="M67" s="14">
        <v>0</v>
      </c>
      <c r="N67" s="14">
        <v>0</v>
      </c>
      <c r="O67" s="14">
        <v>1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1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1</v>
      </c>
      <c r="J70" s="14">
        <v>0</v>
      </c>
      <c r="K70" s="14">
        <v>1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2</v>
      </c>
      <c r="D71" s="14">
        <v>2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1</v>
      </c>
    </row>
    <row r="72" spans="1:16" x14ac:dyDescent="0.25">
      <c r="A72" s="183" t="s">
        <v>464</v>
      </c>
      <c r="B72" s="184"/>
      <c r="C72" s="27">
        <v>11</v>
      </c>
      <c r="D72" s="27">
        <v>6</v>
      </c>
      <c r="E72" s="28">
        <v>0.83333333333333304</v>
      </c>
      <c r="F72" s="27">
        <v>0</v>
      </c>
      <c r="G72" s="27">
        <v>0</v>
      </c>
      <c r="H72" s="27">
        <v>0</v>
      </c>
      <c r="I72" s="27">
        <v>7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9</v>
      </c>
    </row>
    <row r="73" spans="1:16" x14ac:dyDescent="0.25">
      <c r="A73" s="30" t="s">
        <v>465</v>
      </c>
      <c r="B73" s="30" t="s">
        <v>466</v>
      </c>
      <c r="C73" s="14">
        <v>11</v>
      </c>
      <c r="D73" s="14">
        <v>6</v>
      </c>
      <c r="E73" s="31">
        <v>0.83333333333333304</v>
      </c>
      <c r="F73" s="14">
        <v>0</v>
      </c>
      <c r="G73" s="14">
        <v>0</v>
      </c>
      <c r="H73" s="14">
        <v>0</v>
      </c>
      <c r="I73" s="14">
        <v>7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9</v>
      </c>
    </row>
    <row r="74" spans="1:16" x14ac:dyDescent="0.25">
      <c r="A74" s="183" t="s">
        <v>467</v>
      </c>
      <c r="B74" s="184"/>
      <c r="C74" s="27">
        <v>115</v>
      </c>
      <c r="D74" s="27">
        <v>102</v>
      </c>
      <c r="E74" s="28">
        <v>0.12745098039215699</v>
      </c>
      <c r="F74" s="27">
        <v>16</v>
      </c>
      <c r="G74" s="27">
        <v>4</v>
      </c>
      <c r="H74" s="27">
        <v>37</v>
      </c>
      <c r="I74" s="27">
        <v>28</v>
      </c>
      <c r="J74" s="27">
        <v>0</v>
      </c>
      <c r="K74" s="27">
        <v>2</v>
      </c>
      <c r="L74" s="27">
        <v>1</v>
      </c>
      <c r="M74" s="27">
        <v>1</v>
      </c>
      <c r="N74" s="27">
        <v>1</v>
      </c>
      <c r="O74" s="27">
        <v>0</v>
      </c>
      <c r="P74" s="29">
        <v>25</v>
      </c>
    </row>
    <row r="75" spans="1:16" x14ac:dyDescent="0.25">
      <c r="A75" s="30" t="s">
        <v>468</v>
      </c>
      <c r="B75" s="30" t="s">
        <v>469</v>
      </c>
      <c r="C75" s="14">
        <v>22</v>
      </c>
      <c r="D75" s="14">
        <v>18</v>
      </c>
      <c r="E75" s="31">
        <v>0.22222222222222199</v>
      </c>
      <c r="F75" s="14">
        <v>2</v>
      </c>
      <c r="G75" s="14">
        <v>1</v>
      </c>
      <c r="H75" s="14">
        <v>9</v>
      </c>
      <c r="I75" s="14">
        <v>9</v>
      </c>
      <c r="J75" s="14">
        <v>0</v>
      </c>
      <c r="K75" s="14">
        <v>2</v>
      </c>
      <c r="L75" s="14">
        <v>0</v>
      </c>
      <c r="M75" s="14">
        <v>0</v>
      </c>
      <c r="N75" s="14">
        <v>0</v>
      </c>
      <c r="O75" s="14">
        <v>0</v>
      </c>
      <c r="P75" s="24">
        <v>11</v>
      </c>
    </row>
    <row r="76" spans="1:16" ht="33.75" x14ac:dyDescent="0.25">
      <c r="A76" s="30" t="s">
        <v>470</v>
      </c>
      <c r="B76" s="30" t="s">
        <v>471</v>
      </c>
      <c r="C76" s="14">
        <v>1</v>
      </c>
      <c r="D76" s="14">
        <v>1</v>
      </c>
      <c r="E76" s="31">
        <v>0</v>
      </c>
      <c r="F76" s="14">
        <v>0</v>
      </c>
      <c r="G76" s="14">
        <v>0</v>
      </c>
      <c r="H76" s="14">
        <v>2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48</v>
      </c>
      <c r="D77" s="14">
        <v>46</v>
      </c>
      <c r="E77" s="31">
        <v>4.3478260869565202E-2</v>
      </c>
      <c r="F77" s="14">
        <v>6</v>
      </c>
      <c r="G77" s="14">
        <v>0</v>
      </c>
      <c r="H77" s="14">
        <v>8</v>
      </c>
      <c r="I77" s="14">
        <v>0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4">
        <v>5</v>
      </c>
    </row>
    <row r="78" spans="1:16" x14ac:dyDescent="0.25">
      <c r="A78" s="30" t="s">
        <v>474</v>
      </c>
      <c r="B78" s="30" t="s">
        <v>475</v>
      </c>
      <c r="C78" s="14">
        <v>1</v>
      </c>
      <c r="D78" s="14">
        <v>0</v>
      </c>
      <c r="E78" s="31">
        <v>0</v>
      </c>
      <c r="F78" s="14">
        <v>1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35</v>
      </c>
      <c r="D79" s="14">
        <v>36</v>
      </c>
      <c r="E79" s="31">
        <v>-2.7777777777777801E-2</v>
      </c>
      <c r="F79" s="14">
        <v>4</v>
      </c>
      <c r="G79" s="14">
        <v>1</v>
      </c>
      <c r="H79" s="14">
        <v>16</v>
      </c>
      <c r="I79" s="14">
        <v>10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7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2</v>
      </c>
      <c r="G80" s="14">
        <v>2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8</v>
      </c>
      <c r="D81" s="14">
        <v>1</v>
      </c>
      <c r="E81" s="31">
        <v>7</v>
      </c>
      <c r="F81" s="14">
        <v>1</v>
      </c>
      <c r="G81" s="14">
        <v>0</v>
      </c>
      <c r="H81" s="14">
        <v>2</v>
      </c>
      <c r="I81" s="14">
        <v>7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2</v>
      </c>
    </row>
    <row r="82" spans="1:16" x14ac:dyDescent="0.25">
      <c r="A82" s="183" t="s">
        <v>482</v>
      </c>
      <c r="B82" s="184"/>
      <c r="C82" s="27">
        <v>237</v>
      </c>
      <c r="D82" s="27">
        <v>200</v>
      </c>
      <c r="E82" s="28">
        <v>0.185</v>
      </c>
      <c r="F82" s="27">
        <v>16</v>
      </c>
      <c r="G82" s="27">
        <v>17</v>
      </c>
      <c r="H82" s="27">
        <v>14</v>
      </c>
      <c r="I82" s="27">
        <v>14</v>
      </c>
      <c r="J82" s="27">
        <v>0</v>
      </c>
      <c r="K82" s="27">
        <v>0</v>
      </c>
      <c r="L82" s="27">
        <v>0</v>
      </c>
      <c r="M82" s="27">
        <v>0</v>
      </c>
      <c r="N82" s="27">
        <v>4</v>
      </c>
      <c r="O82" s="27">
        <v>0</v>
      </c>
      <c r="P82" s="29">
        <v>41</v>
      </c>
    </row>
    <row r="83" spans="1:16" x14ac:dyDescent="0.25">
      <c r="A83" s="30" t="s">
        <v>483</v>
      </c>
      <c r="B83" s="30" t="s">
        <v>484</v>
      </c>
      <c r="C83" s="14">
        <v>44</v>
      </c>
      <c r="D83" s="14">
        <v>38</v>
      </c>
      <c r="E83" s="31">
        <v>0.157894736842105</v>
      </c>
      <c r="F83" s="14">
        <v>0</v>
      </c>
      <c r="G83" s="14">
        <v>0</v>
      </c>
      <c r="H83" s="14">
        <v>7</v>
      </c>
      <c r="I83" s="14">
        <v>4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3</v>
      </c>
    </row>
    <row r="84" spans="1:16" x14ac:dyDescent="0.25">
      <c r="A84" s="30" t="s">
        <v>485</v>
      </c>
      <c r="B84" s="30" t="s">
        <v>486</v>
      </c>
      <c r="C84" s="14">
        <v>193</v>
      </c>
      <c r="D84" s="14">
        <v>162</v>
      </c>
      <c r="E84" s="31">
        <v>0.19135802469135799</v>
      </c>
      <c r="F84" s="14">
        <v>16</v>
      </c>
      <c r="G84" s="14">
        <v>17</v>
      </c>
      <c r="H84" s="14">
        <v>7</v>
      </c>
      <c r="I84" s="14">
        <v>10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4">
        <v>38</v>
      </c>
    </row>
    <row r="85" spans="1:16" x14ac:dyDescent="0.25">
      <c r="A85" s="183" t="s">
        <v>487</v>
      </c>
      <c r="B85" s="184"/>
      <c r="C85" s="27">
        <v>764</v>
      </c>
      <c r="D85" s="27">
        <v>624</v>
      </c>
      <c r="E85" s="28">
        <v>0.22435897435897401</v>
      </c>
      <c r="F85" s="27">
        <v>13</v>
      </c>
      <c r="G85" s="27">
        <v>13</v>
      </c>
      <c r="H85" s="27">
        <v>514</v>
      </c>
      <c r="I85" s="27">
        <v>311</v>
      </c>
      <c r="J85" s="27">
        <v>0</v>
      </c>
      <c r="K85" s="27">
        <v>1</v>
      </c>
      <c r="L85" s="27">
        <v>1</v>
      </c>
      <c r="M85" s="27">
        <v>0</v>
      </c>
      <c r="N85" s="27">
        <v>78</v>
      </c>
      <c r="O85" s="27">
        <v>0</v>
      </c>
      <c r="P85" s="29">
        <v>238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2</v>
      </c>
      <c r="E86" s="31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1</v>
      </c>
      <c r="I88" s="14">
        <v>1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3</v>
      </c>
      <c r="D89" s="14">
        <v>15</v>
      </c>
      <c r="E89" s="31">
        <v>-0.8</v>
      </c>
      <c r="F89" s="14">
        <v>4</v>
      </c>
      <c r="G89" s="14">
        <v>4</v>
      </c>
      <c r="H89" s="14">
        <v>4</v>
      </c>
      <c r="I89" s="14">
        <v>7</v>
      </c>
      <c r="J89" s="14">
        <v>0</v>
      </c>
      <c r="K89" s="14">
        <v>0</v>
      </c>
      <c r="L89" s="14">
        <v>1</v>
      </c>
      <c r="M89" s="14">
        <v>0</v>
      </c>
      <c r="N89" s="14">
        <v>0</v>
      </c>
      <c r="O89" s="14">
        <v>0</v>
      </c>
      <c r="P89" s="24">
        <v>4</v>
      </c>
    </row>
    <row r="90" spans="1:16" ht="22.5" x14ac:dyDescent="0.25">
      <c r="A90" s="30" t="s">
        <v>496</v>
      </c>
      <c r="B90" s="30" t="s">
        <v>497</v>
      </c>
      <c r="C90" s="14">
        <v>1</v>
      </c>
      <c r="D90" s="14">
        <v>0</v>
      </c>
      <c r="E90" s="31">
        <v>0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27</v>
      </c>
      <c r="D91" s="14">
        <v>30</v>
      </c>
      <c r="E91" s="31">
        <v>-0.1</v>
      </c>
      <c r="F91" s="14">
        <v>0</v>
      </c>
      <c r="G91" s="14">
        <v>0</v>
      </c>
      <c r="H91" s="14">
        <v>5</v>
      </c>
      <c r="I91" s="14">
        <v>5</v>
      </c>
      <c r="J91" s="14">
        <v>0</v>
      </c>
      <c r="K91" s="14">
        <v>0</v>
      </c>
      <c r="L91" s="14">
        <v>0</v>
      </c>
      <c r="M91" s="14">
        <v>0</v>
      </c>
      <c r="N91" s="14">
        <v>2</v>
      </c>
      <c r="O91" s="14">
        <v>0</v>
      </c>
      <c r="P91" s="24">
        <v>1</v>
      </c>
    </row>
    <row r="92" spans="1:16" x14ac:dyDescent="0.25">
      <c r="A92" s="30" t="s">
        <v>500</v>
      </c>
      <c r="B92" s="30" t="s">
        <v>501</v>
      </c>
      <c r="C92" s="14">
        <v>103</v>
      </c>
      <c r="D92" s="14">
        <v>107</v>
      </c>
      <c r="E92" s="31">
        <v>-3.7383177570093497E-2</v>
      </c>
      <c r="F92" s="14">
        <v>5</v>
      </c>
      <c r="G92" s="14">
        <v>4</v>
      </c>
      <c r="H92" s="14">
        <v>74</v>
      </c>
      <c r="I92" s="14">
        <v>92</v>
      </c>
      <c r="J92" s="14">
        <v>0</v>
      </c>
      <c r="K92" s="14">
        <v>0</v>
      </c>
      <c r="L92" s="14">
        <v>0</v>
      </c>
      <c r="M92" s="14">
        <v>0</v>
      </c>
      <c r="N92" s="14">
        <v>75</v>
      </c>
      <c r="O92" s="14">
        <v>0</v>
      </c>
      <c r="P92" s="24">
        <v>75</v>
      </c>
    </row>
    <row r="93" spans="1:16" x14ac:dyDescent="0.25">
      <c r="A93" s="30" t="s">
        <v>502</v>
      </c>
      <c r="B93" s="30" t="s">
        <v>503</v>
      </c>
      <c r="C93" s="14">
        <v>43</v>
      </c>
      <c r="D93" s="14">
        <v>42</v>
      </c>
      <c r="E93" s="31">
        <v>2.3809523809523801E-2</v>
      </c>
      <c r="F93" s="14">
        <v>3</v>
      </c>
      <c r="G93" s="14">
        <v>4</v>
      </c>
      <c r="H93" s="14">
        <v>7</v>
      </c>
      <c r="I93" s="14">
        <v>8</v>
      </c>
      <c r="J93" s="14">
        <v>0</v>
      </c>
      <c r="K93" s="14">
        <v>1</v>
      </c>
      <c r="L93" s="14">
        <v>0</v>
      </c>
      <c r="M93" s="14">
        <v>0</v>
      </c>
      <c r="N93" s="14">
        <v>0</v>
      </c>
      <c r="O93" s="14">
        <v>0</v>
      </c>
      <c r="P93" s="24">
        <v>18</v>
      </c>
    </row>
    <row r="94" spans="1:16" x14ac:dyDescent="0.25">
      <c r="A94" s="30" t="s">
        <v>504</v>
      </c>
      <c r="B94" s="30" t="s">
        <v>505</v>
      </c>
      <c r="C94" s="14">
        <v>584</v>
      </c>
      <c r="D94" s="14">
        <v>422</v>
      </c>
      <c r="E94" s="31">
        <v>0.38388625592417103</v>
      </c>
      <c r="F94" s="14">
        <v>0</v>
      </c>
      <c r="G94" s="14">
        <v>0</v>
      </c>
      <c r="H94" s="14">
        <v>422</v>
      </c>
      <c r="I94" s="14">
        <v>198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140</v>
      </c>
    </row>
    <row r="95" spans="1:16" ht="22.5" x14ac:dyDescent="0.25">
      <c r="A95" s="30" t="s">
        <v>506</v>
      </c>
      <c r="B95" s="30" t="s">
        <v>507</v>
      </c>
      <c r="C95" s="14">
        <v>3</v>
      </c>
      <c r="D95" s="14">
        <v>3</v>
      </c>
      <c r="E95" s="31">
        <v>0</v>
      </c>
      <c r="F95" s="14">
        <v>1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3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3" t="s">
        <v>510</v>
      </c>
      <c r="B97" s="184"/>
      <c r="C97" s="27">
        <v>10402</v>
      </c>
      <c r="D97" s="27">
        <v>9683</v>
      </c>
      <c r="E97" s="28">
        <v>7.4253846948259802E-2</v>
      </c>
      <c r="F97" s="27">
        <v>529</v>
      </c>
      <c r="G97" s="27">
        <v>470</v>
      </c>
      <c r="H97" s="27">
        <v>3764</v>
      </c>
      <c r="I97" s="27">
        <v>2839</v>
      </c>
      <c r="J97" s="27">
        <v>4</v>
      </c>
      <c r="K97" s="27">
        <v>12</v>
      </c>
      <c r="L97" s="27">
        <v>3</v>
      </c>
      <c r="M97" s="27">
        <v>3</v>
      </c>
      <c r="N97" s="27">
        <v>31</v>
      </c>
      <c r="O97" s="27">
        <v>234</v>
      </c>
      <c r="P97" s="29">
        <v>2749</v>
      </c>
    </row>
    <row r="98" spans="1:16" x14ac:dyDescent="0.25">
      <c r="A98" s="30" t="s">
        <v>511</v>
      </c>
      <c r="B98" s="30" t="s">
        <v>512</v>
      </c>
      <c r="C98" s="14">
        <v>1879</v>
      </c>
      <c r="D98" s="14">
        <v>2059</v>
      </c>
      <c r="E98" s="31">
        <v>-8.7421078193297697E-2</v>
      </c>
      <c r="F98" s="14">
        <v>127</v>
      </c>
      <c r="G98" s="14">
        <v>107</v>
      </c>
      <c r="H98" s="14">
        <v>569</v>
      </c>
      <c r="I98" s="14">
        <v>403</v>
      </c>
      <c r="J98" s="14">
        <v>1</v>
      </c>
      <c r="K98" s="14">
        <v>1</v>
      </c>
      <c r="L98" s="14">
        <v>0</v>
      </c>
      <c r="M98" s="14">
        <v>0</v>
      </c>
      <c r="N98" s="14">
        <v>1</v>
      </c>
      <c r="O98" s="14">
        <v>2</v>
      </c>
      <c r="P98" s="24">
        <v>491</v>
      </c>
    </row>
    <row r="99" spans="1:16" x14ac:dyDescent="0.25">
      <c r="A99" s="30" t="s">
        <v>513</v>
      </c>
      <c r="B99" s="30" t="s">
        <v>514</v>
      </c>
      <c r="C99" s="14">
        <v>1385</v>
      </c>
      <c r="D99" s="14">
        <v>1502</v>
      </c>
      <c r="E99" s="31">
        <v>-7.7896138482023994E-2</v>
      </c>
      <c r="F99" s="14">
        <v>162</v>
      </c>
      <c r="G99" s="14">
        <v>99</v>
      </c>
      <c r="H99" s="14">
        <v>897</v>
      </c>
      <c r="I99" s="14">
        <v>459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69</v>
      </c>
      <c r="P99" s="24">
        <v>565</v>
      </c>
    </row>
    <row r="100" spans="1:16" ht="33.75" x14ac:dyDescent="0.25">
      <c r="A100" s="30" t="s">
        <v>515</v>
      </c>
      <c r="B100" s="30" t="s">
        <v>516</v>
      </c>
      <c r="C100" s="14">
        <v>169</v>
      </c>
      <c r="D100" s="14">
        <v>161</v>
      </c>
      <c r="E100" s="31">
        <v>4.9689440993788803E-2</v>
      </c>
      <c r="F100" s="14">
        <v>33</v>
      </c>
      <c r="G100" s="14">
        <v>49</v>
      </c>
      <c r="H100" s="14">
        <v>139</v>
      </c>
      <c r="I100" s="14">
        <v>317</v>
      </c>
      <c r="J100" s="14">
        <v>0</v>
      </c>
      <c r="K100" s="14">
        <v>0</v>
      </c>
      <c r="L100" s="14">
        <v>0</v>
      </c>
      <c r="M100" s="14">
        <v>1</v>
      </c>
      <c r="N100" s="14">
        <v>0</v>
      </c>
      <c r="O100" s="14">
        <v>56</v>
      </c>
      <c r="P100" s="24">
        <v>305</v>
      </c>
    </row>
    <row r="101" spans="1:16" ht="22.5" x14ac:dyDescent="0.25">
      <c r="A101" s="30" t="s">
        <v>517</v>
      </c>
      <c r="B101" s="30" t="s">
        <v>518</v>
      </c>
      <c r="C101" s="14">
        <v>823</v>
      </c>
      <c r="D101" s="14">
        <v>865</v>
      </c>
      <c r="E101" s="31">
        <v>-4.8554913294797698E-2</v>
      </c>
      <c r="F101" s="14">
        <v>83</v>
      </c>
      <c r="G101" s="14">
        <v>68</v>
      </c>
      <c r="H101" s="14">
        <v>322</v>
      </c>
      <c r="I101" s="14">
        <v>233</v>
      </c>
      <c r="J101" s="14">
        <v>0</v>
      </c>
      <c r="K101" s="14">
        <v>6</v>
      </c>
      <c r="L101" s="14">
        <v>0</v>
      </c>
      <c r="M101" s="14">
        <v>0</v>
      </c>
      <c r="N101" s="14">
        <v>0</v>
      </c>
      <c r="O101" s="14">
        <v>89</v>
      </c>
      <c r="P101" s="24">
        <v>230</v>
      </c>
    </row>
    <row r="102" spans="1:16" x14ac:dyDescent="0.25">
      <c r="A102" s="30" t="s">
        <v>519</v>
      </c>
      <c r="B102" s="30" t="s">
        <v>520</v>
      </c>
      <c r="C102" s="14">
        <v>53</v>
      </c>
      <c r="D102" s="14">
        <v>27</v>
      </c>
      <c r="E102" s="31">
        <v>0.96296296296296302</v>
      </c>
      <c r="F102" s="14">
        <v>3</v>
      </c>
      <c r="G102" s="14">
        <v>0</v>
      </c>
      <c r="H102" s="14">
        <v>10</v>
      </c>
      <c r="I102" s="14">
        <v>8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5</v>
      </c>
    </row>
    <row r="103" spans="1:16" ht="22.5" x14ac:dyDescent="0.25">
      <c r="A103" s="30" t="s">
        <v>521</v>
      </c>
      <c r="B103" s="30" t="s">
        <v>522</v>
      </c>
      <c r="C103" s="14">
        <v>116</v>
      </c>
      <c r="D103" s="14">
        <v>138</v>
      </c>
      <c r="E103" s="31">
        <v>-0.15942028985507201</v>
      </c>
      <c r="F103" s="14">
        <v>11</v>
      </c>
      <c r="G103" s="14">
        <v>7</v>
      </c>
      <c r="H103" s="14">
        <v>44</v>
      </c>
      <c r="I103" s="14">
        <v>33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4">
        <v>30</v>
      </c>
    </row>
    <row r="104" spans="1:16" x14ac:dyDescent="0.25">
      <c r="A104" s="30" t="s">
        <v>523</v>
      </c>
      <c r="B104" s="30" t="s">
        <v>524</v>
      </c>
      <c r="C104" s="14">
        <v>408</v>
      </c>
      <c r="D104" s="14">
        <v>302</v>
      </c>
      <c r="E104" s="31">
        <v>0.350993377483444</v>
      </c>
      <c r="F104" s="14">
        <v>6</v>
      </c>
      <c r="G104" s="14">
        <v>2</v>
      </c>
      <c r="H104" s="14">
        <v>28</v>
      </c>
      <c r="I104" s="14">
        <v>16</v>
      </c>
      <c r="J104" s="14">
        <v>1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4">
        <v>18</v>
      </c>
    </row>
    <row r="105" spans="1:16" x14ac:dyDescent="0.25">
      <c r="A105" s="30" t="s">
        <v>525</v>
      </c>
      <c r="B105" s="30" t="s">
        <v>526</v>
      </c>
      <c r="C105" s="14">
        <v>2616</v>
      </c>
      <c r="D105" s="14">
        <v>1974</v>
      </c>
      <c r="E105" s="31">
        <v>0.32522796352583599</v>
      </c>
      <c r="F105" s="14">
        <v>36</v>
      </c>
      <c r="G105" s="14">
        <v>38</v>
      </c>
      <c r="H105" s="14">
        <v>884</v>
      </c>
      <c r="I105" s="14">
        <v>560</v>
      </c>
      <c r="J105" s="14">
        <v>2</v>
      </c>
      <c r="K105" s="14">
        <v>3</v>
      </c>
      <c r="L105" s="14">
        <v>1</v>
      </c>
      <c r="M105" s="14">
        <v>1</v>
      </c>
      <c r="N105" s="14">
        <v>19</v>
      </c>
      <c r="O105" s="14">
        <v>15</v>
      </c>
      <c r="P105" s="24">
        <v>386</v>
      </c>
    </row>
    <row r="106" spans="1:16" ht="22.5" x14ac:dyDescent="0.25">
      <c r="A106" s="30" t="s">
        <v>527</v>
      </c>
      <c r="B106" s="30" t="s">
        <v>528</v>
      </c>
      <c r="C106" s="14">
        <v>1001</v>
      </c>
      <c r="D106" s="14">
        <v>912</v>
      </c>
      <c r="E106" s="31">
        <v>9.7587719298245598E-2</v>
      </c>
      <c r="F106" s="14">
        <v>14</v>
      </c>
      <c r="G106" s="14">
        <v>10</v>
      </c>
      <c r="H106" s="14">
        <v>346</v>
      </c>
      <c r="I106" s="14">
        <v>256</v>
      </c>
      <c r="J106" s="14">
        <v>0</v>
      </c>
      <c r="K106" s="14">
        <v>1</v>
      </c>
      <c r="L106" s="14">
        <v>2</v>
      </c>
      <c r="M106" s="14">
        <v>1</v>
      </c>
      <c r="N106" s="14">
        <v>3</v>
      </c>
      <c r="O106" s="14">
        <v>0</v>
      </c>
      <c r="P106" s="24">
        <v>167</v>
      </c>
    </row>
    <row r="107" spans="1:16" ht="22.5" x14ac:dyDescent="0.25">
      <c r="A107" s="30" t="s">
        <v>529</v>
      </c>
      <c r="B107" s="30" t="s">
        <v>530</v>
      </c>
      <c r="C107" s="14">
        <v>42</v>
      </c>
      <c r="D107" s="14">
        <v>41</v>
      </c>
      <c r="E107" s="31">
        <v>2.4390243902439001E-2</v>
      </c>
      <c r="F107" s="14">
        <v>0</v>
      </c>
      <c r="G107" s="14">
        <v>0</v>
      </c>
      <c r="H107" s="14">
        <v>5</v>
      </c>
      <c r="I107" s="14">
        <v>59</v>
      </c>
      <c r="J107" s="14">
        <v>0</v>
      </c>
      <c r="K107" s="14">
        <v>0</v>
      </c>
      <c r="L107" s="14">
        <v>0</v>
      </c>
      <c r="M107" s="14">
        <v>0</v>
      </c>
      <c r="N107" s="14">
        <v>2</v>
      </c>
      <c r="O107" s="14">
        <v>0</v>
      </c>
      <c r="P107" s="24">
        <v>45</v>
      </c>
    </row>
    <row r="108" spans="1:16" x14ac:dyDescent="0.25">
      <c r="A108" s="30" t="s">
        <v>531</v>
      </c>
      <c r="B108" s="30" t="s">
        <v>532</v>
      </c>
      <c r="C108" s="14">
        <v>24</v>
      </c>
      <c r="D108" s="14">
        <v>18</v>
      </c>
      <c r="E108" s="31">
        <v>0.33333333333333298</v>
      </c>
      <c r="F108" s="14">
        <v>0</v>
      </c>
      <c r="G108" s="14">
        <v>0</v>
      </c>
      <c r="H108" s="14">
        <v>22</v>
      </c>
      <c r="I108" s="14">
        <v>14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6</v>
      </c>
    </row>
    <row r="109" spans="1:16" x14ac:dyDescent="0.25">
      <c r="A109" s="30" t="s">
        <v>533</v>
      </c>
      <c r="B109" s="30" t="s">
        <v>534</v>
      </c>
      <c r="C109" s="14">
        <v>13</v>
      </c>
      <c r="D109" s="14">
        <v>7</v>
      </c>
      <c r="E109" s="31">
        <v>0.85714285714285698</v>
      </c>
      <c r="F109" s="14">
        <v>0</v>
      </c>
      <c r="G109" s="14">
        <v>0</v>
      </c>
      <c r="H109" s="14">
        <v>19</v>
      </c>
      <c r="I109" s="14">
        <v>17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4">
        <v>28</v>
      </c>
    </row>
    <row r="110" spans="1:16" ht="33.75" x14ac:dyDescent="0.25">
      <c r="A110" s="30" t="s">
        <v>535</v>
      </c>
      <c r="B110" s="30" t="s">
        <v>536</v>
      </c>
      <c r="C110" s="14">
        <v>1</v>
      </c>
      <c r="D110" s="14">
        <v>1</v>
      </c>
      <c r="E110" s="31">
        <v>0</v>
      </c>
      <c r="F110" s="14">
        <v>0</v>
      </c>
      <c r="G110" s="14">
        <v>0</v>
      </c>
      <c r="H110" s="14">
        <v>1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1647</v>
      </c>
      <c r="D111" s="14">
        <v>1457</v>
      </c>
      <c r="E111" s="31">
        <v>0.13040494166094699</v>
      </c>
      <c r="F111" s="14">
        <v>53</v>
      </c>
      <c r="G111" s="14">
        <v>88</v>
      </c>
      <c r="H111" s="14">
        <v>257</v>
      </c>
      <c r="I111" s="14">
        <v>289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280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1</v>
      </c>
      <c r="E113" s="31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2</v>
      </c>
      <c r="D114" s="14">
        <v>7</v>
      </c>
      <c r="E114" s="31">
        <v>-0.71428571428571397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42</v>
      </c>
      <c r="D115" s="14">
        <v>41</v>
      </c>
      <c r="E115" s="31">
        <v>2.4390243902439001E-2</v>
      </c>
      <c r="F115" s="14">
        <v>0</v>
      </c>
      <c r="G115" s="14">
        <v>0</v>
      </c>
      <c r="H115" s="14">
        <v>49</v>
      </c>
      <c r="I115" s="14">
        <v>13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6</v>
      </c>
    </row>
    <row r="116" spans="1:16" ht="33.75" x14ac:dyDescent="0.25">
      <c r="A116" s="30" t="s">
        <v>547</v>
      </c>
      <c r="B116" s="30" t="s">
        <v>548</v>
      </c>
      <c r="C116" s="14">
        <v>2</v>
      </c>
      <c r="D116" s="14">
        <v>1</v>
      </c>
      <c r="E116" s="31">
        <v>1</v>
      </c>
      <c r="F116" s="14">
        <v>0</v>
      </c>
      <c r="G116" s="14">
        <v>0</v>
      </c>
      <c r="H116" s="14">
        <v>3</v>
      </c>
      <c r="I116" s="14">
        <v>2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4</v>
      </c>
    </row>
    <row r="117" spans="1:16" ht="22.5" x14ac:dyDescent="0.25">
      <c r="A117" s="30" t="s">
        <v>549</v>
      </c>
      <c r="B117" s="30" t="s">
        <v>550</v>
      </c>
      <c r="C117" s="14">
        <v>3</v>
      </c>
      <c r="D117" s="14">
        <v>1</v>
      </c>
      <c r="E117" s="31">
        <v>2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4</v>
      </c>
      <c r="D118" s="14">
        <v>1</v>
      </c>
      <c r="E118" s="31">
        <v>3</v>
      </c>
      <c r="F118" s="14">
        <v>0</v>
      </c>
      <c r="G118" s="14">
        <v>0</v>
      </c>
      <c r="H118" s="14">
        <v>2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4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1</v>
      </c>
      <c r="E119" s="31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5</v>
      </c>
      <c r="D120" s="14">
        <v>5</v>
      </c>
      <c r="E120" s="31">
        <v>0</v>
      </c>
      <c r="F120" s="14">
        <v>0</v>
      </c>
      <c r="G120" s="14">
        <v>0</v>
      </c>
      <c r="H120" s="14">
        <v>5</v>
      </c>
      <c r="I120" s="14">
        <v>6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ht="22.5" x14ac:dyDescent="0.25">
      <c r="A121" s="30" t="s">
        <v>557</v>
      </c>
      <c r="B121" s="30" t="s">
        <v>558</v>
      </c>
      <c r="C121" s="14">
        <v>64</v>
      </c>
      <c r="D121" s="14">
        <v>45</v>
      </c>
      <c r="E121" s="31">
        <v>0.422222222222222</v>
      </c>
      <c r="F121" s="14">
        <v>1</v>
      </c>
      <c r="G121" s="14">
        <v>2</v>
      </c>
      <c r="H121" s="14">
        <v>43</v>
      </c>
      <c r="I121" s="14">
        <v>61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83</v>
      </c>
    </row>
    <row r="122" spans="1:16" x14ac:dyDescent="0.25">
      <c r="A122" s="30" t="s">
        <v>559</v>
      </c>
      <c r="B122" s="30" t="s">
        <v>560</v>
      </c>
      <c r="C122" s="14">
        <v>11</v>
      </c>
      <c r="D122" s="14">
        <v>6</v>
      </c>
      <c r="E122" s="31">
        <v>0.83333333333333304</v>
      </c>
      <c r="F122" s="14">
        <v>0</v>
      </c>
      <c r="G122" s="14">
        <v>0</v>
      </c>
      <c r="H122" s="14">
        <v>6</v>
      </c>
      <c r="I122" s="14">
        <v>8</v>
      </c>
      <c r="J122" s="14">
        <v>0</v>
      </c>
      <c r="K122" s="14">
        <v>1</v>
      </c>
      <c r="L122" s="14">
        <v>0</v>
      </c>
      <c r="M122" s="14">
        <v>0</v>
      </c>
      <c r="N122" s="14">
        <v>1</v>
      </c>
      <c r="O122" s="14">
        <v>0</v>
      </c>
      <c r="P122" s="24">
        <v>4</v>
      </c>
    </row>
    <row r="123" spans="1:16" x14ac:dyDescent="0.25">
      <c r="A123" s="30" t="s">
        <v>561</v>
      </c>
      <c r="B123" s="30" t="s">
        <v>562</v>
      </c>
      <c r="C123" s="14">
        <v>0</v>
      </c>
      <c r="D123" s="14">
        <v>4</v>
      </c>
      <c r="E123" s="31">
        <v>-1</v>
      </c>
      <c r="F123" s="14">
        <v>0</v>
      </c>
      <c r="G123" s="14">
        <v>0</v>
      </c>
      <c r="H123" s="14">
        <v>2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1</v>
      </c>
      <c r="E125" s="31">
        <v>-1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22</v>
      </c>
      <c r="D126" s="14">
        <v>9</v>
      </c>
      <c r="E126" s="31">
        <v>1.44444444444444</v>
      </c>
      <c r="F126" s="14">
        <v>0</v>
      </c>
      <c r="G126" s="14">
        <v>0</v>
      </c>
      <c r="H126" s="14">
        <v>7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4">
        <v>3</v>
      </c>
    </row>
    <row r="127" spans="1:16" ht="22.5" x14ac:dyDescent="0.25">
      <c r="A127" s="30" t="s">
        <v>569</v>
      </c>
      <c r="B127" s="30" t="s">
        <v>570</v>
      </c>
      <c r="C127" s="14">
        <v>7</v>
      </c>
      <c r="D127" s="14">
        <v>5</v>
      </c>
      <c r="E127" s="31">
        <v>0.4</v>
      </c>
      <c r="F127" s="14">
        <v>0</v>
      </c>
      <c r="G127" s="14">
        <v>0</v>
      </c>
      <c r="H127" s="14">
        <v>8</v>
      </c>
      <c r="I127" s="14">
        <v>5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</v>
      </c>
    </row>
    <row r="128" spans="1:16" ht="22.5" x14ac:dyDescent="0.25">
      <c r="A128" s="30" t="s">
        <v>571</v>
      </c>
      <c r="B128" s="30" t="s">
        <v>572</v>
      </c>
      <c r="C128" s="14">
        <v>63</v>
      </c>
      <c r="D128" s="14">
        <v>88</v>
      </c>
      <c r="E128" s="31">
        <v>-0.28409090909090901</v>
      </c>
      <c r="F128" s="14">
        <v>0</v>
      </c>
      <c r="G128" s="14">
        <v>0</v>
      </c>
      <c r="H128" s="14">
        <v>94</v>
      </c>
      <c r="I128" s="14">
        <v>67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2</v>
      </c>
      <c r="P128" s="24">
        <v>79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3</v>
      </c>
      <c r="E130" s="31">
        <v>-1</v>
      </c>
      <c r="F130" s="14">
        <v>0</v>
      </c>
      <c r="G130" s="14">
        <v>0</v>
      </c>
      <c r="H130" s="14">
        <v>1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8</v>
      </c>
    </row>
    <row r="131" spans="1:16" x14ac:dyDescent="0.25">
      <c r="A131" s="183" t="s">
        <v>577</v>
      </c>
      <c r="B131" s="184"/>
      <c r="C131" s="27">
        <v>14</v>
      </c>
      <c r="D131" s="27">
        <v>9</v>
      </c>
      <c r="E131" s="28">
        <v>0.55555555555555503</v>
      </c>
      <c r="F131" s="27">
        <v>0</v>
      </c>
      <c r="G131" s="27">
        <v>0</v>
      </c>
      <c r="H131" s="27">
        <v>34</v>
      </c>
      <c r="I131" s="27">
        <v>19</v>
      </c>
      <c r="J131" s="27">
        <v>0</v>
      </c>
      <c r="K131" s="27">
        <v>0</v>
      </c>
      <c r="L131" s="27">
        <v>0</v>
      </c>
      <c r="M131" s="27">
        <v>0</v>
      </c>
      <c r="N131" s="27">
        <v>27</v>
      </c>
      <c r="O131" s="27">
        <v>1</v>
      </c>
      <c r="P131" s="29">
        <v>13</v>
      </c>
    </row>
    <row r="132" spans="1:16" x14ac:dyDescent="0.25">
      <c r="A132" s="30" t="s">
        <v>578</v>
      </c>
      <c r="B132" s="30" t="s">
        <v>579</v>
      </c>
      <c r="C132" s="14">
        <v>6</v>
      </c>
      <c r="D132" s="14">
        <v>3</v>
      </c>
      <c r="E132" s="31">
        <v>1</v>
      </c>
      <c r="F132" s="14">
        <v>0</v>
      </c>
      <c r="G132" s="14">
        <v>0</v>
      </c>
      <c r="H132" s="14">
        <v>16</v>
      </c>
      <c r="I132" s="14">
        <v>12</v>
      </c>
      <c r="J132" s="14">
        <v>0</v>
      </c>
      <c r="K132" s="14">
        <v>0</v>
      </c>
      <c r="L132" s="14">
        <v>0</v>
      </c>
      <c r="M132" s="14">
        <v>0</v>
      </c>
      <c r="N132" s="14">
        <v>14</v>
      </c>
      <c r="O132" s="14">
        <v>0</v>
      </c>
      <c r="P132" s="24">
        <v>11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6</v>
      </c>
      <c r="D134" s="14">
        <v>6</v>
      </c>
      <c r="E134" s="31">
        <v>0</v>
      </c>
      <c r="F134" s="14">
        <v>0</v>
      </c>
      <c r="G134" s="14">
        <v>0</v>
      </c>
      <c r="H134" s="14">
        <v>16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13</v>
      </c>
      <c r="O134" s="14">
        <v>1</v>
      </c>
      <c r="P134" s="24">
        <v>2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1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2</v>
      </c>
      <c r="D136" s="14">
        <v>0</v>
      </c>
      <c r="E136" s="31">
        <v>0</v>
      </c>
      <c r="F136" s="14">
        <v>0</v>
      </c>
      <c r="G136" s="14">
        <v>0</v>
      </c>
      <c r="H136" s="14">
        <v>1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3" t="s">
        <v>588</v>
      </c>
      <c r="B137" s="184"/>
      <c r="C137" s="27">
        <v>35</v>
      </c>
      <c r="D137" s="27">
        <v>31</v>
      </c>
      <c r="E137" s="28">
        <v>0.12903225806451599</v>
      </c>
      <c r="F137" s="27">
        <v>0</v>
      </c>
      <c r="G137" s="27">
        <v>1</v>
      </c>
      <c r="H137" s="27">
        <v>52</v>
      </c>
      <c r="I137" s="27">
        <v>40</v>
      </c>
      <c r="J137" s="27">
        <v>0</v>
      </c>
      <c r="K137" s="27">
        <v>0</v>
      </c>
      <c r="L137" s="27">
        <v>0</v>
      </c>
      <c r="M137" s="27">
        <v>0</v>
      </c>
      <c r="N137" s="27">
        <v>7</v>
      </c>
      <c r="O137" s="27">
        <v>0</v>
      </c>
      <c r="P137" s="29">
        <v>30</v>
      </c>
    </row>
    <row r="138" spans="1:16" ht="22.5" x14ac:dyDescent="0.25">
      <c r="A138" s="30" t="s">
        <v>589</v>
      </c>
      <c r="B138" s="30" t="s">
        <v>590</v>
      </c>
      <c r="C138" s="14">
        <v>2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26</v>
      </c>
      <c r="D142" s="14">
        <v>25</v>
      </c>
      <c r="E142" s="31">
        <v>0.04</v>
      </c>
      <c r="F142" s="14">
        <v>0</v>
      </c>
      <c r="G142" s="14">
        <v>1</v>
      </c>
      <c r="H142" s="14">
        <v>36</v>
      </c>
      <c r="I142" s="14">
        <v>29</v>
      </c>
      <c r="J142" s="14">
        <v>0</v>
      </c>
      <c r="K142" s="14">
        <v>0</v>
      </c>
      <c r="L142" s="14">
        <v>0</v>
      </c>
      <c r="M142" s="14">
        <v>0</v>
      </c>
      <c r="N142" s="14">
        <v>4</v>
      </c>
      <c r="O142" s="14">
        <v>0</v>
      </c>
      <c r="P142" s="24">
        <v>20</v>
      </c>
    </row>
    <row r="143" spans="1:16" ht="33.75" x14ac:dyDescent="0.25">
      <c r="A143" s="30" t="s">
        <v>599</v>
      </c>
      <c r="B143" s="30" t="s">
        <v>600</v>
      </c>
      <c r="C143" s="14">
        <v>6</v>
      </c>
      <c r="D143" s="14">
        <v>6</v>
      </c>
      <c r="E143" s="31">
        <v>0</v>
      </c>
      <c r="F143" s="14">
        <v>0</v>
      </c>
      <c r="G143" s="14">
        <v>0</v>
      </c>
      <c r="H143" s="14">
        <v>16</v>
      </c>
      <c r="I143" s="14">
        <v>11</v>
      </c>
      <c r="J143" s="14">
        <v>0</v>
      </c>
      <c r="K143" s="14">
        <v>0</v>
      </c>
      <c r="L143" s="14">
        <v>0</v>
      </c>
      <c r="M143" s="14">
        <v>0</v>
      </c>
      <c r="N143" s="14">
        <v>3</v>
      </c>
      <c r="O143" s="14">
        <v>0</v>
      </c>
      <c r="P143" s="24">
        <v>10</v>
      </c>
    </row>
    <row r="144" spans="1:16" x14ac:dyDescent="0.25">
      <c r="A144" s="183" t="s">
        <v>601</v>
      </c>
      <c r="B144" s="184"/>
      <c r="C144" s="27">
        <v>9</v>
      </c>
      <c r="D144" s="27">
        <v>1</v>
      </c>
      <c r="E144" s="28">
        <v>8</v>
      </c>
      <c r="F144" s="27">
        <v>0</v>
      </c>
      <c r="G144" s="27">
        <v>0</v>
      </c>
      <c r="H144" s="27">
        <v>0</v>
      </c>
      <c r="I144" s="27">
        <v>4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3</v>
      </c>
      <c r="P144" s="29">
        <v>2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9</v>
      </c>
      <c r="D146" s="14">
        <v>1</v>
      </c>
      <c r="E146" s="31">
        <v>8</v>
      </c>
      <c r="F146" s="14">
        <v>0</v>
      </c>
      <c r="G146" s="14">
        <v>0</v>
      </c>
      <c r="H146" s="14">
        <v>0</v>
      </c>
      <c r="I146" s="14">
        <v>4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3</v>
      </c>
      <c r="P146" s="24">
        <v>2</v>
      </c>
    </row>
    <row r="147" spans="1:16" x14ac:dyDescent="0.25">
      <c r="A147" s="183" t="s">
        <v>606</v>
      </c>
      <c r="B147" s="184"/>
      <c r="C147" s="27">
        <v>61</v>
      </c>
      <c r="D147" s="27">
        <v>56</v>
      </c>
      <c r="E147" s="28">
        <v>8.9285714285714302E-2</v>
      </c>
      <c r="F147" s="27">
        <v>1</v>
      </c>
      <c r="G147" s="27">
        <v>1</v>
      </c>
      <c r="H147" s="27">
        <v>44</v>
      </c>
      <c r="I147" s="27">
        <v>26</v>
      </c>
      <c r="J147" s="27">
        <v>0</v>
      </c>
      <c r="K147" s="27">
        <v>0</v>
      </c>
      <c r="L147" s="27">
        <v>0</v>
      </c>
      <c r="M147" s="27">
        <v>0</v>
      </c>
      <c r="N147" s="27">
        <v>39</v>
      </c>
      <c r="O147" s="27">
        <v>0</v>
      </c>
      <c r="P147" s="29">
        <v>18</v>
      </c>
    </row>
    <row r="148" spans="1:16" ht="22.5" x14ac:dyDescent="0.25">
      <c r="A148" s="30" t="s">
        <v>607</v>
      </c>
      <c r="B148" s="30" t="s">
        <v>608</v>
      </c>
      <c r="C148" s="14">
        <v>8</v>
      </c>
      <c r="D148" s="14">
        <v>7</v>
      </c>
      <c r="E148" s="31">
        <v>0.14285714285714299</v>
      </c>
      <c r="F148" s="14">
        <v>0</v>
      </c>
      <c r="G148" s="14">
        <v>0</v>
      </c>
      <c r="H148" s="14">
        <v>4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20</v>
      </c>
      <c r="O148" s="14">
        <v>0</v>
      </c>
      <c r="P148" s="24">
        <v>5</v>
      </c>
    </row>
    <row r="149" spans="1:16" ht="22.5" x14ac:dyDescent="0.25">
      <c r="A149" s="30" t="s">
        <v>609</v>
      </c>
      <c r="B149" s="30" t="s">
        <v>610</v>
      </c>
      <c r="C149" s="14">
        <v>12</v>
      </c>
      <c r="D149" s="14">
        <v>14</v>
      </c>
      <c r="E149" s="31">
        <v>-0.14285714285714299</v>
      </c>
      <c r="F149" s="14">
        <v>0</v>
      </c>
      <c r="G149" s="14">
        <v>0</v>
      </c>
      <c r="H149" s="14">
        <v>9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7</v>
      </c>
      <c r="D151" s="14">
        <v>1</v>
      </c>
      <c r="E151" s="31">
        <v>6</v>
      </c>
      <c r="F151" s="14">
        <v>0</v>
      </c>
      <c r="G151" s="14">
        <v>0</v>
      </c>
      <c r="H151" s="14">
        <v>5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2</v>
      </c>
    </row>
    <row r="154" spans="1:16" x14ac:dyDescent="0.25">
      <c r="A154" s="30" t="s">
        <v>619</v>
      </c>
      <c r="B154" s="30" t="s">
        <v>620</v>
      </c>
      <c r="C154" s="14">
        <v>8</v>
      </c>
      <c r="D154" s="14">
        <v>9</v>
      </c>
      <c r="E154" s="31">
        <v>-0.11111111111111099</v>
      </c>
      <c r="F154" s="14">
        <v>1</v>
      </c>
      <c r="G154" s="14">
        <v>0</v>
      </c>
      <c r="H154" s="14">
        <v>5</v>
      </c>
      <c r="I154" s="14">
        <v>8</v>
      </c>
      <c r="J154" s="14">
        <v>0</v>
      </c>
      <c r="K154" s="14">
        <v>0</v>
      </c>
      <c r="L154" s="14">
        <v>0</v>
      </c>
      <c r="M154" s="14">
        <v>0</v>
      </c>
      <c r="N154" s="14">
        <v>5</v>
      </c>
      <c r="O154" s="14">
        <v>0</v>
      </c>
      <c r="P154" s="24">
        <v>4</v>
      </c>
    </row>
    <row r="155" spans="1:16" ht="22.5" x14ac:dyDescent="0.25">
      <c r="A155" s="30" t="s">
        <v>621</v>
      </c>
      <c r="B155" s="30" t="s">
        <v>622</v>
      </c>
      <c r="C155" s="14">
        <v>25</v>
      </c>
      <c r="D155" s="14">
        <v>23</v>
      </c>
      <c r="E155" s="31">
        <v>8.6956521739130405E-2</v>
      </c>
      <c r="F155" s="14">
        <v>0</v>
      </c>
      <c r="G155" s="14">
        <v>1</v>
      </c>
      <c r="H155" s="14">
        <v>21</v>
      </c>
      <c r="I155" s="14">
        <v>11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7</v>
      </c>
    </row>
    <row r="156" spans="1:16" x14ac:dyDescent="0.25">
      <c r="A156" s="183" t="s">
        <v>623</v>
      </c>
      <c r="B156" s="184"/>
      <c r="C156" s="27">
        <v>243</v>
      </c>
      <c r="D156" s="27">
        <v>193</v>
      </c>
      <c r="E156" s="28">
        <v>0.25906735751295301</v>
      </c>
      <c r="F156" s="27">
        <v>0</v>
      </c>
      <c r="G156" s="27">
        <v>0</v>
      </c>
      <c r="H156" s="27">
        <v>9</v>
      </c>
      <c r="I156" s="27">
        <v>8</v>
      </c>
      <c r="J156" s="27">
        <v>2</v>
      </c>
      <c r="K156" s="27">
        <v>3</v>
      </c>
      <c r="L156" s="27">
        <v>0</v>
      </c>
      <c r="M156" s="27">
        <v>0</v>
      </c>
      <c r="N156" s="27">
        <v>82</v>
      </c>
      <c r="O156" s="27">
        <v>3</v>
      </c>
      <c r="P156" s="29">
        <v>13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1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1</v>
      </c>
      <c r="D159" s="14">
        <v>3</v>
      </c>
      <c r="E159" s="31">
        <v>-0.66666666666666696</v>
      </c>
      <c r="F159" s="14">
        <v>0</v>
      </c>
      <c r="G159" s="14">
        <v>0</v>
      </c>
      <c r="H159" s="14">
        <v>1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26</v>
      </c>
      <c r="D161" s="14">
        <v>25</v>
      </c>
      <c r="E161" s="31">
        <v>0.04</v>
      </c>
      <c r="F161" s="14">
        <v>0</v>
      </c>
      <c r="G161" s="14">
        <v>0</v>
      </c>
      <c r="H161" s="14">
        <v>1</v>
      </c>
      <c r="I161" s="14">
        <v>0</v>
      </c>
      <c r="J161" s="14">
        <v>1</v>
      </c>
      <c r="K161" s="14">
        <v>2</v>
      </c>
      <c r="L161" s="14">
        <v>0</v>
      </c>
      <c r="M161" s="14">
        <v>0</v>
      </c>
      <c r="N161" s="14">
        <v>1</v>
      </c>
      <c r="O161" s="14">
        <v>1</v>
      </c>
      <c r="P161" s="24">
        <v>2</v>
      </c>
    </row>
    <row r="162" spans="1:16" x14ac:dyDescent="0.25">
      <c r="A162" s="30" t="s">
        <v>634</v>
      </c>
      <c r="B162" s="30" t="s">
        <v>635</v>
      </c>
      <c r="C162" s="14">
        <v>54</v>
      </c>
      <c r="D162" s="14">
        <v>64</v>
      </c>
      <c r="E162" s="31">
        <v>-0.15625</v>
      </c>
      <c r="F162" s="14">
        <v>0</v>
      </c>
      <c r="G162" s="14">
        <v>0</v>
      </c>
      <c r="H162" s="14">
        <v>3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81</v>
      </c>
      <c r="O162" s="14">
        <v>0</v>
      </c>
      <c r="P162" s="24">
        <v>1</v>
      </c>
    </row>
    <row r="163" spans="1:16" ht="22.5" x14ac:dyDescent="0.25">
      <c r="A163" s="30" t="s">
        <v>636</v>
      </c>
      <c r="B163" s="30" t="s">
        <v>637</v>
      </c>
      <c r="C163" s="14">
        <v>8</v>
      </c>
      <c r="D163" s="14">
        <v>9</v>
      </c>
      <c r="E163" s="31">
        <v>-0.11111111111111099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42</v>
      </c>
      <c r="D164" s="14">
        <v>34</v>
      </c>
      <c r="E164" s="31">
        <v>0.23529411764705899</v>
      </c>
      <c r="F164" s="14">
        <v>0</v>
      </c>
      <c r="G164" s="14">
        <v>0</v>
      </c>
      <c r="H164" s="14">
        <v>2</v>
      </c>
      <c r="I164" s="14">
        <v>2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2</v>
      </c>
      <c r="P164" s="24">
        <v>1</v>
      </c>
    </row>
    <row r="165" spans="1:16" x14ac:dyDescent="0.25">
      <c r="A165" s="30" t="s">
        <v>640</v>
      </c>
      <c r="B165" s="30" t="s">
        <v>641</v>
      </c>
      <c r="C165" s="14">
        <v>112</v>
      </c>
      <c r="D165" s="14">
        <v>58</v>
      </c>
      <c r="E165" s="31">
        <v>0.931034482758621</v>
      </c>
      <c r="F165" s="14">
        <v>0</v>
      </c>
      <c r="G165" s="14">
        <v>0</v>
      </c>
      <c r="H165" s="14">
        <v>1</v>
      </c>
      <c r="I165" s="14">
        <v>2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24">
        <v>9</v>
      </c>
    </row>
    <row r="166" spans="1:16" x14ac:dyDescent="0.25">
      <c r="A166" s="183" t="s">
        <v>642</v>
      </c>
      <c r="B166" s="184"/>
      <c r="C166" s="27">
        <v>1037</v>
      </c>
      <c r="D166" s="27">
        <v>916</v>
      </c>
      <c r="E166" s="28">
        <v>0.132096069868996</v>
      </c>
      <c r="F166" s="27">
        <v>10</v>
      </c>
      <c r="G166" s="27">
        <v>4</v>
      </c>
      <c r="H166" s="27">
        <v>741</v>
      </c>
      <c r="I166" s="27">
        <v>507</v>
      </c>
      <c r="J166" s="27">
        <v>3</v>
      </c>
      <c r="K166" s="27">
        <v>15</v>
      </c>
      <c r="L166" s="27">
        <v>1</v>
      </c>
      <c r="M166" s="27">
        <v>2</v>
      </c>
      <c r="N166" s="27">
        <v>16</v>
      </c>
      <c r="O166" s="27">
        <v>293</v>
      </c>
      <c r="P166" s="29">
        <v>425</v>
      </c>
    </row>
    <row r="167" spans="1:16" ht="22.5" x14ac:dyDescent="0.25">
      <c r="A167" s="30" t="s">
        <v>643</v>
      </c>
      <c r="B167" s="30" t="s">
        <v>644</v>
      </c>
      <c r="C167" s="14">
        <v>31</v>
      </c>
      <c r="D167" s="14">
        <v>24</v>
      </c>
      <c r="E167" s="31">
        <v>0.29166666666666702</v>
      </c>
      <c r="F167" s="14">
        <v>1</v>
      </c>
      <c r="G167" s="14">
        <v>0</v>
      </c>
      <c r="H167" s="14">
        <v>25</v>
      </c>
      <c r="I167" s="14">
        <v>7</v>
      </c>
      <c r="J167" s="14">
        <v>0</v>
      </c>
      <c r="K167" s="14">
        <v>0</v>
      </c>
      <c r="L167" s="14">
        <v>0</v>
      </c>
      <c r="M167" s="14">
        <v>0</v>
      </c>
      <c r="N167" s="14">
        <v>14</v>
      </c>
      <c r="O167" s="14">
        <v>6</v>
      </c>
      <c r="P167" s="24">
        <v>1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1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2</v>
      </c>
      <c r="D171" s="14">
        <v>0</v>
      </c>
      <c r="E171" s="31">
        <v>0</v>
      </c>
      <c r="F171" s="14">
        <v>0</v>
      </c>
      <c r="G171" s="14">
        <v>0</v>
      </c>
      <c r="H171" s="14">
        <v>2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341</v>
      </c>
      <c r="D173" s="14">
        <v>315</v>
      </c>
      <c r="E173" s="31">
        <v>8.2539682539682496E-2</v>
      </c>
      <c r="F173" s="14">
        <v>1</v>
      </c>
      <c r="G173" s="14">
        <v>0</v>
      </c>
      <c r="H173" s="14">
        <v>268</v>
      </c>
      <c r="I173" s="14">
        <v>198</v>
      </c>
      <c r="J173" s="14">
        <v>2</v>
      </c>
      <c r="K173" s="14">
        <v>7</v>
      </c>
      <c r="L173" s="14">
        <v>1</v>
      </c>
      <c r="M173" s="14">
        <v>1</v>
      </c>
      <c r="N173" s="14">
        <v>0</v>
      </c>
      <c r="O173" s="14">
        <v>159</v>
      </c>
      <c r="P173" s="24">
        <v>160</v>
      </c>
    </row>
    <row r="174" spans="1:16" ht="22.5" x14ac:dyDescent="0.25">
      <c r="A174" s="30" t="s">
        <v>657</v>
      </c>
      <c r="B174" s="30" t="s">
        <v>658</v>
      </c>
      <c r="C174" s="14">
        <v>568</v>
      </c>
      <c r="D174" s="14">
        <v>489</v>
      </c>
      <c r="E174" s="31">
        <v>0.161554192229039</v>
      </c>
      <c r="F174" s="14">
        <v>8</v>
      </c>
      <c r="G174" s="14">
        <v>4</v>
      </c>
      <c r="H174" s="14">
        <v>388</v>
      </c>
      <c r="I174" s="14">
        <v>274</v>
      </c>
      <c r="J174" s="14">
        <v>1</v>
      </c>
      <c r="K174" s="14">
        <v>4</v>
      </c>
      <c r="L174" s="14">
        <v>0</v>
      </c>
      <c r="M174" s="14">
        <v>1</v>
      </c>
      <c r="N174" s="14">
        <v>1</v>
      </c>
      <c r="O174" s="14">
        <v>106</v>
      </c>
      <c r="P174" s="24">
        <v>252</v>
      </c>
    </row>
    <row r="175" spans="1:16" x14ac:dyDescent="0.25">
      <c r="A175" s="30" t="s">
        <v>659</v>
      </c>
      <c r="B175" s="30" t="s">
        <v>660</v>
      </c>
      <c r="C175" s="14">
        <v>95</v>
      </c>
      <c r="D175" s="14">
        <v>87</v>
      </c>
      <c r="E175" s="31">
        <v>9.1954022988505704E-2</v>
      </c>
      <c r="F175" s="14">
        <v>0</v>
      </c>
      <c r="G175" s="14">
        <v>0</v>
      </c>
      <c r="H175" s="14">
        <v>58</v>
      </c>
      <c r="I175" s="14">
        <v>26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22</v>
      </c>
      <c r="P175" s="24">
        <v>9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2</v>
      </c>
      <c r="L176" s="14">
        <v>0</v>
      </c>
      <c r="M176" s="14">
        <v>0</v>
      </c>
      <c r="N176" s="14">
        <v>0</v>
      </c>
      <c r="O176" s="14">
        <v>0</v>
      </c>
      <c r="P176" s="24">
        <v>3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3" t="s">
        <v>665</v>
      </c>
      <c r="B178" s="184"/>
      <c r="C178" s="27">
        <v>1136</v>
      </c>
      <c r="D178" s="27">
        <v>4518</v>
      </c>
      <c r="E178" s="28">
        <v>-0.74856131031429796</v>
      </c>
      <c r="F178" s="27">
        <v>3828</v>
      </c>
      <c r="G178" s="27">
        <v>3360</v>
      </c>
      <c r="H178" s="27">
        <v>959</v>
      </c>
      <c r="I178" s="27">
        <v>1004</v>
      </c>
      <c r="J178" s="27">
        <v>0</v>
      </c>
      <c r="K178" s="27">
        <v>0</v>
      </c>
      <c r="L178" s="27">
        <v>0</v>
      </c>
      <c r="M178" s="27">
        <v>0</v>
      </c>
      <c r="N178" s="27">
        <v>5</v>
      </c>
      <c r="O178" s="27">
        <v>2</v>
      </c>
      <c r="P178" s="29">
        <v>4633</v>
      </c>
    </row>
    <row r="179" spans="1:16" ht="22.5" x14ac:dyDescent="0.25">
      <c r="A179" s="30" t="s">
        <v>666</v>
      </c>
      <c r="B179" s="30" t="s">
        <v>667</v>
      </c>
      <c r="C179" s="14">
        <v>10</v>
      </c>
      <c r="D179" s="14">
        <v>12</v>
      </c>
      <c r="E179" s="31">
        <v>-0.16666666666666699</v>
      </c>
      <c r="F179" s="14">
        <v>17</v>
      </c>
      <c r="G179" s="14">
        <v>19</v>
      </c>
      <c r="H179" s="14">
        <v>7</v>
      </c>
      <c r="I179" s="14">
        <v>8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14</v>
      </c>
    </row>
    <row r="180" spans="1:16" ht="22.5" x14ac:dyDescent="0.25">
      <c r="A180" s="30" t="s">
        <v>668</v>
      </c>
      <c r="B180" s="30" t="s">
        <v>669</v>
      </c>
      <c r="C180" s="14">
        <v>640</v>
      </c>
      <c r="D180" s="14">
        <v>4035</v>
      </c>
      <c r="E180" s="31">
        <v>-0.84138785625774504</v>
      </c>
      <c r="F180" s="14">
        <v>2328</v>
      </c>
      <c r="G180" s="14">
        <v>2045</v>
      </c>
      <c r="H180" s="14">
        <v>593</v>
      </c>
      <c r="I180" s="14">
        <v>524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4">
        <v>2725</v>
      </c>
    </row>
    <row r="181" spans="1:16" x14ac:dyDescent="0.25">
      <c r="A181" s="30" t="s">
        <v>670</v>
      </c>
      <c r="B181" s="30" t="s">
        <v>671</v>
      </c>
      <c r="C181" s="14">
        <v>65</v>
      </c>
      <c r="D181" s="14">
        <v>57</v>
      </c>
      <c r="E181" s="31">
        <v>0.140350877192982</v>
      </c>
      <c r="F181" s="14">
        <v>38</v>
      </c>
      <c r="G181" s="14">
        <v>36</v>
      </c>
      <c r="H181" s="14">
        <v>47</v>
      </c>
      <c r="I181" s="14">
        <v>67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1</v>
      </c>
      <c r="P181" s="24">
        <v>96</v>
      </c>
    </row>
    <row r="182" spans="1:16" ht="22.5" x14ac:dyDescent="0.25">
      <c r="A182" s="30" t="s">
        <v>672</v>
      </c>
      <c r="B182" s="30" t="s">
        <v>673</v>
      </c>
      <c r="C182" s="14">
        <v>5</v>
      </c>
      <c r="D182" s="14">
        <v>1</v>
      </c>
      <c r="E182" s="31">
        <v>4</v>
      </c>
      <c r="F182" s="14">
        <v>3</v>
      </c>
      <c r="G182" s="14">
        <v>3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2.5" x14ac:dyDescent="0.25">
      <c r="A183" s="30" t="s">
        <v>674</v>
      </c>
      <c r="B183" s="30" t="s">
        <v>675</v>
      </c>
      <c r="C183" s="14">
        <v>11</v>
      </c>
      <c r="D183" s="14">
        <v>13</v>
      </c>
      <c r="E183" s="31">
        <v>-0.15384615384615399</v>
      </c>
      <c r="F183" s="14">
        <v>20</v>
      </c>
      <c r="G183" s="14">
        <v>141</v>
      </c>
      <c r="H183" s="14">
        <v>8</v>
      </c>
      <c r="I183" s="14">
        <v>93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244</v>
      </c>
    </row>
    <row r="184" spans="1:16" ht="22.5" x14ac:dyDescent="0.25">
      <c r="A184" s="30" t="s">
        <v>676</v>
      </c>
      <c r="B184" s="30" t="s">
        <v>677</v>
      </c>
      <c r="C184" s="14">
        <v>371</v>
      </c>
      <c r="D184" s="14">
        <v>365</v>
      </c>
      <c r="E184" s="31">
        <v>1.6438356164383602E-2</v>
      </c>
      <c r="F184" s="14">
        <v>1417</v>
      </c>
      <c r="G184" s="14">
        <v>1116</v>
      </c>
      <c r="H184" s="14">
        <v>295</v>
      </c>
      <c r="I184" s="14">
        <v>312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1</v>
      </c>
      <c r="P184" s="24">
        <v>1549</v>
      </c>
    </row>
    <row r="185" spans="1:16" ht="22.5" x14ac:dyDescent="0.25">
      <c r="A185" s="30" t="s">
        <v>678</v>
      </c>
      <c r="B185" s="30" t="s">
        <v>679</v>
      </c>
      <c r="C185" s="14">
        <v>34</v>
      </c>
      <c r="D185" s="14">
        <v>35</v>
      </c>
      <c r="E185" s="31">
        <v>-2.8571428571428598E-2</v>
      </c>
      <c r="F185" s="14">
        <v>5</v>
      </c>
      <c r="G185" s="14">
        <v>0</v>
      </c>
      <c r="H185" s="14">
        <v>9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3" t="s">
        <v>680</v>
      </c>
      <c r="B186" s="184"/>
      <c r="C186" s="27">
        <v>564</v>
      </c>
      <c r="D186" s="27">
        <v>4311</v>
      </c>
      <c r="E186" s="28">
        <v>-0.86917188587334704</v>
      </c>
      <c r="F186" s="27">
        <v>174</v>
      </c>
      <c r="G186" s="27">
        <v>173</v>
      </c>
      <c r="H186" s="27">
        <v>360</v>
      </c>
      <c r="I186" s="27">
        <v>359</v>
      </c>
      <c r="J186" s="27">
        <v>0</v>
      </c>
      <c r="K186" s="27">
        <v>5</v>
      </c>
      <c r="L186" s="27">
        <v>1</v>
      </c>
      <c r="M186" s="27">
        <v>1</v>
      </c>
      <c r="N186" s="27">
        <v>36</v>
      </c>
      <c r="O186" s="27">
        <v>0</v>
      </c>
      <c r="P186" s="29">
        <v>449</v>
      </c>
    </row>
    <row r="187" spans="1:16" x14ac:dyDescent="0.25">
      <c r="A187" s="30" t="s">
        <v>681</v>
      </c>
      <c r="B187" s="30" t="s">
        <v>682</v>
      </c>
      <c r="C187" s="14">
        <v>25</v>
      </c>
      <c r="D187" s="14">
        <v>43</v>
      </c>
      <c r="E187" s="31">
        <v>-0.418604651162791</v>
      </c>
      <c r="F187" s="14">
        <v>0</v>
      </c>
      <c r="G187" s="14">
        <v>0</v>
      </c>
      <c r="H187" s="14">
        <v>2</v>
      </c>
      <c r="I187" s="14">
        <v>2</v>
      </c>
      <c r="J187" s="14">
        <v>0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24">
        <v>3</v>
      </c>
    </row>
    <row r="188" spans="1:16" ht="22.5" x14ac:dyDescent="0.25">
      <c r="A188" s="30" t="s">
        <v>683</v>
      </c>
      <c r="B188" s="30" t="s">
        <v>684</v>
      </c>
      <c r="C188" s="14">
        <v>2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189</v>
      </c>
      <c r="D189" s="14">
        <v>141</v>
      </c>
      <c r="E189" s="31">
        <v>0.340425531914894</v>
      </c>
      <c r="F189" s="14">
        <v>56</v>
      </c>
      <c r="G189" s="14">
        <v>46</v>
      </c>
      <c r="H189" s="14">
        <v>140</v>
      </c>
      <c r="I189" s="14">
        <v>75</v>
      </c>
      <c r="J189" s="14">
        <v>0</v>
      </c>
      <c r="K189" s="14">
        <v>0</v>
      </c>
      <c r="L189" s="14">
        <v>0</v>
      </c>
      <c r="M189" s="14">
        <v>0</v>
      </c>
      <c r="N189" s="14">
        <v>18</v>
      </c>
      <c r="O189" s="14">
        <v>0</v>
      </c>
      <c r="P189" s="24">
        <v>128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3</v>
      </c>
      <c r="E190" s="31">
        <v>-1</v>
      </c>
      <c r="F190" s="14">
        <v>0</v>
      </c>
      <c r="G190" s="14">
        <v>1</v>
      </c>
      <c r="H190" s="14">
        <v>2</v>
      </c>
      <c r="I190" s="14">
        <v>3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4</v>
      </c>
    </row>
    <row r="191" spans="1:16" ht="33.75" x14ac:dyDescent="0.25">
      <c r="A191" s="30" t="s">
        <v>689</v>
      </c>
      <c r="B191" s="30" t="s">
        <v>690</v>
      </c>
      <c r="C191" s="14">
        <v>135</v>
      </c>
      <c r="D191" s="14">
        <v>3998</v>
      </c>
      <c r="E191" s="31">
        <v>-0.96623311655827904</v>
      </c>
      <c r="F191" s="14">
        <v>108</v>
      </c>
      <c r="G191" s="14">
        <v>120</v>
      </c>
      <c r="H191" s="14">
        <v>124</v>
      </c>
      <c r="I191" s="14">
        <v>219</v>
      </c>
      <c r="J191" s="14">
        <v>0</v>
      </c>
      <c r="K191" s="14">
        <v>2</v>
      </c>
      <c r="L191" s="14">
        <v>0</v>
      </c>
      <c r="M191" s="14">
        <v>1</v>
      </c>
      <c r="N191" s="14">
        <v>1</v>
      </c>
      <c r="O191" s="14">
        <v>0</v>
      </c>
      <c r="P191" s="24">
        <v>277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63</v>
      </c>
      <c r="D193" s="14">
        <v>47</v>
      </c>
      <c r="E193" s="31">
        <v>0.340425531914894</v>
      </c>
      <c r="F193" s="14">
        <v>7</v>
      </c>
      <c r="G193" s="14">
        <v>3</v>
      </c>
      <c r="H193" s="14">
        <v>41</v>
      </c>
      <c r="I193" s="14">
        <v>42</v>
      </c>
      <c r="J193" s="14">
        <v>0</v>
      </c>
      <c r="K193" s="14">
        <v>0</v>
      </c>
      <c r="L193" s="14">
        <v>0</v>
      </c>
      <c r="M193" s="14">
        <v>0</v>
      </c>
      <c r="N193" s="14">
        <v>9</v>
      </c>
      <c r="O193" s="14">
        <v>0</v>
      </c>
      <c r="P193" s="24">
        <v>24</v>
      </c>
    </row>
    <row r="194" spans="1:16" x14ac:dyDescent="0.25">
      <c r="A194" s="30" t="s">
        <v>695</v>
      </c>
      <c r="B194" s="30" t="s">
        <v>696</v>
      </c>
      <c r="C194" s="14">
        <v>2</v>
      </c>
      <c r="D194" s="14">
        <v>0</v>
      </c>
      <c r="E194" s="31">
        <v>0</v>
      </c>
      <c r="F194" s="14">
        <v>0</v>
      </c>
      <c r="G194" s="14">
        <v>0</v>
      </c>
      <c r="H194" s="14">
        <v>2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1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3</v>
      </c>
      <c r="D196" s="14">
        <v>1</v>
      </c>
      <c r="E196" s="31">
        <v>2</v>
      </c>
      <c r="F196" s="14">
        <v>1</v>
      </c>
      <c r="G196" s="14">
        <v>2</v>
      </c>
      <c r="H196" s="14">
        <v>5</v>
      </c>
      <c r="I196" s="14">
        <v>7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4</v>
      </c>
    </row>
    <row r="197" spans="1:16" x14ac:dyDescent="0.25">
      <c r="A197" s="30" t="s">
        <v>701</v>
      </c>
      <c r="B197" s="30" t="s">
        <v>702</v>
      </c>
      <c r="C197" s="14">
        <v>136</v>
      </c>
      <c r="D197" s="14">
        <v>73</v>
      </c>
      <c r="E197" s="31">
        <v>0.86301369863013699</v>
      </c>
      <c r="F197" s="14">
        <v>2</v>
      </c>
      <c r="G197" s="14">
        <v>1</v>
      </c>
      <c r="H197" s="14">
        <v>37</v>
      </c>
      <c r="I197" s="14">
        <v>4</v>
      </c>
      <c r="J197" s="14">
        <v>0</v>
      </c>
      <c r="K197" s="14">
        <v>0</v>
      </c>
      <c r="L197" s="14">
        <v>1</v>
      </c>
      <c r="M197" s="14">
        <v>0</v>
      </c>
      <c r="N197" s="14">
        <v>1</v>
      </c>
      <c r="O197" s="14">
        <v>0</v>
      </c>
      <c r="P197" s="24">
        <v>3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2</v>
      </c>
      <c r="E198" s="31">
        <v>-0.5</v>
      </c>
      <c r="F198" s="14">
        <v>0</v>
      </c>
      <c r="G198" s="14">
        <v>0</v>
      </c>
      <c r="H198" s="14">
        <v>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2</v>
      </c>
    </row>
    <row r="199" spans="1:16" x14ac:dyDescent="0.25">
      <c r="A199" s="30" t="s">
        <v>705</v>
      </c>
      <c r="B199" s="30" t="s">
        <v>706</v>
      </c>
      <c r="C199" s="14">
        <v>7</v>
      </c>
      <c r="D199" s="14">
        <v>3</v>
      </c>
      <c r="E199" s="31">
        <v>1.3333333333333299</v>
      </c>
      <c r="F199" s="14">
        <v>0</v>
      </c>
      <c r="G199" s="14">
        <v>0</v>
      </c>
      <c r="H199" s="14">
        <v>5</v>
      </c>
      <c r="I199" s="14">
        <v>6</v>
      </c>
      <c r="J199" s="14">
        <v>0</v>
      </c>
      <c r="K199" s="14">
        <v>0</v>
      </c>
      <c r="L199" s="14">
        <v>0</v>
      </c>
      <c r="M199" s="14">
        <v>0</v>
      </c>
      <c r="N199" s="14">
        <v>6</v>
      </c>
      <c r="O199" s="14">
        <v>0</v>
      </c>
      <c r="P199" s="24">
        <v>3</v>
      </c>
    </row>
    <row r="200" spans="1:16" ht="22.5" x14ac:dyDescent="0.25">
      <c r="A200" s="30" t="s">
        <v>707</v>
      </c>
      <c r="B200" s="30" t="s">
        <v>708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83" t="s">
        <v>709</v>
      </c>
      <c r="B201" s="184"/>
      <c r="C201" s="27">
        <v>141</v>
      </c>
      <c r="D201" s="27">
        <v>329</v>
      </c>
      <c r="E201" s="28">
        <v>-0.57142857142857095</v>
      </c>
      <c r="F201" s="27">
        <v>57</v>
      </c>
      <c r="G201" s="27">
        <v>36</v>
      </c>
      <c r="H201" s="27">
        <v>78</v>
      </c>
      <c r="I201" s="27">
        <v>67</v>
      </c>
      <c r="J201" s="27">
        <v>0</v>
      </c>
      <c r="K201" s="27">
        <v>0</v>
      </c>
      <c r="L201" s="27">
        <v>4</v>
      </c>
      <c r="M201" s="27">
        <v>7</v>
      </c>
      <c r="N201" s="27">
        <v>33</v>
      </c>
      <c r="O201" s="27">
        <v>0</v>
      </c>
      <c r="P201" s="29">
        <v>104</v>
      </c>
    </row>
    <row r="202" spans="1:16" x14ac:dyDescent="0.25">
      <c r="A202" s="30" t="s">
        <v>710</v>
      </c>
      <c r="B202" s="30" t="s">
        <v>711</v>
      </c>
      <c r="C202" s="14">
        <v>28</v>
      </c>
      <c r="D202" s="14">
        <v>25</v>
      </c>
      <c r="E202" s="31">
        <v>0.12</v>
      </c>
      <c r="F202" s="14">
        <v>0</v>
      </c>
      <c r="G202" s="14">
        <v>0</v>
      </c>
      <c r="H202" s="14">
        <v>6</v>
      </c>
      <c r="I202" s="14">
        <v>2</v>
      </c>
      <c r="J202" s="14">
        <v>0</v>
      </c>
      <c r="K202" s="14">
        <v>0</v>
      </c>
      <c r="L202" s="14">
        <v>0</v>
      </c>
      <c r="M202" s="14">
        <v>1</v>
      </c>
      <c r="N202" s="14">
        <v>23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1</v>
      </c>
      <c r="D204" s="14">
        <v>0</v>
      </c>
      <c r="E204" s="31">
        <v>0</v>
      </c>
      <c r="F204" s="14">
        <v>0</v>
      </c>
      <c r="G204" s="14">
        <v>1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1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1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1</v>
      </c>
    </row>
    <row r="206" spans="1:16" ht="22.5" x14ac:dyDescent="0.25">
      <c r="A206" s="30" t="s">
        <v>718</v>
      </c>
      <c r="B206" s="30" t="s">
        <v>719</v>
      </c>
      <c r="C206" s="14">
        <v>87</v>
      </c>
      <c r="D206" s="14">
        <v>282</v>
      </c>
      <c r="E206" s="31">
        <v>-0.69148936170212705</v>
      </c>
      <c r="F206" s="14">
        <v>55</v>
      </c>
      <c r="G206" s="14">
        <v>35</v>
      </c>
      <c r="H206" s="14">
        <v>61</v>
      </c>
      <c r="I206" s="14">
        <v>55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4">
        <v>96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2</v>
      </c>
      <c r="E208" s="31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1</v>
      </c>
      <c r="M208" s="14">
        <v>2</v>
      </c>
      <c r="N208" s="14">
        <v>0</v>
      </c>
      <c r="O208" s="14">
        <v>0</v>
      </c>
      <c r="P208" s="24">
        <v>1</v>
      </c>
    </row>
    <row r="209" spans="1:16" ht="22.5" x14ac:dyDescent="0.25">
      <c r="A209" s="30" t="s">
        <v>724</v>
      </c>
      <c r="B209" s="30" t="s">
        <v>725</v>
      </c>
      <c r="C209" s="14">
        <v>1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1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8</v>
      </c>
      <c r="D212" s="14">
        <v>1</v>
      </c>
      <c r="E212" s="31">
        <v>7</v>
      </c>
      <c r="F212" s="14">
        <v>1</v>
      </c>
      <c r="G212" s="14">
        <v>0</v>
      </c>
      <c r="H212" s="14">
        <v>2</v>
      </c>
      <c r="I212" s="14">
        <v>1</v>
      </c>
      <c r="J212" s="14">
        <v>0</v>
      </c>
      <c r="K212" s="14">
        <v>0</v>
      </c>
      <c r="L212" s="14">
        <v>0</v>
      </c>
      <c r="M212" s="14">
        <v>3</v>
      </c>
      <c r="N212" s="14">
        <v>0</v>
      </c>
      <c r="O212" s="14">
        <v>0</v>
      </c>
      <c r="P212" s="24">
        <v>2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1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7</v>
      </c>
      <c r="D214" s="14">
        <v>4</v>
      </c>
      <c r="E214" s="31">
        <v>0.75</v>
      </c>
      <c r="F214" s="14">
        <v>0</v>
      </c>
      <c r="G214" s="14">
        <v>0</v>
      </c>
      <c r="H214" s="14">
        <v>2</v>
      </c>
      <c r="I214" s="14">
        <v>3</v>
      </c>
      <c r="J214" s="14">
        <v>0</v>
      </c>
      <c r="K214" s="14">
        <v>0</v>
      </c>
      <c r="L214" s="14">
        <v>2</v>
      </c>
      <c r="M214" s="14">
        <v>0</v>
      </c>
      <c r="N214" s="14">
        <v>5</v>
      </c>
      <c r="O214" s="14">
        <v>0</v>
      </c>
      <c r="P214" s="24">
        <v>3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2</v>
      </c>
      <c r="I215" s="14">
        <v>0</v>
      </c>
      <c r="J215" s="14">
        <v>0</v>
      </c>
      <c r="K215" s="14">
        <v>0</v>
      </c>
      <c r="L215" s="14">
        <v>1</v>
      </c>
      <c r="M215" s="14">
        <v>0</v>
      </c>
      <c r="N215" s="14">
        <v>0</v>
      </c>
      <c r="O215" s="14">
        <v>0</v>
      </c>
      <c r="P215" s="24">
        <v>1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1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5</v>
      </c>
      <c r="D218" s="14">
        <v>9</v>
      </c>
      <c r="E218" s="31">
        <v>-0.44444444444444398</v>
      </c>
      <c r="F218" s="14">
        <v>0</v>
      </c>
      <c r="G218" s="14">
        <v>0</v>
      </c>
      <c r="H218" s="14">
        <v>4</v>
      </c>
      <c r="I218" s="14">
        <v>3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2</v>
      </c>
      <c r="E219" s="31">
        <v>-1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3</v>
      </c>
      <c r="D222" s="14">
        <v>4</v>
      </c>
      <c r="E222" s="31">
        <v>-0.25</v>
      </c>
      <c r="F222" s="14">
        <v>0</v>
      </c>
      <c r="G222" s="14">
        <v>0</v>
      </c>
      <c r="H222" s="14">
        <v>1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3" t="s">
        <v>752</v>
      </c>
      <c r="B223" s="184"/>
      <c r="C223" s="27">
        <v>1309</v>
      </c>
      <c r="D223" s="27">
        <v>1375</v>
      </c>
      <c r="E223" s="28">
        <v>-4.8000000000000001E-2</v>
      </c>
      <c r="F223" s="27">
        <v>888</v>
      </c>
      <c r="G223" s="27">
        <v>671</v>
      </c>
      <c r="H223" s="27">
        <v>678</v>
      </c>
      <c r="I223" s="27">
        <v>547</v>
      </c>
      <c r="J223" s="27">
        <v>0</v>
      </c>
      <c r="K223" s="27">
        <v>0</v>
      </c>
      <c r="L223" s="27">
        <v>2</v>
      </c>
      <c r="M223" s="27">
        <v>0</v>
      </c>
      <c r="N223" s="27">
        <v>13</v>
      </c>
      <c r="O223" s="27">
        <v>60</v>
      </c>
      <c r="P223" s="29">
        <v>1084</v>
      </c>
    </row>
    <row r="224" spans="1:16" x14ac:dyDescent="0.25">
      <c r="A224" s="30" t="s">
        <v>753</v>
      </c>
      <c r="B224" s="30" t="s">
        <v>754</v>
      </c>
      <c r="C224" s="14">
        <v>1</v>
      </c>
      <c r="D224" s="14">
        <v>8</v>
      </c>
      <c r="E224" s="31">
        <v>-0.875</v>
      </c>
      <c r="F224" s="14">
        <v>0</v>
      </c>
      <c r="G224" s="14">
        <v>0</v>
      </c>
      <c r="H224" s="14">
        <v>1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7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3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1</v>
      </c>
    </row>
    <row r="229" spans="1:16" x14ac:dyDescent="0.25">
      <c r="A229" s="30" t="s">
        <v>763</v>
      </c>
      <c r="B229" s="30" t="s">
        <v>764</v>
      </c>
      <c r="C229" s="14">
        <v>1</v>
      </c>
      <c r="D229" s="14">
        <v>0</v>
      </c>
      <c r="E229" s="31">
        <v>0</v>
      </c>
      <c r="F229" s="14">
        <v>0</v>
      </c>
      <c r="G229" s="14">
        <v>0</v>
      </c>
      <c r="H229" s="14">
        <v>1</v>
      </c>
      <c r="I229" s="14">
        <v>3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2</v>
      </c>
    </row>
    <row r="230" spans="1:16" ht="22.5" x14ac:dyDescent="0.25">
      <c r="A230" s="30" t="s">
        <v>765</v>
      </c>
      <c r="B230" s="30" t="s">
        <v>766</v>
      </c>
      <c r="C230" s="14">
        <v>8</v>
      </c>
      <c r="D230" s="14">
        <v>6</v>
      </c>
      <c r="E230" s="31">
        <v>0.33333333333333298</v>
      </c>
      <c r="F230" s="14">
        <v>0</v>
      </c>
      <c r="G230" s="14">
        <v>0</v>
      </c>
      <c r="H230" s="14">
        <v>9</v>
      </c>
      <c r="I230" s="14">
        <v>9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8</v>
      </c>
    </row>
    <row r="231" spans="1:16" x14ac:dyDescent="0.25">
      <c r="A231" s="30" t="s">
        <v>767</v>
      </c>
      <c r="B231" s="30" t="s">
        <v>768</v>
      </c>
      <c r="C231" s="14">
        <v>18</v>
      </c>
      <c r="D231" s="14">
        <v>26</v>
      </c>
      <c r="E231" s="31">
        <v>-0.30769230769230799</v>
      </c>
      <c r="F231" s="14">
        <v>0</v>
      </c>
      <c r="G231" s="14">
        <v>0</v>
      </c>
      <c r="H231" s="14">
        <v>5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13</v>
      </c>
    </row>
    <row r="232" spans="1:16" x14ac:dyDescent="0.25">
      <c r="A232" s="30" t="s">
        <v>769</v>
      </c>
      <c r="B232" s="30" t="s">
        <v>770</v>
      </c>
      <c r="C232" s="14">
        <v>89</v>
      </c>
      <c r="D232" s="14">
        <v>60</v>
      </c>
      <c r="E232" s="31">
        <v>0.483333333333333</v>
      </c>
      <c r="F232" s="14">
        <v>16</v>
      </c>
      <c r="G232" s="14">
        <v>10</v>
      </c>
      <c r="H232" s="14">
        <v>35</v>
      </c>
      <c r="I232" s="14">
        <v>26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56</v>
      </c>
    </row>
    <row r="233" spans="1:16" x14ac:dyDescent="0.25">
      <c r="A233" s="30" t="s">
        <v>771</v>
      </c>
      <c r="B233" s="30" t="s">
        <v>772</v>
      </c>
      <c r="C233" s="14">
        <v>45</v>
      </c>
      <c r="D233" s="14">
        <v>44</v>
      </c>
      <c r="E233" s="31">
        <v>2.27272727272727E-2</v>
      </c>
      <c r="F233" s="14">
        <v>1</v>
      </c>
      <c r="G233" s="14">
        <v>2</v>
      </c>
      <c r="H233" s="14">
        <v>32</v>
      </c>
      <c r="I233" s="14">
        <v>23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13</v>
      </c>
    </row>
    <row r="234" spans="1:16" ht="22.5" x14ac:dyDescent="0.25">
      <c r="A234" s="30" t="s">
        <v>773</v>
      </c>
      <c r="B234" s="30" t="s">
        <v>774</v>
      </c>
      <c r="C234" s="14">
        <v>6</v>
      </c>
      <c r="D234" s="14">
        <v>4</v>
      </c>
      <c r="E234" s="31">
        <v>0.5</v>
      </c>
      <c r="F234" s="14">
        <v>1</v>
      </c>
      <c r="G234" s="14">
        <v>0</v>
      </c>
      <c r="H234" s="14">
        <v>3</v>
      </c>
      <c r="I234" s="14">
        <v>5</v>
      </c>
      <c r="J234" s="14">
        <v>0</v>
      </c>
      <c r="K234" s="14">
        <v>0</v>
      </c>
      <c r="L234" s="14">
        <v>0</v>
      </c>
      <c r="M234" s="14">
        <v>0</v>
      </c>
      <c r="N234" s="14">
        <v>2</v>
      </c>
      <c r="O234" s="14">
        <v>0</v>
      </c>
      <c r="P234" s="24">
        <v>8</v>
      </c>
    </row>
    <row r="235" spans="1:16" ht="33.75" x14ac:dyDescent="0.25">
      <c r="A235" s="30" t="s">
        <v>775</v>
      </c>
      <c r="B235" s="30" t="s">
        <v>776</v>
      </c>
      <c r="C235" s="14">
        <v>12</v>
      </c>
      <c r="D235" s="14">
        <v>5</v>
      </c>
      <c r="E235" s="31">
        <v>1.4</v>
      </c>
      <c r="F235" s="14">
        <v>4</v>
      </c>
      <c r="G235" s="14">
        <v>4</v>
      </c>
      <c r="H235" s="14">
        <v>12</v>
      </c>
      <c r="I235" s="14">
        <v>12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7</v>
      </c>
    </row>
    <row r="236" spans="1:16" x14ac:dyDescent="0.25">
      <c r="A236" s="30" t="s">
        <v>777</v>
      </c>
      <c r="B236" s="30" t="s">
        <v>778</v>
      </c>
      <c r="C236" s="14">
        <v>3</v>
      </c>
      <c r="D236" s="14">
        <v>1</v>
      </c>
      <c r="E236" s="31">
        <v>2</v>
      </c>
      <c r="F236" s="14">
        <v>0</v>
      </c>
      <c r="G236" s="14">
        <v>0</v>
      </c>
      <c r="H236" s="14">
        <v>8</v>
      </c>
      <c r="I236" s="14">
        <v>4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3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1117</v>
      </c>
      <c r="D238" s="14">
        <v>1220</v>
      </c>
      <c r="E238" s="31">
        <v>-8.4426229508196698E-2</v>
      </c>
      <c r="F238" s="14">
        <v>866</v>
      </c>
      <c r="G238" s="14">
        <v>655</v>
      </c>
      <c r="H238" s="14">
        <v>567</v>
      </c>
      <c r="I238" s="14">
        <v>459</v>
      </c>
      <c r="J238" s="14">
        <v>0</v>
      </c>
      <c r="K238" s="14">
        <v>0</v>
      </c>
      <c r="L238" s="14">
        <v>2</v>
      </c>
      <c r="M238" s="14">
        <v>0</v>
      </c>
      <c r="N238" s="14">
        <v>1</v>
      </c>
      <c r="O238" s="14">
        <v>60</v>
      </c>
      <c r="P238" s="24">
        <v>966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2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1</v>
      </c>
    </row>
    <row r="242" spans="1:16" ht="45" x14ac:dyDescent="0.25">
      <c r="A242" s="30" t="s">
        <v>789</v>
      </c>
      <c r="B242" s="30" t="s">
        <v>790</v>
      </c>
      <c r="C242" s="14">
        <v>6</v>
      </c>
      <c r="D242" s="14">
        <v>0</v>
      </c>
      <c r="E242" s="31">
        <v>0</v>
      </c>
      <c r="F242" s="14">
        <v>0</v>
      </c>
      <c r="G242" s="14">
        <v>0</v>
      </c>
      <c r="H242" s="14">
        <v>3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3</v>
      </c>
    </row>
    <row r="243" spans="1:16" ht="33.75" x14ac:dyDescent="0.25">
      <c r="A243" s="30" t="s">
        <v>791</v>
      </c>
      <c r="B243" s="30" t="s">
        <v>792</v>
      </c>
      <c r="C243" s="14">
        <v>1</v>
      </c>
      <c r="D243" s="14">
        <v>1</v>
      </c>
      <c r="E243" s="31">
        <v>0</v>
      </c>
      <c r="F243" s="14">
        <v>0</v>
      </c>
      <c r="G243" s="14">
        <v>0</v>
      </c>
      <c r="H243" s="14">
        <v>2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3" t="s">
        <v>793</v>
      </c>
      <c r="B244" s="184"/>
      <c r="C244" s="27">
        <v>15</v>
      </c>
      <c r="D244" s="27">
        <v>14</v>
      </c>
      <c r="E244" s="28">
        <v>7.1428571428571397E-2</v>
      </c>
      <c r="F244" s="27">
        <v>1</v>
      </c>
      <c r="G244" s="27">
        <v>0</v>
      </c>
      <c r="H244" s="27">
        <v>5</v>
      </c>
      <c r="I244" s="27">
        <v>21</v>
      </c>
      <c r="J244" s="27">
        <v>0</v>
      </c>
      <c r="K244" s="27">
        <v>0</v>
      </c>
      <c r="L244" s="27">
        <v>0</v>
      </c>
      <c r="M244" s="27">
        <v>0</v>
      </c>
      <c r="N244" s="27">
        <v>6</v>
      </c>
      <c r="O244" s="27">
        <v>3</v>
      </c>
      <c r="P244" s="29">
        <v>8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1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1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1</v>
      </c>
      <c r="D248" s="14">
        <v>4</v>
      </c>
      <c r="E248" s="31">
        <v>-0.75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5</v>
      </c>
      <c r="D249" s="14">
        <v>1</v>
      </c>
      <c r="E249" s="31">
        <v>4</v>
      </c>
      <c r="F249" s="14">
        <v>1</v>
      </c>
      <c r="G249" s="14">
        <v>0</v>
      </c>
      <c r="H249" s="14">
        <v>2</v>
      </c>
      <c r="I249" s="14">
        <v>4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4">
        <v>2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1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1</v>
      </c>
      <c r="I252" s="14">
        <v>11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3</v>
      </c>
    </row>
    <row r="253" spans="1:16" ht="22.5" x14ac:dyDescent="0.25">
      <c r="A253" s="30" t="s">
        <v>810</v>
      </c>
      <c r="B253" s="30" t="s">
        <v>811</v>
      </c>
      <c r="C253" s="14">
        <v>3</v>
      </c>
      <c r="D253" s="14">
        <v>4</v>
      </c>
      <c r="E253" s="31">
        <v>-0.25</v>
      </c>
      <c r="F253" s="14">
        <v>0</v>
      </c>
      <c r="G253" s="14">
        <v>0</v>
      </c>
      <c r="H253" s="14">
        <v>2</v>
      </c>
      <c r="I253" s="14">
        <v>4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3</v>
      </c>
      <c r="P253" s="24">
        <v>2</v>
      </c>
    </row>
    <row r="254" spans="1:16" ht="22.5" x14ac:dyDescent="0.25">
      <c r="A254" s="30" t="s">
        <v>812</v>
      </c>
      <c r="B254" s="30" t="s">
        <v>813</v>
      </c>
      <c r="C254" s="14">
        <v>1</v>
      </c>
      <c r="D254" s="14">
        <v>1</v>
      </c>
      <c r="E254" s="31">
        <v>0</v>
      </c>
      <c r="F254" s="14">
        <v>0</v>
      </c>
      <c r="G254" s="14">
        <v>0</v>
      </c>
      <c r="H254" s="14">
        <v>0</v>
      </c>
      <c r="I254" s="14">
        <v>1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1</v>
      </c>
    </row>
    <row r="255" spans="1:16" ht="22.5" x14ac:dyDescent="0.25">
      <c r="A255" s="30" t="s">
        <v>814</v>
      </c>
      <c r="B255" s="30" t="s">
        <v>815</v>
      </c>
      <c r="C255" s="14">
        <v>1</v>
      </c>
      <c r="D255" s="14">
        <v>1</v>
      </c>
      <c r="E255" s="31">
        <v>0</v>
      </c>
      <c r="F255" s="14">
        <v>0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1</v>
      </c>
      <c r="D256" s="14">
        <v>1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1</v>
      </c>
      <c r="D258" s="14">
        <v>1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1</v>
      </c>
      <c r="E260" s="31">
        <v>-1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3" t="s">
        <v>846</v>
      </c>
      <c r="B271" s="184"/>
      <c r="C271" s="27">
        <v>453</v>
      </c>
      <c r="D271" s="27">
        <v>685</v>
      </c>
      <c r="E271" s="28">
        <v>-0.33868613138686099</v>
      </c>
      <c r="F271" s="27">
        <v>526</v>
      </c>
      <c r="G271" s="27">
        <v>419</v>
      </c>
      <c r="H271" s="27">
        <v>410</v>
      </c>
      <c r="I271" s="27">
        <v>505</v>
      </c>
      <c r="J271" s="27">
        <v>0</v>
      </c>
      <c r="K271" s="27">
        <v>6</v>
      </c>
      <c r="L271" s="27">
        <v>0</v>
      </c>
      <c r="M271" s="27">
        <v>2</v>
      </c>
      <c r="N271" s="27">
        <v>4</v>
      </c>
      <c r="O271" s="27">
        <v>10</v>
      </c>
      <c r="P271" s="29">
        <v>856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227</v>
      </c>
      <c r="D273" s="14">
        <v>271</v>
      </c>
      <c r="E273" s="31">
        <v>-0.16236162361623599</v>
      </c>
      <c r="F273" s="14">
        <v>227</v>
      </c>
      <c r="G273" s="14">
        <v>159</v>
      </c>
      <c r="H273" s="14">
        <v>237</v>
      </c>
      <c r="I273" s="14">
        <v>266</v>
      </c>
      <c r="J273" s="14">
        <v>0</v>
      </c>
      <c r="K273" s="14">
        <v>1</v>
      </c>
      <c r="L273" s="14">
        <v>0</v>
      </c>
      <c r="M273" s="14">
        <v>1</v>
      </c>
      <c r="N273" s="14">
        <v>0</v>
      </c>
      <c r="O273" s="14">
        <v>3</v>
      </c>
      <c r="P273" s="24">
        <v>342</v>
      </c>
    </row>
    <row r="274" spans="1:16" ht="33.75" x14ac:dyDescent="0.25">
      <c r="A274" s="30" t="s">
        <v>851</v>
      </c>
      <c r="B274" s="30" t="s">
        <v>852</v>
      </c>
      <c r="C274" s="14">
        <v>170</v>
      </c>
      <c r="D274" s="14">
        <v>356</v>
      </c>
      <c r="E274" s="31">
        <v>-0.52247191011235905</v>
      </c>
      <c r="F274" s="14">
        <v>293</v>
      </c>
      <c r="G274" s="14">
        <v>256</v>
      </c>
      <c r="H274" s="14">
        <v>145</v>
      </c>
      <c r="I274" s="14">
        <v>173</v>
      </c>
      <c r="J274" s="14">
        <v>0</v>
      </c>
      <c r="K274" s="14">
        <v>0</v>
      </c>
      <c r="L274" s="14">
        <v>0</v>
      </c>
      <c r="M274" s="14">
        <v>0</v>
      </c>
      <c r="N274" s="14">
        <v>4</v>
      </c>
      <c r="O274" s="14">
        <v>0</v>
      </c>
      <c r="P274" s="24">
        <v>472</v>
      </c>
    </row>
    <row r="275" spans="1:16" ht="22.5" x14ac:dyDescent="0.25">
      <c r="A275" s="30" t="s">
        <v>853</v>
      </c>
      <c r="B275" s="30" t="s">
        <v>854</v>
      </c>
      <c r="C275" s="14">
        <v>2</v>
      </c>
      <c r="D275" s="14">
        <v>2</v>
      </c>
      <c r="E275" s="31">
        <v>0</v>
      </c>
      <c r="F275" s="14">
        <v>2</v>
      </c>
      <c r="G275" s="14">
        <v>1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11</v>
      </c>
      <c r="D276" s="14">
        <v>11</v>
      </c>
      <c r="E276" s="31">
        <v>0</v>
      </c>
      <c r="F276" s="14">
        <v>1</v>
      </c>
      <c r="G276" s="14">
        <v>1</v>
      </c>
      <c r="H276" s="14">
        <v>6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857</v>
      </c>
      <c r="B277" s="30" t="s">
        <v>858</v>
      </c>
      <c r="C277" s="14">
        <v>11</v>
      </c>
      <c r="D277" s="14">
        <v>13</v>
      </c>
      <c r="E277" s="31">
        <v>-0.15384615384615399</v>
      </c>
      <c r="F277" s="14">
        <v>1</v>
      </c>
      <c r="G277" s="14">
        <v>0</v>
      </c>
      <c r="H277" s="14">
        <v>7</v>
      </c>
      <c r="I277" s="14">
        <v>15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4">
        <v>13</v>
      </c>
    </row>
    <row r="278" spans="1:16" ht="22.5" x14ac:dyDescent="0.25">
      <c r="A278" s="30" t="s">
        <v>859</v>
      </c>
      <c r="B278" s="30" t="s">
        <v>860</v>
      </c>
      <c r="C278" s="14">
        <v>15</v>
      </c>
      <c r="D278" s="14">
        <v>15</v>
      </c>
      <c r="E278" s="31">
        <v>0</v>
      </c>
      <c r="F278" s="14">
        <v>1</v>
      </c>
      <c r="G278" s="14">
        <v>1</v>
      </c>
      <c r="H278" s="14">
        <v>8</v>
      </c>
      <c r="I278" s="14">
        <v>15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4">
        <v>18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2</v>
      </c>
    </row>
    <row r="280" spans="1:16" ht="22.5" x14ac:dyDescent="0.25">
      <c r="A280" s="30" t="s">
        <v>863</v>
      </c>
      <c r="B280" s="30" t="s">
        <v>864</v>
      </c>
      <c r="C280" s="14">
        <v>1</v>
      </c>
      <c r="D280" s="14">
        <v>2</v>
      </c>
      <c r="E280" s="31">
        <v>-0.5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1</v>
      </c>
      <c r="E282" s="31">
        <v>-1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1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2</v>
      </c>
      <c r="D289" s="14">
        <v>5</v>
      </c>
      <c r="E289" s="31">
        <v>-0.6</v>
      </c>
      <c r="F289" s="14">
        <v>0</v>
      </c>
      <c r="G289" s="14">
        <v>1</v>
      </c>
      <c r="H289" s="14">
        <v>2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2</v>
      </c>
      <c r="D291" s="14">
        <v>3</v>
      </c>
      <c r="E291" s="31">
        <v>-0.33333333333333298</v>
      </c>
      <c r="F291" s="14">
        <v>0</v>
      </c>
      <c r="G291" s="14">
        <v>0</v>
      </c>
      <c r="H291" s="14">
        <v>1</v>
      </c>
      <c r="I291" s="14">
        <v>11</v>
      </c>
      <c r="J291" s="14">
        <v>0</v>
      </c>
      <c r="K291" s="14">
        <v>2</v>
      </c>
      <c r="L291" s="14">
        <v>0</v>
      </c>
      <c r="M291" s="14">
        <v>0</v>
      </c>
      <c r="N291" s="14">
        <v>0</v>
      </c>
      <c r="O291" s="14">
        <v>1</v>
      </c>
      <c r="P291" s="24">
        <v>3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6</v>
      </c>
      <c r="D294" s="14">
        <v>4</v>
      </c>
      <c r="E294" s="31">
        <v>0.5</v>
      </c>
      <c r="F294" s="14">
        <v>0</v>
      </c>
      <c r="G294" s="14">
        <v>0</v>
      </c>
      <c r="H294" s="14">
        <v>3</v>
      </c>
      <c r="I294" s="14">
        <v>20</v>
      </c>
      <c r="J294" s="14">
        <v>0</v>
      </c>
      <c r="K294" s="14">
        <v>1</v>
      </c>
      <c r="L294" s="14">
        <v>0</v>
      </c>
      <c r="M294" s="14">
        <v>1</v>
      </c>
      <c r="N294" s="14">
        <v>0</v>
      </c>
      <c r="O294" s="14">
        <v>6</v>
      </c>
      <c r="P294" s="24">
        <v>3</v>
      </c>
    </row>
    <row r="295" spans="1:16" ht="22.5" x14ac:dyDescent="0.25">
      <c r="A295" s="30" t="s">
        <v>893</v>
      </c>
      <c r="B295" s="30" t="s">
        <v>894</v>
      </c>
      <c r="C295" s="14">
        <v>3</v>
      </c>
      <c r="D295" s="14">
        <v>2</v>
      </c>
      <c r="E295" s="31">
        <v>0.5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1</v>
      </c>
      <c r="D296" s="14">
        <v>0</v>
      </c>
      <c r="E296" s="31">
        <v>0</v>
      </c>
      <c r="F296" s="14">
        <v>1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1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1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83" t="s">
        <v>912</v>
      </c>
      <c r="B305" s="184"/>
      <c r="C305" s="27">
        <v>0</v>
      </c>
      <c r="D305" s="27">
        <v>1</v>
      </c>
      <c r="E305" s="28">
        <v>-1</v>
      </c>
      <c r="F305" s="27">
        <v>0</v>
      </c>
      <c r="G305" s="27">
        <v>0</v>
      </c>
      <c r="H305" s="27">
        <v>0</v>
      </c>
      <c r="I305" s="27">
        <v>2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2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1</v>
      </c>
      <c r="E311" s="31">
        <v>-1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3" t="s">
        <v>925</v>
      </c>
      <c r="B312" s="184"/>
      <c r="C312" s="27">
        <v>15</v>
      </c>
      <c r="D312" s="27">
        <v>3</v>
      </c>
      <c r="E312" s="28">
        <v>4</v>
      </c>
      <c r="F312" s="27">
        <v>0</v>
      </c>
      <c r="G312" s="27">
        <v>0</v>
      </c>
      <c r="H312" s="27">
        <v>6</v>
      </c>
      <c r="I312" s="27">
        <v>5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1</v>
      </c>
      <c r="P312" s="29">
        <v>2</v>
      </c>
    </row>
    <row r="313" spans="1:16" x14ac:dyDescent="0.25">
      <c r="A313" s="30" t="s">
        <v>926</v>
      </c>
      <c r="B313" s="30" t="s">
        <v>927</v>
      </c>
      <c r="C313" s="14">
        <v>13</v>
      </c>
      <c r="D313" s="14">
        <v>3</v>
      </c>
      <c r="E313" s="31">
        <v>3.3333333333333299</v>
      </c>
      <c r="F313" s="14">
        <v>0</v>
      </c>
      <c r="G313" s="14">
        <v>0</v>
      </c>
      <c r="H313" s="14">
        <v>5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4">
        <v>2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2</v>
      </c>
      <c r="D315" s="14">
        <v>0</v>
      </c>
      <c r="E315" s="31">
        <v>0</v>
      </c>
      <c r="F315" s="14">
        <v>0</v>
      </c>
      <c r="G315" s="14">
        <v>0</v>
      </c>
      <c r="H315" s="14">
        <v>1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3" t="s">
        <v>936</v>
      </c>
      <c r="B318" s="184"/>
      <c r="C318" s="27">
        <v>2</v>
      </c>
      <c r="D318" s="27">
        <v>2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2</v>
      </c>
      <c r="D319" s="14">
        <v>2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3" t="s">
        <v>944</v>
      </c>
      <c r="B323" s="184"/>
      <c r="C323" s="27">
        <v>11213</v>
      </c>
      <c r="D323" s="27">
        <v>10749</v>
      </c>
      <c r="E323" s="28">
        <v>4.3166806214531603E-2</v>
      </c>
      <c r="F323" s="27">
        <v>120</v>
      </c>
      <c r="G323" s="27">
        <v>0</v>
      </c>
      <c r="H323" s="27">
        <v>340</v>
      </c>
      <c r="I323" s="27">
        <v>0</v>
      </c>
      <c r="J323" s="27">
        <v>1</v>
      </c>
      <c r="K323" s="27">
        <v>0</v>
      </c>
      <c r="L323" s="27">
        <v>0</v>
      </c>
      <c r="M323" s="27">
        <v>0</v>
      </c>
      <c r="N323" s="27">
        <v>117</v>
      </c>
      <c r="O323" s="27">
        <v>10</v>
      </c>
      <c r="P323" s="29">
        <v>11</v>
      </c>
    </row>
    <row r="324" spans="1:16" x14ac:dyDescent="0.25">
      <c r="A324" s="30" t="s">
        <v>945</v>
      </c>
      <c r="B324" s="30" t="s">
        <v>946</v>
      </c>
      <c r="C324" s="14">
        <v>11213</v>
      </c>
      <c r="D324" s="14">
        <v>10749</v>
      </c>
      <c r="E324" s="31">
        <v>4.3166806214531603E-2</v>
      </c>
      <c r="F324" s="14">
        <v>120</v>
      </c>
      <c r="G324" s="14">
        <v>0</v>
      </c>
      <c r="H324" s="14">
        <v>340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117</v>
      </c>
      <c r="O324" s="14">
        <v>10</v>
      </c>
      <c r="P324" s="24">
        <v>11</v>
      </c>
    </row>
    <row r="325" spans="1:16" x14ac:dyDescent="0.25">
      <c r="A325" s="183" t="s">
        <v>947</v>
      </c>
      <c r="B325" s="184"/>
      <c r="C325" s="27">
        <v>0</v>
      </c>
      <c r="D325" s="27">
        <v>4</v>
      </c>
      <c r="E325" s="28">
        <v>-1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4</v>
      </c>
      <c r="E328" s="31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3" t="s">
        <v>970</v>
      </c>
      <c r="B337" s="184"/>
      <c r="C337" s="27">
        <v>0</v>
      </c>
      <c r="D337" s="27">
        <v>1</v>
      </c>
      <c r="E337" s="28">
        <v>-1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1</v>
      </c>
      <c r="E338" s="31">
        <v>-1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5" t="s">
        <v>976</v>
      </c>
      <c r="B341" s="186"/>
      <c r="C341" s="32">
        <v>41649</v>
      </c>
      <c r="D341" s="32">
        <v>48010</v>
      </c>
      <c r="E341" s="33">
        <v>-0.13249323057696299</v>
      </c>
      <c r="F341" s="32">
        <v>9975</v>
      </c>
      <c r="G341" s="32">
        <v>7416</v>
      </c>
      <c r="H341" s="32">
        <v>9968</v>
      </c>
      <c r="I341" s="32">
        <v>8401</v>
      </c>
      <c r="J341" s="32">
        <v>133</v>
      </c>
      <c r="K341" s="32">
        <v>175</v>
      </c>
      <c r="L341" s="32">
        <v>28</v>
      </c>
      <c r="M341" s="32">
        <v>31</v>
      </c>
      <c r="N341" s="32">
        <v>554</v>
      </c>
      <c r="O341" s="32">
        <v>729</v>
      </c>
      <c r="P341" s="32">
        <v>14463</v>
      </c>
    </row>
  </sheetData>
  <sheetProtection algorithmName="SHA-512" hashValue="FKZW5tKVcKP2Z3ZNLARDhdYzaVC6JQhQtrbtbZQVE8Uueo1/h6z6INUyQxGNYTJqy4/KUJtvv8FTGWIvTXN4nA==" saltValue="qKoj5wztV83Ju5lwz9M7+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4">
        <v>2</v>
      </c>
    </row>
    <row r="6" spans="1:3" x14ac:dyDescent="0.25">
      <c r="A6" s="178"/>
      <c r="B6" s="13" t="s">
        <v>354</v>
      </c>
      <c r="C6" s="24">
        <v>348</v>
      </c>
    </row>
    <row r="7" spans="1:3" x14ac:dyDescent="0.25">
      <c r="A7" s="178"/>
      <c r="B7" s="13" t="s">
        <v>981</v>
      </c>
      <c r="C7" s="24">
        <v>43</v>
      </c>
    </row>
    <row r="8" spans="1:3" x14ac:dyDescent="0.25">
      <c r="A8" s="178"/>
      <c r="B8" s="13" t="s">
        <v>982</v>
      </c>
      <c r="C8" s="24">
        <v>89</v>
      </c>
    </row>
    <row r="9" spans="1:3" x14ac:dyDescent="0.25">
      <c r="A9" s="178"/>
      <c r="B9" s="13" t="s">
        <v>983</v>
      </c>
      <c r="C9" s="24">
        <v>175</v>
      </c>
    </row>
    <row r="10" spans="1:3" x14ac:dyDescent="0.25">
      <c r="A10" s="178"/>
      <c r="B10" s="13" t="s">
        <v>984</v>
      </c>
      <c r="C10" s="24">
        <v>107</v>
      </c>
    </row>
    <row r="11" spans="1:3" x14ac:dyDescent="0.25">
      <c r="A11" s="178"/>
      <c r="B11" s="13" t="s">
        <v>985</v>
      </c>
      <c r="C11" s="24">
        <v>91</v>
      </c>
    </row>
    <row r="12" spans="1:3" x14ac:dyDescent="0.25">
      <c r="A12" s="178"/>
      <c r="B12" s="13" t="s">
        <v>538</v>
      </c>
      <c r="C12" s="24">
        <v>106</v>
      </c>
    </row>
    <row r="13" spans="1:3" x14ac:dyDescent="0.25">
      <c r="A13" s="178"/>
      <c r="B13" s="13" t="s">
        <v>986</v>
      </c>
      <c r="C13" s="24">
        <v>19</v>
      </c>
    </row>
    <row r="14" spans="1:3" x14ac:dyDescent="0.25">
      <c r="A14" s="178"/>
      <c r="B14" s="13" t="s">
        <v>987</v>
      </c>
      <c r="C14" s="24">
        <v>9</v>
      </c>
    </row>
    <row r="15" spans="1:3" x14ac:dyDescent="0.25">
      <c r="A15" s="178"/>
      <c r="B15" s="13" t="s">
        <v>671</v>
      </c>
      <c r="C15" s="24">
        <v>6</v>
      </c>
    </row>
    <row r="16" spans="1:3" x14ac:dyDescent="0.25">
      <c r="A16" s="178"/>
      <c r="B16" s="13" t="s">
        <v>988</v>
      </c>
      <c r="C16" s="24">
        <v>70</v>
      </c>
    </row>
    <row r="17" spans="1:3" x14ac:dyDescent="0.25">
      <c r="A17" s="178"/>
      <c r="B17" s="13" t="s">
        <v>989</v>
      </c>
      <c r="C17" s="24">
        <v>322</v>
      </c>
    </row>
    <row r="18" spans="1:3" x14ac:dyDescent="0.25">
      <c r="A18" s="178"/>
      <c r="B18" s="13" t="s">
        <v>990</v>
      </c>
      <c r="C18" s="24">
        <v>64</v>
      </c>
    </row>
    <row r="19" spans="1:3" x14ac:dyDescent="0.25">
      <c r="A19" s="179"/>
      <c r="B19" s="13" t="s">
        <v>110</v>
      </c>
      <c r="C19" s="24">
        <v>534</v>
      </c>
    </row>
    <row r="20" spans="1:3" x14ac:dyDescent="0.25">
      <c r="A20" s="177" t="s">
        <v>991</v>
      </c>
      <c r="B20" s="13" t="s">
        <v>992</v>
      </c>
      <c r="C20" s="24">
        <v>63</v>
      </c>
    </row>
    <row r="21" spans="1:3" x14ac:dyDescent="0.25">
      <c r="A21" s="179"/>
      <c r="B21" s="13" t="s">
        <v>993</v>
      </c>
      <c r="C21" s="24">
        <v>1</v>
      </c>
    </row>
    <row r="22" spans="1:3" x14ac:dyDescent="0.25">
      <c r="A22" s="177" t="s">
        <v>994</v>
      </c>
      <c r="B22" s="13" t="s">
        <v>995</v>
      </c>
      <c r="C22" s="24">
        <v>412</v>
      </c>
    </row>
    <row r="23" spans="1:3" x14ac:dyDescent="0.25">
      <c r="A23" s="178"/>
      <c r="B23" s="13" t="s">
        <v>996</v>
      </c>
      <c r="C23" s="24">
        <v>358</v>
      </c>
    </row>
    <row r="24" spans="1:3" x14ac:dyDescent="0.25">
      <c r="A24" s="179"/>
      <c r="B24" s="13" t="s">
        <v>997</v>
      </c>
      <c r="C24" s="24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1059</v>
      </c>
    </row>
    <row r="29" spans="1:3" x14ac:dyDescent="0.25">
      <c r="A29" s="177" t="s">
        <v>316</v>
      </c>
      <c r="B29" s="13" t="s">
        <v>1000</v>
      </c>
      <c r="C29" s="24">
        <v>18</v>
      </c>
    </row>
    <row r="30" spans="1:3" x14ac:dyDescent="0.25">
      <c r="A30" s="178"/>
      <c r="B30" s="13" t="s">
        <v>1001</v>
      </c>
      <c r="C30" s="24">
        <v>130</v>
      </c>
    </row>
    <row r="31" spans="1:3" x14ac:dyDescent="0.25">
      <c r="A31" s="178"/>
      <c r="B31" s="13" t="s">
        <v>1002</v>
      </c>
      <c r="C31" s="24">
        <v>17</v>
      </c>
    </row>
    <row r="32" spans="1:3" x14ac:dyDescent="0.25">
      <c r="A32" s="179"/>
      <c r="B32" s="13" t="s">
        <v>1003</v>
      </c>
      <c r="C32" s="24">
        <v>4</v>
      </c>
    </row>
    <row r="33" spans="1:3" x14ac:dyDescent="0.25">
      <c r="A33" s="12" t="s">
        <v>1004</v>
      </c>
      <c r="B33" s="17"/>
      <c r="C33" s="24">
        <v>0</v>
      </c>
    </row>
    <row r="34" spans="1:3" x14ac:dyDescent="0.25">
      <c r="A34" s="12" t="s">
        <v>1005</v>
      </c>
      <c r="B34" s="17"/>
      <c r="C34" s="24">
        <v>546</v>
      </c>
    </row>
    <row r="35" spans="1:3" x14ac:dyDescent="0.25">
      <c r="A35" s="12" t="s">
        <v>1006</v>
      </c>
      <c r="B35" s="17"/>
      <c r="C35" s="24">
        <v>70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12</v>
      </c>
    </row>
    <row r="38" spans="1:3" x14ac:dyDescent="0.25">
      <c r="A38" s="12" t="s">
        <v>1009</v>
      </c>
      <c r="B38" s="17"/>
      <c r="C38" s="24">
        <v>26</v>
      </c>
    </row>
    <row r="39" spans="1:3" x14ac:dyDescent="0.25">
      <c r="A39" s="12" t="s">
        <v>997</v>
      </c>
      <c r="B39" s="17"/>
      <c r="C39" s="24">
        <v>363</v>
      </c>
    </row>
    <row r="40" spans="1:3" x14ac:dyDescent="0.25">
      <c r="A40" s="177" t="s">
        <v>1010</v>
      </c>
      <c r="B40" s="13" t="s">
        <v>1011</v>
      </c>
      <c r="C40" s="24">
        <v>29</v>
      </c>
    </row>
    <row r="41" spans="1:3" x14ac:dyDescent="0.25">
      <c r="A41" s="178"/>
      <c r="B41" s="13" t="s">
        <v>1012</v>
      </c>
      <c r="C41" s="24">
        <v>16</v>
      </c>
    </row>
    <row r="42" spans="1:3" x14ac:dyDescent="0.25">
      <c r="A42" s="178"/>
      <c r="B42" s="13" t="s">
        <v>1013</v>
      </c>
      <c r="C42" s="24">
        <v>25</v>
      </c>
    </row>
    <row r="43" spans="1:3" x14ac:dyDescent="0.25">
      <c r="A43" s="178"/>
      <c r="B43" s="13" t="s">
        <v>1014</v>
      </c>
      <c r="C43" s="24">
        <v>0</v>
      </c>
    </row>
    <row r="44" spans="1:3" x14ac:dyDescent="0.25">
      <c r="A44" s="179"/>
      <c r="B44" s="13" t="s">
        <v>1015</v>
      </c>
      <c r="C44" s="24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100</v>
      </c>
    </row>
    <row r="49" spans="1:3" x14ac:dyDescent="0.25">
      <c r="A49" s="177" t="s">
        <v>80</v>
      </c>
      <c r="B49" s="13" t="s">
        <v>1017</v>
      </c>
      <c r="C49" s="24">
        <v>220</v>
      </c>
    </row>
    <row r="50" spans="1:3" x14ac:dyDescent="0.25">
      <c r="A50" s="179"/>
      <c r="B50" s="13" t="s">
        <v>1018</v>
      </c>
      <c r="C50" s="24">
        <v>558</v>
      </c>
    </row>
    <row r="51" spans="1:3" x14ac:dyDescent="0.25">
      <c r="A51" s="177" t="s">
        <v>1019</v>
      </c>
      <c r="B51" s="13" t="s">
        <v>1020</v>
      </c>
      <c r="C51" s="24">
        <v>1</v>
      </c>
    </row>
    <row r="52" spans="1:3" x14ac:dyDescent="0.25">
      <c r="A52" s="179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4">
        <v>2818</v>
      </c>
    </row>
    <row r="57" spans="1:3" x14ac:dyDescent="0.25">
      <c r="A57" s="178"/>
      <c r="B57" s="13" t="s">
        <v>1023</v>
      </c>
      <c r="C57" s="24">
        <v>340</v>
      </c>
    </row>
    <row r="58" spans="1:3" x14ac:dyDescent="0.25">
      <c r="A58" s="178"/>
      <c r="B58" s="13" t="s">
        <v>1024</v>
      </c>
      <c r="C58" s="24">
        <v>154</v>
      </c>
    </row>
    <row r="59" spans="1:3" x14ac:dyDescent="0.25">
      <c r="A59" s="178"/>
      <c r="B59" s="13" t="s">
        <v>1025</v>
      </c>
      <c r="C59" s="24">
        <v>976</v>
      </c>
    </row>
    <row r="60" spans="1:3" x14ac:dyDescent="0.25">
      <c r="A60" s="179"/>
      <c r="B60" s="13" t="s">
        <v>1026</v>
      </c>
      <c r="C60" s="24">
        <v>152</v>
      </c>
    </row>
    <row r="61" spans="1:3" x14ac:dyDescent="0.25">
      <c r="A61" s="177" t="s">
        <v>1027</v>
      </c>
      <c r="B61" s="13" t="s">
        <v>1028</v>
      </c>
      <c r="C61" s="24">
        <v>1198</v>
      </c>
    </row>
    <row r="62" spans="1:3" x14ac:dyDescent="0.25">
      <c r="A62" s="178"/>
      <c r="B62" s="13" t="s">
        <v>1029</v>
      </c>
      <c r="C62" s="24">
        <v>177</v>
      </c>
    </row>
    <row r="63" spans="1:3" x14ac:dyDescent="0.25">
      <c r="A63" s="178"/>
      <c r="B63" s="13" t="s">
        <v>1030</v>
      </c>
      <c r="C63" s="24">
        <v>112</v>
      </c>
    </row>
    <row r="64" spans="1:3" x14ac:dyDescent="0.25">
      <c r="A64" s="178"/>
      <c r="B64" s="13" t="s">
        <v>1031</v>
      </c>
      <c r="C64" s="24">
        <v>639</v>
      </c>
    </row>
    <row r="65" spans="1:3" x14ac:dyDescent="0.25">
      <c r="A65" s="179"/>
      <c r="B65" s="13" t="s">
        <v>1026</v>
      </c>
      <c r="C65" s="24">
        <v>307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285</v>
      </c>
    </row>
    <row r="70" spans="1:3" ht="22.5" x14ac:dyDescent="0.25">
      <c r="A70" s="12" t="s">
        <v>1034</v>
      </c>
      <c r="B70" s="17"/>
      <c r="C70" s="24">
        <v>315</v>
      </c>
    </row>
    <row r="71" spans="1:3" ht="22.5" x14ac:dyDescent="0.25">
      <c r="A71" s="12" t="s">
        <v>1035</v>
      </c>
      <c r="B71" s="17"/>
      <c r="C71" s="24">
        <v>831</v>
      </c>
    </row>
    <row r="72" spans="1:3" x14ac:dyDescent="0.25">
      <c r="A72" s="177" t="s">
        <v>1036</v>
      </c>
      <c r="B72" s="13" t="s">
        <v>1037</v>
      </c>
      <c r="C72" s="23"/>
    </row>
    <row r="73" spans="1:3" x14ac:dyDescent="0.25">
      <c r="A73" s="179"/>
      <c r="B73" s="13" t="s">
        <v>1038</v>
      </c>
      <c r="C73" s="24">
        <v>43</v>
      </c>
    </row>
    <row r="74" spans="1:3" x14ac:dyDescent="0.25">
      <c r="A74" s="12" t="s">
        <v>1039</v>
      </c>
      <c r="B74" s="17"/>
      <c r="C74" s="24">
        <v>9</v>
      </c>
    </row>
    <row r="75" spans="1:3" x14ac:dyDescent="0.25">
      <c r="A75" s="12" t="s">
        <v>1040</v>
      </c>
      <c r="B75" s="17"/>
      <c r="C75" s="24">
        <v>107</v>
      </c>
    </row>
    <row r="76" spans="1:3" ht="22.5" x14ac:dyDescent="0.25">
      <c r="A76" s="12" t="s">
        <v>1041</v>
      </c>
      <c r="B76" s="17"/>
      <c r="C76" s="24">
        <v>1</v>
      </c>
    </row>
    <row r="77" spans="1:3" x14ac:dyDescent="0.25">
      <c r="A77" s="12" t="s">
        <v>1042</v>
      </c>
      <c r="B77" s="17"/>
      <c r="C77" s="24">
        <v>42</v>
      </c>
    </row>
    <row r="78" spans="1:3" x14ac:dyDescent="0.25">
      <c r="A78" s="12" t="s">
        <v>1043</v>
      </c>
      <c r="B78" s="17"/>
      <c r="C78" s="24">
        <v>4</v>
      </c>
    </row>
    <row r="79" spans="1:3" x14ac:dyDescent="0.25">
      <c r="A79" s="12" t="s">
        <v>1044</v>
      </c>
      <c r="B79" s="17"/>
      <c r="C79" s="24">
        <v>2</v>
      </c>
    </row>
  </sheetData>
  <sheetProtection algorithmName="SHA-512" hashValue="HWl+sjIa1E0qTxNvJUUrfWsXes4s3p03r14fWGSbkLLCC3HKdCcyyVnB0q2fUpHRwubZILDasNYZzpCCK8TltQ==" saltValue="1lE5VvU4yQ3KPzrXu0fXl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146</v>
      </c>
    </row>
    <row r="6" spans="1:3" x14ac:dyDescent="0.25">
      <c r="A6" s="190"/>
      <c r="B6" s="39" t="s">
        <v>325</v>
      </c>
      <c r="C6" s="40">
        <v>671</v>
      </c>
    </row>
    <row r="7" spans="1:3" x14ac:dyDescent="0.25">
      <c r="A7" s="190"/>
      <c r="B7" s="39" t="s">
        <v>1049</v>
      </c>
      <c r="C7" s="40">
        <v>184</v>
      </c>
    </row>
    <row r="8" spans="1:3" x14ac:dyDescent="0.25">
      <c r="A8" s="190"/>
      <c r="B8" s="39" t="s">
        <v>1050</v>
      </c>
      <c r="C8" s="40">
        <v>4</v>
      </c>
    </row>
    <row r="9" spans="1:3" x14ac:dyDescent="0.25">
      <c r="A9" s="190"/>
      <c r="B9" s="39" t="s">
        <v>1051</v>
      </c>
      <c r="C9" s="40">
        <v>1</v>
      </c>
    </row>
    <row r="10" spans="1:3" x14ac:dyDescent="0.25">
      <c r="A10" s="190"/>
      <c r="B10" s="39" t="s">
        <v>1052</v>
      </c>
      <c r="C10" s="40">
        <v>2</v>
      </c>
    </row>
    <row r="11" spans="1:3" x14ac:dyDescent="0.25">
      <c r="A11" s="191"/>
      <c r="B11" s="39" t="s">
        <v>1053</v>
      </c>
      <c r="C11" s="40">
        <v>1</v>
      </c>
    </row>
    <row r="12" spans="1:3" x14ac:dyDescent="0.25">
      <c r="A12" s="189" t="s">
        <v>1054</v>
      </c>
      <c r="B12" s="39" t="s">
        <v>64</v>
      </c>
      <c r="C12" s="40">
        <v>584</v>
      </c>
    </row>
    <row r="13" spans="1:3" x14ac:dyDescent="0.25">
      <c r="A13" s="190"/>
      <c r="B13" s="39" t="s">
        <v>1055</v>
      </c>
      <c r="C13" s="40">
        <v>151</v>
      </c>
    </row>
    <row r="14" spans="1:3" x14ac:dyDescent="0.25">
      <c r="A14" s="190"/>
      <c r="B14" s="39" t="s">
        <v>1056</v>
      </c>
      <c r="C14" s="40">
        <v>88</v>
      </c>
    </row>
    <row r="15" spans="1:3" x14ac:dyDescent="0.25">
      <c r="A15" s="191"/>
      <c r="B15" s="39" t="s">
        <v>1057</v>
      </c>
      <c r="C15" s="40">
        <v>179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37</v>
      </c>
    </row>
    <row r="20" spans="1:3" x14ac:dyDescent="0.25">
      <c r="A20" s="38" t="s">
        <v>1060</v>
      </c>
      <c r="B20" s="41"/>
      <c r="C20" s="40">
        <v>15</v>
      </c>
    </row>
    <row r="21" spans="1:3" x14ac:dyDescent="0.25">
      <c r="A21" s="38" t="s">
        <v>1061</v>
      </c>
      <c r="B21" s="41"/>
      <c r="C21" s="40">
        <v>142</v>
      </c>
    </row>
    <row r="22" spans="1:3" x14ac:dyDescent="0.25">
      <c r="A22" s="38" t="s">
        <v>1062</v>
      </c>
      <c r="B22" s="41"/>
      <c r="C22" s="40">
        <v>91</v>
      </c>
    </row>
    <row r="23" spans="1:3" x14ac:dyDescent="0.25">
      <c r="A23" s="38" t="s">
        <v>1063</v>
      </c>
      <c r="B23" s="41"/>
      <c r="C23" s="40">
        <v>403</v>
      </c>
    </row>
    <row r="24" spans="1:3" x14ac:dyDescent="0.25">
      <c r="A24" s="38" t="s">
        <v>1064</v>
      </c>
      <c r="B24" s="41"/>
      <c r="C24" s="40">
        <v>246</v>
      </c>
    </row>
    <row r="25" spans="1:3" x14ac:dyDescent="0.25">
      <c r="A25" s="38" t="s">
        <v>1065</v>
      </c>
      <c r="B25" s="41"/>
      <c r="C25" s="40">
        <v>96</v>
      </c>
    </row>
    <row r="26" spans="1:3" x14ac:dyDescent="0.25">
      <c r="A26" s="38" t="s">
        <v>1066</v>
      </c>
      <c r="B26" s="41"/>
      <c r="C26" s="40">
        <v>8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86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11</v>
      </c>
    </row>
    <row r="33" spans="1:6" x14ac:dyDescent="0.25">
      <c r="A33" s="38" t="s">
        <v>1071</v>
      </c>
      <c r="B33" s="41"/>
      <c r="C33" s="40">
        <v>58</v>
      </c>
    </row>
    <row r="34" spans="1:6" x14ac:dyDescent="0.25">
      <c r="A34" s="38" t="s">
        <v>1072</v>
      </c>
      <c r="B34" s="41"/>
      <c r="C34" s="40">
        <v>106</v>
      </c>
    </row>
    <row r="35" spans="1:6" x14ac:dyDescent="0.25">
      <c r="A35" s="38" t="s">
        <v>1073</v>
      </c>
      <c r="B35" s="41"/>
      <c r="C35" s="40">
        <v>106</v>
      </c>
    </row>
    <row r="36" spans="1:6" x14ac:dyDescent="0.25">
      <c r="A36" s="38" t="s">
        <v>1074</v>
      </c>
      <c r="B36" s="41"/>
      <c r="C36" s="40">
        <v>49</v>
      </c>
    </row>
    <row r="37" spans="1:6" x14ac:dyDescent="0.25">
      <c r="A37" s="38" t="s">
        <v>1075</v>
      </c>
      <c r="B37" s="41"/>
      <c r="C37" s="40">
        <v>52</v>
      </c>
    </row>
    <row r="38" spans="1:6" x14ac:dyDescent="0.25">
      <c r="A38" s="38" t="s">
        <v>1076</v>
      </c>
      <c r="B38" s="41"/>
      <c r="C38" s="40">
        <v>2</v>
      </c>
    </row>
    <row r="39" spans="1:6" x14ac:dyDescent="0.25">
      <c r="A39" s="38" t="s">
        <v>1077</v>
      </c>
      <c r="B39" s="41"/>
      <c r="C39" s="40">
        <v>3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6</v>
      </c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40">
        <v>3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18"/>
      <c r="D48" s="18"/>
      <c r="E48" s="18"/>
      <c r="F48" s="23"/>
    </row>
    <row r="49" spans="1:6" x14ac:dyDescent="0.25">
      <c r="A49" s="193"/>
      <c r="B49" s="43" t="s">
        <v>1083</v>
      </c>
      <c r="C49" s="18"/>
      <c r="D49" s="18"/>
      <c r="E49" s="18"/>
      <c r="F49" s="23"/>
    </row>
    <row r="50" spans="1:6" x14ac:dyDescent="0.25">
      <c r="A50" s="193"/>
      <c r="B50" s="43" t="s">
        <v>1084</v>
      </c>
      <c r="C50" s="44">
        <v>1</v>
      </c>
      <c r="D50" s="44">
        <v>0</v>
      </c>
      <c r="E50" s="44">
        <v>0</v>
      </c>
      <c r="F50" s="40">
        <v>0</v>
      </c>
    </row>
    <row r="51" spans="1:6" x14ac:dyDescent="0.25">
      <c r="A51" s="193"/>
      <c r="B51" s="43" t="s">
        <v>1085</v>
      </c>
      <c r="C51" s="44">
        <v>2</v>
      </c>
      <c r="D51" s="44">
        <v>0</v>
      </c>
      <c r="E51" s="44">
        <v>2</v>
      </c>
      <c r="F51" s="40">
        <v>0</v>
      </c>
    </row>
    <row r="52" spans="1:6" x14ac:dyDescent="0.25">
      <c r="A52" s="193"/>
      <c r="B52" s="43" t="s">
        <v>354</v>
      </c>
      <c r="C52" s="44">
        <v>19</v>
      </c>
      <c r="D52" s="44">
        <v>30</v>
      </c>
      <c r="E52" s="44">
        <v>20</v>
      </c>
      <c r="F52" s="40">
        <v>14</v>
      </c>
    </row>
    <row r="53" spans="1:6" x14ac:dyDescent="0.25">
      <c r="A53" s="193"/>
      <c r="B53" s="43" t="s">
        <v>1086</v>
      </c>
      <c r="C53" s="44">
        <v>690</v>
      </c>
      <c r="D53" s="44">
        <v>334</v>
      </c>
      <c r="E53" s="44">
        <v>66</v>
      </c>
      <c r="F53" s="40">
        <v>88</v>
      </c>
    </row>
    <row r="54" spans="1:6" x14ac:dyDescent="0.25">
      <c r="A54" s="193"/>
      <c r="B54" s="43" t="s">
        <v>1087</v>
      </c>
      <c r="C54" s="44">
        <v>194</v>
      </c>
      <c r="D54" s="44">
        <v>75</v>
      </c>
      <c r="E54" s="44">
        <v>18</v>
      </c>
      <c r="F54" s="40">
        <v>36</v>
      </c>
    </row>
    <row r="55" spans="1:6" x14ac:dyDescent="0.25">
      <c r="A55" s="193"/>
      <c r="B55" s="43" t="s">
        <v>1088</v>
      </c>
      <c r="C55" s="44">
        <v>2</v>
      </c>
      <c r="D55" s="44">
        <v>0</v>
      </c>
      <c r="E55" s="44">
        <v>0</v>
      </c>
      <c r="F55" s="40">
        <v>0</v>
      </c>
    </row>
    <row r="56" spans="1:6" x14ac:dyDescent="0.25">
      <c r="A56" s="193"/>
      <c r="B56" s="43" t="s">
        <v>1089</v>
      </c>
      <c r="C56" s="18"/>
      <c r="D56" s="18"/>
      <c r="E56" s="18"/>
      <c r="F56" s="23"/>
    </row>
    <row r="57" spans="1:6" x14ac:dyDescent="0.25">
      <c r="A57" s="193"/>
      <c r="B57" s="43" t="s">
        <v>1090</v>
      </c>
      <c r="C57" s="44">
        <v>14</v>
      </c>
      <c r="D57" s="44">
        <v>12</v>
      </c>
      <c r="E57" s="44">
        <v>8</v>
      </c>
      <c r="F57" s="40">
        <v>8</v>
      </c>
    </row>
    <row r="58" spans="1:6" x14ac:dyDescent="0.25">
      <c r="A58" s="193"/>
      <c r="B58" s="43" t="s">
        <v>1091</v>
      </c>
      <c r="C58" s="44">
        <v>2</v>
      </c>
      <c r="D58" s="44">
        <v>1</v>
      </c>
      <c r="E58" s="44">
        <v>0</v>
      </c>
      <c r="F58" s="40">
        <v>1</v>
      </c>
    </row>
    <row r="59" spans="1:6" x14ac:dyDescent="0.25">
      <c r="A59" s="193"/>
      <c r="B59" s="43" t="s">
        <v>1092</v>
      </c>
      <c r="C59" s="18"/>
      <c r="D59" s="18"/>
      <c r="E59" s="18"/>
      <c r="F59" s="23"/>
    </row>
    <row r="60" spans="1:6" x14ac:dyDescent="0.25">
      <c r="A60" s="193"/>
      <c r="B60" s="43" t="s">
        <v>425</v>
      </c>
      <c r="C60" s="18"/>
      <c r="D60" s="18"/>
      <c r="E60" s="18"/>
      <c r="F60" s="23"/>
    </row>
    <row r="61" spans="1:6" x14ac:dyDescent="0.25">
      <c r="A61" s="193"/>
      <c r="B61" s="43" t="s">
        <v>1093</v>
      </c>
      <c r="C61" s="18"/>
      <c r="D61" s="18"/>
      <c r="E61" s="18"/>
      <c r="F61" s="23"/>
    </row>
    <row r="62" spans="1:6" x14ac:dyDescent="0.25">
      <c r="A62" s="193"/>
      <c r="B62" s="43" t="s">
        <v>1094</v>
      </c>
      <c r="C62" s="18"/>
      <c r="D62" s="18"/>
      <c r="E62" s="18"/>
      <c r="F62" s="23"/>
    </row>
    <row r="63" spans="1:6" x14ac:dyDescent="0.25">
      <c r="A63" s="193"/>
      <c r="B63" s="43" t="s">
        <v>1095</v>
      </c>
      <c r="C63" s="18"/>
      <c r="D63" s="18"/>
      <c r="E63" s="18"/>
      <c r="F63" s="23"/>
    </row>
    <row r="64" spans="1:6" x14ac:dyDescent="0.25">
      <c r="A64" s="193"/>
      <c r="B64" s="43" t="s">
        <v>1096</v>
      </c>
      <c r="C64" s="44">
        <v>72</v>
      </c>
      <c r="D64" s="44">
        <v>73</v>
      </c>
      <c r="E64" s="44">
        <v>15</v>
      </c>
      <c r="F64" s="40">
        <v>27</v>
      </c>
    </row>
    <row r="65" spans="1:6" x14ac:dyDescent="0.25">
      <c r="A65" s="193"/>
      <c r="B65" s="43" t="s">
        <v>1097</v>
      </c>
      <c r="C65" s="44">
        <v>0</v>
      </c>
      <c r="D65" s="44">
        <v>0</v>
      </c>
      <c r="E65" s="44">
        <v>1</v>
      </c>
      <c r="F65" s="40">
        <v>0</v>
      </c>
    </row>
    <row r="66" spans="1:6" x14ac:dyDescent="0.25">
      <c r="A66" s="194"/>
      <c r="B66" s="43" t="s">
        <v>1098</v>
      </c>
      <c r="C66" s="44">
        <v>1</v>
      </c>
      <c r="D66" s="44">
        <v>0</v>
      </c>
      <c r="E66" s="44">
        <v>0</v>
      </c>
      <c r="F66" s="40">
        <v>0</v>
      </c>
    </row>
    <row r="67" spans="1:6" x14ac:dyDescent="0.25">
      <c r="A67" s="187" t="s">
        <v>1099</v>
      </c>
      <c r="B67" s="188"/>
      <c r="C67" s="45">
        <v>997</v>
      </c>
      <c r="D67" s="45">
        <v>525</v>
      </c>
      <c r="E67" s="45">
        <v>130</v>
      </c>
      <c r="F67" s="45">
        <v>174</v>
      </c>
    </row>
    <row r="68" spans="1:6" x14ac:dyDescent="0.25">
      <c r="A68" s="192" t="s">
        <v>994</v>
      </c>
      <c r="B68" s="43" t="s">
        <v>1100</v>
      </c>
      <c r="C68" s="44">
        <v>22</v>
      </c>
      <c r="D68" s="44">
        <v>0</v>
      </c>
      <c r="E68" s="44">
        <v>0</v>
      </c>
      <c r="F68" s="40">
        <v>0</v>
      </c>
    </row>
    <row r="69" spans="1:6" x14ac:dyDescent="0.25">
      <c r="A69" s="193"/>
      <c r="B69" s="43" t="s">
        <v>1101</v>
      </c>
      <c r="C69" s="44">
        <v>3</v>
      </c>
      <c r="D69" s="44">
        <v>0</v>
      </c>
      <c r="E69" s="44">
        <v>0</v>
      </c>
      <c r="F69" s="40">
        <v>0</v>
      </c>
    </row>
    <row r="70" spans="1:6" x14ac:dyDescent="0.25">
      <c r="A70" s="194"/>
      <c r="B70" s="43" t="s">
        <v>110</v>
      </c>
      <c r="C70" s="44">
        <v>8</v>
      </c>
      <c r="D70" s="44">
        <v>0</v>
      </c>
      <c r="E70" s="44">
        <v>0</v>
      </c>
      <c r="F70" s="40">
        <v>0</v>
      </c>
    </row>
    <row r="71" spans="1:6" x14ac:dyDescent="0.25">
      <c r="A71" s="187" t="s">
        <v>1102</v>
      </c>
      <c r="B71" s="188"/>
      <c r="C71" s="45">
        <v>33</v>
      </c>
      <c r="D71" s="45">
        <v>0</v>
      </c>
      <c r="E71" s="45">
        <v>0</v>
      </c>
      <c r="F71" s="45">
        <v>0</v>
      </c>
    </row>
  </sheetData>
  <sheetProtection algorithmName="SHA-512" hashValue="V0MfYXSlFKDW54EfGEVuR4yKz+fX6MHAlssHZiBuHtPTWpNtCqJRvNTvoOiVOFLBbB0A3lFnElca2JbFxS7pzg==" saltValue="EUNw14v7cXPnPqVBxwpjG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4">
        <v>3286</v>
      </c>
    </row>
    <row r="6" spans="1:3" x14ac:dyDescent="0.25">
      <c r="A6" s="175"/>
      <c r="B6" s="13" t="s">
        <v>1048</v>
      </c>
      <c r="C6" s="24">
        <v>860</v>
      </c>
    </row>
    <row r="7" spans="1:3" x14ac:dyDescent="0.25">
      <c r="A7" s="175"/>
      <c r="B7" s="13" t="s">
        <v>1107</v>
      </c>
      <c r="C7" s="24">
        <v>3644</v>
      </c>
    </row>
    <row r="8" spans="1:3" x14ac:dyDescent="0.25">
      <c r="A8" s="175"/>
      <c r="B8" s="13" t="s">
        <v>1108</v>
      </c>
      <c r="C8" s="24">
        <v>828</v>
      </c>
    </row>
    <row r="9" spans="1:3" x14ac:dyDescent="0.25">
      <c r="A9" s="175"/>
      <c r="B9" s="13" t="s">
        <v>1050</v>
      </c>
      <c r="C9" s="24">
        <v>12</v>
      </c>
    </row>
    <row r="10" spans="1:3" x14ac:dyDescent="0.25">
      <c r="A10" s="175"/>
      <c r="B10" s="13" t="s">
        <v>1051</v>
      </c>
      <c r="C10" s="24">
        <v>10</v>
      </c>
    </row>
    <row r="11" spans="1:3" x14ac:dyDescent="0.25">
      <c r="A11" s="175"/>
      <c r="B11" s="13" t="s">
        <v>1109</v>
      </c>
      <c r="C11" s="24">
        <v>7</v>
      </c>
    </row>
    <row r="12" spans="1:3" x14ac:dyDescent="0.25">
      <c r="A12" s="176"/>
      <c r="B12" s="13" t="s">
        <v>1110</v>
      </c>
      <c r="C12" s="24">
        <v>4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3459</v>
      </c>
    </row>
    <row r="17" spans="1:3" x14ac:dyDescent="0.25">
      <c r="A17" s="22" t="s">
        <v>1113</v>
      </c>
      <c r="B17" s="17"/>
      <c r="C17" s="24">
        <v>422</v>
      </c>
    </row>
    <row r="18" spans="1:3" x14ac:dyDescent="0.25">
      <c r="A18" s="22" t="s">
        <v>1114</v>
      </c>
      <c r="B18" s="17"/>
      <c r="C18" s="24">
        <v>1028</v>
      </c>
    </row>
    <row r="19" spans="1:3" x14ac:dyDescent="0.25">
      <c r="A19" s="22" t="s">
        <v>1115</v>
      </c>
      <c r="B19" s="17"/>
      <c r="C19" s="24">
        <v>745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1</v>
      </c>
    </row>
    <row r="24" spans="1:3" x14ac:dyDescent="0.25">
      <c r="A24" s="22" t="s">
        <v>1118</v>
      </c>
      <c r="B24" s="17"/>
      <c r="C24" s="24">
        <v>1</v>
      </c>
    </row>
    <row r="25" spans="1:3" x14ac:dyDescent="0.25">
      <c r="A25" s="22" t="s">
        <v>1119</v>
      </c>
      <c r="B25" s="17"/>
      <c r="C25" s="23"/>
    </row>
    <row r="26" spans="1:3" x14ac:dyDescent="0.25">
      <c r="A26" s="22" t="s">
        <v>1120</v>
      </c>
      <c r="B26" s="17"/>
      <c r="C26" s="23"/>
    </row>
    <row r="27" spans="1:3" x14ac:dyDescent="0.25">
      <c r="A27" s="22" t="s">
        <v>1121</v>
      </c>
      <c r="B27" s="17"/>
      <c r="C27" s="24">
        <v>1</v>
      </c>
    </row>
    <row r="28" spans="1:3" x14ac:dyDescent="0.25">
      <c r="A28" s="22" t="s">
        <v>1122</v>
      </c>
      <c r="B28" s="17"/>
      <c r="C28" s="24">
        <v>1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/>
    </row>
    <row r="33" spans="1:3" x14ac:dyDescent="0.25">
      <c r="A33" s="22" t="s">
        <v>1125</v>
      </c>
      <c r="B33" s="17"/>
      <c r="C33" s="23"/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81</v>
      </c>
    </row>
    <row r="38" spans="1:3" x14ac:dyDescent="0.25">
      <c r="A38" s="22" t="s">
        <v>1127</v>
      </c>
      <c r="B38" s="17"/>
      <c r="C38" s="24">
        <v>369</v>
      </c>
    </row>
    <row r="39" spans="1:3" x14ac:dyDescent="0.25">
      <c r="A39" s="22" t="s">
        <v>1128</v>
      </c>
      <c r="B39" s="17"/>
      <c r="C39" s="24">
        <v>802</v>
      </c>
    </row>
    <row r="40" spans="1:3" x14ac:dyDescent="0.25">
      <c r="A40" s="22" t="s">
        <v>1129</v>
      </c>
      <c r="B40" s="17"/>
      <c r="C40" s="24">
        <v>206</v>
      </c>
    </row>
    <row r="41" spans="1:3" x14ac:dyDescent="0.25">
      <c r="A41" s="22" t="s">
        <v>1130</v>
      </c>
      <c r="B41" s="17"/>
      <c r="C41" s="24">
        <v>509</v>
      </c>
    </row>
    <row r="42" spans="1:3" x14ac:dyDescent="0.25">
      <c r="A42" s="22" t="s">
        <v>1131</v>
      </c>
      <c r="B42" s="17"/>
      <c r="C42" s="24">
        <v>70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5</v>
      </c>
    </row>
    <row r="47" spans="1:3" x14ac:dyDescent="0.25">
      <c r="A47" s="22" t="s">
        <v>1134</v>
      </c>
      <c r="B47" s="17"/>
      <c r="C47" s="24">
        <v>10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4">
        <v>364</v>
      </c>
    </row>
    <row r="52" spans="1:6" x14ac:dyDescent="0.25">
      <c r="A52" s="175"/>
      <c r="B52" s="13" t="s">
        <v>1138</v>
      </c>
      <c r="C52" s="24">
        <v>459</v>
      </c>
    </row>
    <row r="53" spans="1:6" x14ac:dyDescent="0.25">
      <c r="A53" s="175"/>
      <c r="B53" s="13" t="s">
        <v>1139</v>
      </c>
      <c r="C53" s="24">
        <v>236</v>
      </c>
    </row>
    <row r="54" spans="1:6" x14ac:dyDescent="0.25">
      <c r="A54" s="176"/>
      <c r="B54" s="13" t="s">
        <v>1140</v>
      </c>
      <c r="C54" s="24">
        <v>2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9</v>
      </c>
    </row>
    <row r="59" spans="1:6" x14ac:dyDescent="0.25">
      <c r="A59" s="22" t="s">
        <v>113</v>
      </c>
      <c r="B59" s="17"/>
      <c r="C59" s="24">
        <v>2</v>
      </c>
    </row>
    <row r="60" spans="1:6" x14ac:dyDescent="0.25">
      <c r="A60" s="22" t="s">
        <v>1079</v>
      </c>
      <c r="B60" s="17"/>
      <c r="C60" s="24">
        <v>3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4">
        <v>0</v>
      </c>
      <c r="D63" s="14">
        <v>1</v>
      </c>
      <c r="E63" s="14">
        <v>0</v>
      </c>
      <c r="F63" s="24">
        <v>0</v>
      </c>
    </row>
    <row r="64" spans="1:6" x14ac:dyDescent="0.25">
      <c r="A64" s="175"/>
      <c r="B64" s="13" t="s">
        <v>1083</v>
      </c>
      <c r="C64" s="18"/>
      <c r="D64" s="18"/>
      <c r="E64" s="18"/>
      <c r="F64" s="23"/>
    </row>
    <row r="65" spans="1:6" x14ac:dyDescent="0.25">
      <c r="A65" s="175"/>
      <c r="B65" s="13" t="s">
        <v>1084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175"/>
      <c r="B66" s="13" t="s">
        <v>1085</v>
      </c>
      <c r="C66" s="14">
        <v>3</v>
      </c>
      <c r="D66" s="14">
        <v>0</v>
      </c>
      <c r="E66" s="14">
        <v>0</v>
      </c>
      <c r="F66" s="24">
        <v>0</v>
      </c>
    </row>
    <row r="67" spans="1:6" x14ac:dyDescent="0.25">
      <c r="A67" s="175"/>
      <c r="B67" s="13" t="s">
        <v>354</v>
      </c>
      <c r="C67" s="14">
        <v>174</v>
      </c>
      <c r="D67" s="14">
        <v>102</v>
      </c>
      <c r="E67" s="14">
        <v>42</v>
      </c>
      <c r="F67" s="24">
        <v>66</v>
      </c>
    </row>
    <row r="68" spans="1:6" x14ac:dyDescent="0.25">
      <c r="A68" s="175"/>
      <c r="B68" s="13" t="s">
        <v>1141</v>
      </c>
      <c r="C68" s="14">
        <v>3468</v>
      </c>
      <c r="D68" s="14">
        <v>1401</v>
      </c>
      <c r="E68" s="14">
        <v>253</v>
      </c>
      <c r="F68" s="24">
        <v>528</v>
      </c>
    </row>
    <row r="69" spans="1:6" x14ac:dyDescent="0.25">
      <c r="A69" s="175"/>
      <c r="B69" s="13" t="s">
        <v>1142</v>
      </c>
      <c r="C69" s="14">
        <v>554</v>
      </c>
      <c r="D69" s="14">
        <v>237</v>
      </c>
      <c r="E69" s="14">
        <v>75</v>
      </c>
      <c r="F69" s="24">
        <v>113</v>
      </c>
    </row>
    <row r="70" spans="1:6" x14ac:dyDescent="0.25">
      <c r="A70" s="175"/>
      <c r="B70" s="13" t="s">
        <v>1088</v>
      </c>
      <c r="C70" s="14">
        <v>18</v>
      </c>
      <c r="D70" s="14">
        <v>26</v>
      </c>
      <c r="E70" s="14">
        <v>8</v>
      </c>
      <c r="F70" s="24">
        <v>19</v>
      </c>
    </row>
    <row r="71" spans="1:6" x14ac:dyDescent="0.25">
      <c r="A71" s="175"/>
      <c r="B71" s="13" t="s">
        <v>1143</v>
      </c>
      <c r="C71" s="14">
        <v>1</v>
      </c>
      <c r="D71" s="14">
        <v>2</v>
      </c>
      <c r="E71" s="14">
        <v>1</v>
      </c>
      <c r="F71" s="24">
        <v>0</v>
      </c>
    </row>
    <row r="72" spans="1:6" x14ac:dyDescent="0.25">
      <c r="A72" s="175"/>
      <c r="B72" s="13" t="s">
        <v>1144</v>
      </c>
      <c r="C72" s="14">
        <v>104</v>
      </c>
      <c r="D72" s="14">
        <v>94</v>
      </c>
      <c r="E72" s="14">
        <v>43</v>
      </c>
      <c r="F72" s="24">
        <v>67</v>
      </c>
    </row>
    <row r="73" spans="1:6" x14ac:dyDescent="0.25">
      <c r="A73" s="175"/>
      <c r="B73" s="13" t="s">
        <v>1145</v>
      </c>
      <c r="C73" s="14">
        <v>21</v>
      </c>
      <c r="D73" s="14">
        <v>24</v>
      </c>
      <c r="E73" s="14">
        <v>7</v>
      </c>
      <c r="F73" s="24">
        <v>15</v>
      </c>
    </row>
    <row r="74" spans="1:6" x14ac:dyDescent="0.25">
      <c r="A74" s="175"/>
      <c r="B74" s="13" t="s">
        <v>1092</v>
      </c>
      <c r="C74" s="14">
        <v>1</v>
      </c>
      <c r="D74" s="14">
        <v>1</v>
      </c>
      <c r="E74" s="14">
        <v>1</v>
      </c>
      <c r="F74" s="24">
        <v>0</v>
      </c>
    </row>
    <row r="75" spans="1:6" x14ac:dyDescent="0.25">
      <c r="A75" s="175"/>
      <c r="B75" s="13" t="s">
        <v>425</v>
      </c>
      <c r="C75" s="14">
        <v>1</v>
      </c>
      <c r="D75" s="14">
        <v>1</v>
      </c>
      <c r="E75" s="14">
        <v>1</v>
      </c>
      <c r="F75" s="24">
        <v>0</v>
      </c>
    </row>
    <row r="76" spans="1:6" x14ac:dyDescent="0.25">
      <c r="A76" s="175"/>
      <c r="B76" s="13" t="s">
        <v>1093</v>
      </c>
      <c r="C76" s="14">
        <v>3</v>
      </c>
      <c r="D76" s="14">
        <v>8</v>
      </c>
      <c r="E76" s="14">
        <v>1</v>
      </c>
      <c r="F76" s="24">
        <v>0</v>
      </c>
    </row>
    <row r="77" spans="1:6" x14ac:dyDescent="0.25">
      <c r="A77" s="175"/>
      <c r="B77" s="13" t="s">
        <v>1094</v>
      </c>
      <c r="C77" s="14">
        <v>9</v>
      </c>
      <c r="D77" s="14">
        <v>4</v>
      </c>
      <c r="E77" s="14">
        <v>1</v>
      </c>
      <c r="F77" s="24">
        <v>0</v>
      </c>
    </row>
    <row r="78" spans="1:6" x14ac:dyDescent="0.25">
      <c r="A78" s="175"/>
      <c r="B78" s="13" t="s">
        <v>1095</v>
      </c>
      <c r="C78" s="14">
        <v>1</v>
      </c>
      <c r="D78" s="14">
        <v>0</v>
      </c>
      <c r="E78" s="14">
        <v>1</v>
      </c>
      <c r="F78" s="24">
        <v>0</v>
      </c>
    </row>
    <row r="79" spans="1:6" x14ac:dyDescent="0.25">
      <c r="A79" s="175"/>
      <c r="B79" s="13" t="s">
        <v>1096</v>
      </c>
      <c r="C79" s="14">
        <v>883</v>
      </c>
      <c r="D79" s="14">
        <v>693</v>
      </c>
      <c r="E79" s="14">
        <v>134</v>
      </c>
      <c r="F79" s="24">
        <v>266</v>
      </c>
    </row>
    <row r="80" spans="1:6" x14ac:dyDescent="0.25">
      <c r="A80" s="175"/>
      <c r="B80" s="13" t="s">
        <v>1097</v>
      </c>
      <c r="C80" s="14">
        <v>5</v>
      </c>
      <c r="D80" s="14">
        <v>5</v>
      </c>
      <c r="E80" s="14">
        <v>2</v>
      </c>
      <c r="F80" s="24">
        <v>2</v>
      </c>
    </row>
    <row r="81" spans="1:6" x14ac:dyDescent="0.25">
      <c r="A81" s="176"/>
      <c r="B81" s="13" t="s">
        <v>1098</v>
      </c>
      <c r="C81" s="14">
        <v>6</v>
      </c>
      <c r="D81" s="14">
        <v>8</v>
      </c>
      <c r="E81" s="14">
        <v>1</v>
      </c>
      <c r="F81" s="24">
        <v>0</v>
      </c>
    </row>
    <row r="82" spans="1:6" x14ac:dyDescent="0.25">
      <c r="A82" s="195" t="s">
        <v>1099</v>
      </c>
      <c r="B82" s="196"/>
      <c r="C82" s="32">
        <v>5253</v>
      </c>
      <c r="D82" s="32">
        <v>2607</v>
      </c>
      <c r="E82" s="32">
        <v>571</v>
      </c>
      <c r="F82" s="32">
        <v>1076</v>
      </c>
    </row>
    <row r="83" spans="1:6" x14ac:dyDescent="0.25">
      <c r="A83" s="174" t="s">
        <v>1146</v>
      </c>
      <c r="B83" s="13" t="s">
        <v>1100</v>
      </c>
      <c r="C83" s="14">
        <v>13</v>
      </c>
      <c r="D83" s="14">
        <v>0</v>
      </c>
      <c r="E83" s="14">
        <v>0</v>
      </c>
      <c r="F83" s="24">
        <v>0</v>
      </c>
    </row>
    <row r="84" spans="1:6" x14ac:dyDescent="0.25">
      <c r="A84" s="175"/>
      <c r="B84" s="13" t="s">
        <v>1101</v>
      </c>
      <c r="C84" s="14">
        <v>4</v>
      </c>
      <c r="D84" s="14">
        <v>0</v>
      </c>
      <c r="E84" s="14">
        <v>0</v>
      </c>
      <c r="F84" s="24">
        <v>0</v>
      </c>
    </row>
    <row r="85" spans="1:6" x14ac:dyDescent="0.25">
      <c r="A85" s="176"/>
      <c r="B85" s="13" t="s">
        <v>110</v>
      </c>
      <c r="C85" s="14">
        <v>26</v>
      </c>
      <c r="D85" s="14">
        <v>0</v>
      </c>
      <c r="E85" s="14">
        <v>0</v>
      </c>
      <c r="F85" s="24">
        <v>0</v>
      </c>
    </row>
    <row r="86" spans="1:6" x14ac:dyDescent="0.25">
      <c r="A86" s="195" t="s">
        <v>1147</v>
      </c>
      <c r="B86" s="196"/>
      <c r="C86" s="32">
        <v>43</v>
      </c>
      <c r="D86" s="32">
        <v>0</v>
      </c>
      <c r="E86" s="32">
        <v>0</v>
      </c>
      <c r="F86" s="32">
        <v>0</v>
      </c>
    </row>
  </sheetData>
  <sheetProtection algorithmName="SHA-512" hashValue="TfVosSMO8fLc5dEZT2zGYZGqp1x1J7EQ0QSHw+JnSxKUCCR2TS8WmfVCa05G6VDmy95aSW/zpY+GKsDuFJPPZA==" saltValue="kiDes2eTttBKwk1hvzhYi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/>
    </row>
    <row r="6" spans="1:3" x14ac:dyDescent="0.25">
      <c r="A6" s="12" t="s">
        <v>1151</v>
      </c>
      <c r="B6" s="17"/>
      <c r="C6" s="24">
        <v>6</v>
      </c>
    </row>
    <row r="7" spans="1:3" x14ac:dyDescent="0.25">
      <c r="A7" s="12" t="s">
        <v>1152</v>
      </c>
      <c r="B7" s="17"/>
      <c r="C7" s="24">
        <v>35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6</v>
      </c>
    </row>
    <row r="14" spans="1:3" x14ac:dyDescent="0.25">
      <c r="A14" s="12" t="s">
        <v>1151</v>
      </c>
      <c r="B14" s="17"/>
      <c r="C14" s="24">
        <v>20</v>
      </c>
    </row>
    <row r="15" spans="1:3" x14ac:dyDescent="0.25">
      <c r="A15" s="12" t="s">
        <v>1156</v>
      </c>
      <c r="B15" s="17"/>
      <c r="C15" s="24">
        <v>144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3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6</v>
      </c>
    </row>
    <row r="22" spans="1:3" x14ac:dyDescent="0.25">
      <c r="A22" s="12" t="s">
        <v>1158</v>
      </c>
      <c r="B22" s="17"/>
      <c r="C22" s="24">
        <v>6</v>
      </c>
    </row>
    <row r="23" spans="1:3" x14ac:dyDescent="0.25">
      <c r="A23" s="12" t="s">
        <v>1159</v>
      </c>
      <c r="B23" s="17"/>
      <c r="C23" s="24">
        <v>1</v>
      </c>
    </row>
    <row r="24" spans="1:3" x14ac:dyDescent="0.25">
      <c r="A24" s="12" t="s">
        <v>1160</v>
      </c>
      <c r="B24" s="17"/>
      <c r="C24" s="23"/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26</v>
      </c>
    </row>
    <row r="29" spans="1:3" x14ac:dyDescent="0.25">
      <c r="A29" s="12" t="s">
        <v>1163</v>
      </c>
      <c r="B29" s="17"/>
      <c r="C29" s="23"/>
    </row>
    <row r="30" spans="1:3" x14ac:dyDescent="0.25">
      <c r="A30" s="12" t="s">
        <v>1164</v>
      </c>
      <c r="B30" s="17"/>
      <c r="C30" s="23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4">
        <v>19</v>
      </c>
    </row>
    <row r="36" spans="1:3" x14ac:dyDescent="0.25">
      <c r="A36" s="12" t="s">
        <v>1168</v>
      </c>
      <c r="B36" s="17"/>
      <c r="C36" s="24">
        <v>1</v>
      </c>
    </row>
  </sheetData>
  <sheetProtection algorithmName="SHA-512" hashValue="CdlH47GvAZJ3dlPQUimqCLbkL82wEjrRCkxvy+IixRctL6x/SSAkquLUB0fwhzCMuhgJZIohxQqf/JV8jObjpw==" saltValue="Gwj0j0POyWOcQbCa33XdP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15</v>
      </c>
    </row>
    <row r="6" spans="1:3" x14ac:dyDescent="0.25">
      <c r="A6" s="12" t="s">
        <v>1172</v>
      </c>
      <c r="B6" s="17"/>
      <c r="C6" s="23"/>
    </row>
    <row r="7" spans="1:3" x14ac:dyDescent="0.25">
      <c r="A7" s="12" t="s">
        <v>1173</v>
      </c>
      <c r="B7" s="17"/>
      <c r="C7" s="23"/>
    </row>
    <row r="8" spans="1:3" x14ac:dyDescent="0.25">
      <c r="A8" s="12" t="s">
        <v>1174</v>
      </c>
      <c r="B8" s="17"/>
      <c r="C8" s="24">
        <v>1</v>
      </c>
    </row>
    <row r="9" spans="1:3" x14ac:dyDescent="0.25">
      <c r="A9" s="12" t="s">
        <v>1175</v>
      </c>
      <c r="B9" s="17"/>
      <c r="C9" s="24">
        <v>2</v>
      </c>
    </row>
    <row r="10" spans="1:3" x14ac:dyDescent="0.25">
      <c r="A10" s="12" t="s">
        <v>1176</v>
      </c>
      <c r="B10" s="17"/>
      <c r="C10" s="23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40</v>
      </c>
    </row>
    <row r="15" spans="1:3" x14ac:dyDescent="0.25">
      <c r="A15" s="12" t="s">
        <v>1179</v>
      </c>
      <c r="B15" s="17"/>
      <c r="C15" s="24">
        <v>9</v>
      </c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5</v>
      </c>
    </row>
    <row r="21" spans="1:3" x14ac:dyDescent="0.25">
      <c r="A21" s="12" t="s">
        <v>1183</v>
      </c>
      <c r="B21" s="17"/>
      <c r="C21" s="24">
        <v>6</v>
      </c>
    </row>
    <row r="22" spans="1:3" x14ac:dyDescent="0.25">
      <c r="A22" s="12" t="s">
        <v>1184</v>
      </c>
      <c r="B22" s="17"/>
      <c r="C22" s="23"/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2</v>
      </c>
    </row>
    <row r="27" spans="1:3" x14ac:dyDescent="0.25">
      <c r="A27" s="12" t="s">
        <v>1187</v>
      </c>
      <c r="B27" s="17"/>
      <c r="C27" s="23"/>
    </row>
    <row r="28" spans="1:3" x14ac:dyDescent="0.25">
      <c r="A28" s="12" t="s">
        <v>1188</v>
      </c>
      <c r="B28" s="17"/>
      <c r="C28" s="23"/>
    </row>
    <row r="29" spans="1:3" x14ac:dyDescent="0.25">
      <c r="A29" s="12" t="s">
        <v>1189</v>
      </c>
      <c r="B29" s="17"/>
      <c r="C29" s="24">
        <v>2</v>
      </c>
    </row>
    <row r="30" spans="1:3" x14ac:dyDescent="0.25">
      <c r="A30" s="12" t="s">
        <v>1190</v>
      </c>
      <c r="B30" s="17"/>
      <c r="C30" s="24">
        <v>2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/>
    </row>
    <row r="35" spans="1:3" x14ac:dyDescent="0.25">
      <c r="A35" s="12" t="s">
        <v>1193</v>
      </c>
      <c r="B35" s="17"/>
      <c r="C35" s="23"/>
    </row>
    <row r="36" spans="1:3" x14ac:dyDescent="0.25">
      <c r="A36" s="12" t="s">
        <v>1194</v>
      </c>
      <c r="B36" s="17"/>
      <c r="C36" s="24">
        <v>10</v>
      </c>
    </row>
    <row r="37" spans="1:3" x14ac:dyDescent="0.25">
      <c r="A37" s="12" t="s">
        <v>1112</v>
      </c>
      <c r="B37" s="17"/>
      <c r="C37" s="24">
        <v>4</v>
      </c>
    </row>
    <row r="38" spans="1:3" x14ac:dyDescent="0.25">
      <c r="A38" s="12" t="s">
        <v>1195</v>
      </c>
      <c r="B38" s="17"/>
      <c r="C38" s="24">
        <v>2</v>
      </c>
    </row>
    <row r="39" spans="1:3" x14ac:dyDescent="0.25">
      <c r="A39" s="12" t="s">
        <v>1196</v>
      </c>
      <c r="B39" s="17"/>
      <c r="C39" s="23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/>
    </row>
    <row r="44" spans="1:3" x14ac:dyDescent="0.25">
      <c r="A44" s="12" t="s">
        <v>1193</v>
      </c>
      <c r="B44" s="17"/>
      <c r="C44" s="23"/>
    </row>
    <row r="45" spans="1:3" x14ac:dyDescent="0.25">
      <c r="A45" s="12" t="s">
        <v>1194</v>
      </c>
      <c r="B45" s="17"/>
      <c r="C45" s="24">
        <v>12</v>
      </c>
    </row>
    <row r="46" spans="1:3" x14ac:dyDescent="0.25">
      <c r="A46" s="12" t="s">
        <v>1112</v>
      </c>
      <c r="B46" s="17"/>
      <c r="C46" s="24">
        <v>4</v>
      </c>
    </row>
    <row r="47" spans="1:3" x14ac:dyDescent="0.25">
      <c r="A47" s="12" t="s">
        <v>1195</v>
      </c>
      <c r="B47" s="17"/>
      <c r="C47" s="24">
        <v>2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/>
    </row>
    <row r="52" spans="1:3" x14ac:dyDescent="0.25">
      <c r="A52" s="12" t="s">
        <v>1193</v>
      </c>
      <c r="B52" s="17"/>
      <c r="C52" s="23"/>
    </row>
    <row r="53" spans="1:3" x14ac:dyDescent="0.25">
      <c r="A53" s="12" t="s">
        <v>1194</v>
      </c>
      <c r="B53" s="17"/>
      <c r="C53" s="23"/>
    </row>
    <row r="54" spans="1:3" x14ac:dyDescent="0.25">
      <c r="A54" s="12" t="s">
        <v>1112</v>
      </c>
      <c r="B54" s="17"/>
      <c r="C54" s="23"/>
    </row>
    <row r="55" spans="1:3" x14ac:dyDescent="0.25">
      <c r="A55" s="12" t="s">
        <v>1195</v>
      </c>
      <c r="B55" s="17"/>
      <c r="C55" s="23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/>
    </row>
    <row r="60" spans="1:3" x14ac:dyDescent="0.25">
      <c r="A60" s="12" t="s">
        <v>1193</v>
      </c>
      <c r="B60" s="17"/>
      <c r="C60" s="23"/>
    </row>
    <row r="61" spans="1:3" x14ac:dyDescent="0.25">
      <c r="A61" s="12" t="s">
        <v>1194</v>
      </c>
      <c r="B61" s="17"/>
      <c r="C61" s="23"/>
    </row>
    <row r="62" spans="1:3" x14ac:dyDescent="0.25">
      <c r="A62" s="12" t="s">
        <v>1112</v>
      </c>
      <c r="B62" s="17"/>
      <c r="C62" s="23"/>
    </row>
    <row r="63" spans="1:3" x14ac:dyDescent="0.25">
      <c r="A63" s="12" t="s">
        <v>1195</v>
      </c>
      <c r="B63" s="17"/>
      <c r="C63" s="23"/>
    </row>
  </sheetData>
  <sheetProtection algorithmName="SHA-512" hashValue="e4Uf6ZI8/ODmZiLuEFFYS2o98f4xzO2Swjmb4mtBFWr2mcLbpoCJIFUicrWfSgg3pj5pF+N80l+GmNQwSZCN5Q==" saltValue="32onlMZzf1AgODmJr1hHP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1136</v>
      </c>
      <c r="D4" s="32">
        <v>4518</v>
      </c>
      <c r="E4" s="33">
        <v>-1</v>
      </c>
      <c r="F4" s="32">
        <v>3828</v>
      </c>
      <c r="G4" s="32">
        <v>3360</v>
      </c>
      <c r="H4" s="32">
        <v>959</v>
      </c>
      <c r="I4" s="32">
        <v>1004</v>
      </c>
      <c r="J4" s="32">
        <v>0</v>
      </c>
      <c r="K4" s="32">
        <v>0</v>
      </c>
      <c r="L4" s="32">
        <v>0</v>
      </c>
      <c r="M4" s="32">
        <v>0</v>
      </c>
      <c r="N4" s="32">
        <v>5</v>
      </c>
      <c r="O4" s="32">
        <v>2</v>
      </c>
      <c r="P4" s="32">
        <v>4633</v>
      </c>
    </row>
    <row r="5" spans="1:16" ht="45" x14ac:dyDescent="0.25">
      <c r="A5" s="47" t="s">
        <v>666</v>
      </c>
      <c r="B5" s="47" t="s">
        <v>667</v>
      </c>
      <c r="C5" s="14">
        <v>10</v>
      </c>
      <c r="D5" s="14">
        <v>12</v>
      </c>
      <c r="E5" s="31">
        <v>-1</v>
      </c>
      <c r="F5" s="14">
        <v>17</v>
      </c>
      <c r="G5" s="14">
        <v>19</v>
      </c>
      <c r="H5" s="14">
        <v>7</v>
      </c>
      <c r="I5" s="14">
        <v>8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14</v>
      </c>
    </row>
    <row r="6" spans="1:16" ht="33.75" x14ac:dyDescent="0.25">
      <c r="A6" s="47" t="s">
        <v>668</v>
      </c>
      <c r="B6" s="47" t="s">
        <v>669</v>
      </c>
      <c r="C6" s="14">
        <v>640</v>
      </c>
      <c r="D6" s="14">
        <v>4035</v>
      </c>
      <c r="E6" s="31">
        <v>-1</v>
      </c>
      <c r="F6" s="14">
        <v>2328</v>
      </c>
      <c r="G6" s="14">
        <v>2045</v>
      </c>
      <c r="H6" s="14">
        <v>593</v>
      </c>
      <c r="I6" s="14">
        <v>524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4">
        <v>2725</v>
      </c>
    </row>
    <row r="7" spans="1:16" ht="22.5" x14ac:dyDescent="0.25">
      <c r="A7" s="47" t="s">
        <v>670</v>
      </c>
      <c r="B7" s="47" t="s">
        <v>671</v>
      </c>
      <c r="C7" s="14">
        <v>65</v>
      </c>
      <c r="D7" s="14">
        <v>57</v>
      </c>
      <c r="E7" s="31">
        <v>0</v>
      </c>
      <c r="F7" s="14">
        <v>38</v>
      </c>
      <c r="G7" s="14">
        <v>36</v>
      </c>
      <c r="H7" s="14">
        <v>47</v>
      </c>
      <c r="I7" s="14">
        <v>67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1</v>
      </c>
      <c r="P7" s="24">
        <v>96</v>
      </c>
    </row>
    <row r="8" spans="1:16" ht="33.75" x14ac:dyDescent="0.25">
      <c r="A8" s="47" t="s">
        <v>672</v>
      </c>
      <c r="B8" s="47" t="s">
        <v>673</v>
      </c>
      <c r="C8" s="14">
        <v>5</v>
      </c>
      <c r="D8" s="14">
        <v>1</v>
      </c>
      <c r="E8" s="31">
        <v>4</v>
      </c>
      <c r="F8" s="14">
        <v>3</v>
      </c>
      <c r="G8" s="14">
        <v>3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5" x14ac:dyDescent="0.25">
      <c r="A9" s="47" t="s">
        <v>674</v>
      </c>
      <c r="B9" s="47" t="s">
        <v>675</v>
      </c>
      <c r="C9" s="14">
        <v>11</v>
      </c>
      <c r="D9" s="14">
        <v>13</v>
      </c>
      <c r="E9" s="31">
        <v>-1</v>
      </c>
      <c r="F9" s="14">
        <v>20</v>
      </c>
      <c r="G9" s="14">
        <v>141</v>
      </c>
      <c r="H9" s="14">
        <v>8</v>
      </c>
      <c r="I9" s="14">
        <v>93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244</v>
      </c>
    </row>
    <row r="10" spans="1:16" ht="33.75" x14ac:dyDescent="0.25">
      <c r="A10" s="47" t="s">
        <v>676</v>
      </c>
      <c r="B10" s="47" t="s">
        <v>677</v>
      </c>
      <c r="C10" s="14">
        <v>371</v>
      </c>
      <c r="D10" s="14">
        <v>365</v>
      </c>
      <c r="E10" s="31">
        <v>0</v>
      </c>
      <c r="F10" s="14">
        <v>1417</v>
      </c>
      <c r="G10" s="14">
        <v>1116</v>
      </c>
      <c r="H10" s="14">
        <v>295</v>
      </c>
      <c r="I10" s="14">
        <v>312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1</v>
      </c>
      <c r="P10" s="24">
        <v>1549</v>
      </c>
    </row>
    <row r="11" spans="1:16" ht="45" x14ac:dyDescent="0.25">
      <c r="A11" s="47" t="s">
        <v>678</v>
      </c>
      <c r="B11" s="47" t="s">
        <v>679</v>
      </c>
      <c r="C11" s="14">
        <v>34</v>
      </c>
      <c r="D11" s="14">
        <v>35</v>
      </c>
      <c r="E11" s="31">
        <v>-1</v>
      </c>
      <c r="F11" s="14">
        <v>5</v>
      </c>
      <c r="G11" s="14">
        <v>0</v>
      </c>
      <c r="H11" s="14">
        <v>9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Kx0i55g2YZDQU/IzqCsnlzCw0aeGb2zivNHILY/eK0YSVoTg6arTFX+jZCbkCqGdpvihLwP65ol1i/FXazDRHg==" saltValue="61i9Wt+wqTiJCokSF/cQH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2022-05-23T10:29:44Z</dcterms:created>
  <dcterms:modified xsi:type="dcterms:W3CDTF">2022-06-02T09:43:54Z</dcterms:modified>
</cp:coreProperties>
</file>