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50BECA26-BDE3-4800-AF1B-3293861C3641}" xr6:coauthVersionLast="47" xr6:coauthVersionMax="47" xr10:uidLastSave="{00000000-0000-0000-0000-000000000000}"/>
  <workbookProtection workbookAlgorithmName="SHA-512" workbookHashValue="oUzbCZm6O0zIHEWYvWmlbRncwXewT0O5df5ov3NSiSiI8PyLMhVGYodYMof7kRgETg1Jkk+2yUbLRVwdvhlpTQ==" workbookSaltValue="1iDO57Txz0bib6/HcYo4P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E43" i="4" s="1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J43" i="4" s="1"/>
  <c r="I29" i="4"/>
  <c r="H29" i="4"/>
  <c r="G29" i="4"/>
  <c r="F29" i="4"/>
  <c r="E29" i="4"/>
  <c r="D29" i="4"/>
  <c r="L28" i="4"/>
  <c r="K28" i="4"/>
  <c r="K43" i="4" s="1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F43" i="4" l="1"/>
  <c r="G43" i="4"/>
  <c r="L43" i="4"/>
  <c r="I43" i="4"/>
  <c r="H43" i="4"/>
  <c r="D43" i="4"/>
</calcChain>
</file>

<file path=xl/sharedStrings.xml><?xml version="1.0" encoding="utf-8"?>
<sst xmlns="http://schemas.openxmlformats.org/spreadsheetml/2006/main" count="955" uniqueCount="801">
  <si>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</si>
  <si>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</si>
  <si>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</si>
  <si>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</si>
  <si>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</si>
  <si>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</si>
  <si>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Extremadura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</si>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</sst>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79ED6BD2-861C-43B1-B1F1-7871DF2A1AAE}"/>
    <cellStyle name="Normal 3" xfId="2" xr:uid="{9B0FE4C1-E596-4A1B-A30C-594E4EEA1B7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1F-4B4A-94B8-73EC4DA2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42DC-47B0-B4DE-7510D3E4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79E-4988-B6E9-F6E70E53B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84B-4DBC-B689-95736F39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7</c:v>
              </c:pt>
              <c:pt idx="2">
                <c:v>37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F07-4E32-85D0-6AD80E390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3EC-443A-85AA-BAD2F412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6EB-48D3-B58C-83F403657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AF4-48A8-996D-9B8AD26B9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A4B-44A4-9E07-8CBD8F83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5884337-ED3E-4847-A5E6-06C021697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BF4F4A6-F8AF-4F8B-B622-4023900AE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408D7D7-ECEC-441C-8CE1-376760988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A92896E2-E794-46A3-8BA3-AD213AFAB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19D6B6E5-EFA0-4A57-BD3B-043CC7FA0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697101C2-C6C2-42A7-96C1-CC09B9E8FF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1C141C79-60CB-49ED-8F6C-8316F88CE6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F3ECA6F8-F6A6-4023-9368-02D1A6583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F1BF4490-6A96-426C-938A-4D6AE067E4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zWO51up/oJg8NEpv51HTmZQKgC7CCrSrncNbmI+G614My9nmZz96AgDjq8upigVAhZt+sQBG88TLiHq7uidRSA==" saltValue="W3oK53NsEr0PFyraURaCU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56</v>
      </c>
      <c r="D7" s="14">
        <v>50</v>
      </c>
      <c r="E7" s="15">
        <v>0.12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54</v>
      </c>
      <c r="D9" s="14">
        <v>37</v>
      </c>
      <c r="E9" s="15">
        <v>0.45945945945945899</v>
      </c>
    </row>
    <row r="10" spans="1:5" x14ac:dyDescent="0.25">
      <c r="A10" s="77"/>
      <c r="B10" s="13" t="s">
        <v>21</v>
      </c>
      <c r="C10" s="14">
        <v>39</v>
      </c>
      <c r="D10" s="14">
        <v>28</v>
      </c>
      <c r="E10" s="15">
        <v>0.39285714285714302</v>
      </c>
    </row>
    <row r="11" spans="1:5" x14ac:dyDescent="0.25">
      <c r="A11" s="77"/>
      <c r="B11" s="13" t="s">
        <v>22</v>
      </c>
      <c r="C11" s="14">
        <v>41</v>
      </c>
      <c r="D11" s="14">
        <v>39</v>
      </c>
      <c r="E11" s="15">
        <v>5.1282051282051301E-2</v>
      </c>
    </row>
    <row r="12" spans="1:5" x14ac:dyDescent="0.25">
      <c r="A12" s="77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7"/>
      <c r="B13" s="13" t="s">
        <v>24</v>
      </c>
      <c r="C13" s="14">
        <v>7</v>
      </c>
      <c r="D13" s="14">
        <v>6</v>
      </c>
      <c r="E13" s="15">
        <v>0.16666666666666699</v>
      </c>
    </row>
    <row r="14" spans="1:5" x14ac:dyDescent="0.25">
      <c r="A14" s="77"/>
      <c r="B14" s="13" t="s">
        <v>25</v>
      </c>
      <c r="C14" s="14">
        <v>6</v>
      </c>
      <c r="D14" s="14">
        <v>6</v>
      </c>
      <c r="E14" s="15">
        <v>0</v>
      </c>
    </row>
    <row r="15" spans="1:5" x14ac:dyDescent="0.25">
      <c r="A15" s="77"/>
      <c r="B15" s="13" t="s">
        <v>26</v>
      </c>
      <c r="C15" s="14">
        <v>1</v>
      </c>
      <c r="D15" s="14">
        <v>0</v>
      </c>
      <c r="E15" s="15">
        <v>0</v>
      </c>
    </row>
    <row r="16" spans="1:5" x14ac:dyDescent="0.25">
      <c r="A16" s="77"/>
      <c r="B16" s="13" t="s">
        <v>27</v>
      </c>
      <c r="C16" s="14">
        <v>46</v>
      </c>
      <c r="D16" s="14">
        <v>35</v>
      </c>
      <c r="E16" s="15">
        <v>0.314285714285714</v>
      </c>
    </row>
    <row r="17" spans="1:5" x14ac:dyDescent="0.25">
      <c r="A17" s="77"/>
      <c r="B17" s="13" t="s">
        <v>25</v>
      </c>
      <c r="C17" s="14">
        <v>42</v>
      </c>
      <c r="D17" s="14">
        <v>33</v>
      </c>
      <c r="E17" s="15">
        <v>0.27272727272727298</v>
      </c>
    </row>
    <row r="18" spans="1:5" x14ac:dyDescent="0.25">
      <c r="A18" s="77"/>
      <c r="B18" s="13" t="s">
        <v>26</v>
      </c>
      <c r="C18" s="14">
        <v>4</v>
      </c>
      <c r="D18" s="14">
        <v>2</v>
      </c>
      <c r="E18" s="15">
        <v>1</v>
      </c>
    </row>
    <row r="19" spans="1:5" x14ac:dyDescent="0.25">
      <c r="A19" s="77"/>
      <c r="B19" s="13" t="s">
        <v>28</v>
      </c>
      <c r="C19" s="14">
        <v>7</v>
      </c>
      <c r="D19" s="14">
        <v>6</v>
      </c>
      <c r="E19" s="15">
        <v>0.16666666666666699</v>
      </c>
    </row>
    <row r="20" spans="1:5" x14ac:dyDescent="0.25">
      <c r="A20" s="77"/>
      <c r="B20" s="13" t="s">
        <v>29</v>
      </c>
      <c r="C20" s="14">
        <v>1</v>
      </c>
      <c r="D20" s="14">
        <v>0</v>
      </c>
      <c r="E20" s="15">
        <v>0</v>
      </c>
    </row>
    <row r="21" spans="1:5" x14ac:dyDescent="0.25">
      <c r="A21" s="77"/>
      <c r="B21" s="13" t="s">
        <v>30</v>
      </c>
      <c r="C21" s="14">
        <v>0</v>
      </c>
      <c r="D21" s="14">
        <v>0</v>
      </c>
      <c r="E21" s="15">
        <v>0</v>
      </c>
    </row>
    <row r="22" spans="1:5" x14ac:dyDescent="0.25">
      <c r="A22" s="77"/>
      <c r="B22" s="13" t="s">
        <v>31</v>
      </c>
      <c r="C22" s="14">
        <v>2</v>
      </c>
      <c r="D22" s="14">
        <v>0</v>
      </c>
      <c r="E22" s="15">
        <v>0</v>
      </c>
    </row>
    <row r="23" spans="1:5" x14ac:dyDescent="0.25">
      <c r="A23" s="78"/>
      <c r="B23" s="13" t="s">
        <v>32</v>
      </c>
      <c r="C23" s="14">
        <v>46</v>
      </c>
      <c r="D23" s="14">
        <v>35</v>
      </c>
      <c r="E23" s="15">
        <v>0.314285714285714</v>
      </c>
    </row>
    <row r="24" spans="1:5" x14ac:dyDescent="0.25">
      <c r="A24" s="76" t="s">
        <v>33</v>
      </c>
      <c r="B24" s="13" t="s">
        <v>18</v>
      </c>
      <c r="C24" s="14">
        <v>2</v>
      </c>
      <c r="D24" s="14">
        <v>2</v>
      </c>
      <c r="E24" s="15">
        <v>0</v>
      </c>
    </row>
    <row r="25" spans="1:5" x14ac:dyDescent="0.25">
      <c r="A25" s="77"/>
      <c r="B25" s="13" t="s">
        <v>34</v>
      </c>
      <c r="C25" s="14">
        <v>2</v>
      </c>
      <c r="D25" s="14">
        <v>2</v>
      </c>
      <c r="E25" s="15">
        <v>0</v>
      </c>
    </row>
    <row r="26" spans="1:5" x14ac:dyDescent="0.25">
      <c r="A26" s="77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2</v>
      </c>
      <c r="D27" s="14">
        <v>2</v>
      </c>
      <c r="E27" s="15">
        <v>0</v>
      </c>
    </row>
    <row r="28" spans="1:5" x14ac:dyDescent="0.25">
      <c r="A28" s="76" t="s">
        <v>37</v>
      </c>
      <c r="B28" s="13" t="s">
        <v>38</v>
      </c>
      <c r="C28" s="14">
        <v>66</v>
      </c>
      <c r="D28" s="14">
        <v>104</v>
      </c>
      <c r="E28" s="15">
        <v>-0.36538461538461497</v>
      </c>
    </row>
    <row r="29" spans="1:5" x14ac:dyDescent="0.25">
      <c r="A29" s="77"/>
      <c r="B29" s="13" t="s">
        <v>39</v>
      </c>
      <c r="C29" s="14">
        <v>7</v>
      </c>
      <c r="D29" s="14">
        <v>6</v>
      </c>
      <c r="E29" s="15">
        <v>0.16666666666666699</v>
      </c>
    </row>
    <row r="30" spans="1:5" x14ac:dyDescent="0.25">
      <c r="A30" s="77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37</v>
      </c>
      <c r="D31" s="14">
        <v>33</v>
      </c>
      <c r="E31" s="15">
        <v>0.12121212121212099</v>
      </c>
    </row>
    <row r="32" spans="1:5" x14ac:dyDescent="0.25">
      <c r="A32" s="77"/>
      <c r="B32" s="13" t="s">
        <v>35</v>
      </c>
      <c r="C32" s="14">
        <v>9</v>
      </c>
      <c r="D32" s="14">
        <v>2</v>
      </c>
      <c r="E32" s="15">
        <v>3.5</v>
      </c>
    </row>
    <row r="33" spans="1:5" x14ac:dyDescent="0.25">
      <c r="A33" s="78"/>
      <c r="B33" s="13" t="s">
        <v>42</v>
      </c>
      <c r="C33" s="14">
        <v>0</v>
      </c>
      <c r="D33" s="14">
        <v>0</v>
      </c>
      <c r="E33" s="15">
        <v>0</v>
      </c>
    </row>
    <row r="34" spans="1:5" x14ac:dyDescent="0.25">
      <c r="A34" s="76" t="s">
        <v>43</v>
      </c>
      <c r="B34" s="13" t="s">
        <v>38</v>
      </c>
      <c r="C34" s="14">
        <v>2</v>
      </c>
      <c r="D34" s="14">
        <v>2</v>
      </c>
      <c r="E34" s="15">
        <v>0</v>
      </c>
    </row>
    <row r="35" spans="1:5" x14ac:dyDescent="0.25">
      <c r="A35" s="77"/>
      <c r="B35" s="13" t="s">
        <v>44</v>
      </c>
      <c r="C35" s="14">
        <v>1</v>
      </c>
      <c r="D35" s="14">
        <v>4</v>
      </c>
      <c r="E35" s="15">
        <v>-0.75</v>
      </c>
    </row>
    <row r="36" spans="1:5" x14ac:dyDescent="0.25">
      <c r="A36" s="77"/>
      <c r="B36" s="13" t="s">
        <v>45</v>
      </c>
      <c r="C36" s="14">
        <v>0</v>
      </c>
      <c r="D36" s="14">
        <v>4</v>
      </c>
      <c r="E36" s="15">
        <v>-1</v>
      </c>
    </row>
    <row r="37" spans="1:5" x14ac:dyDescent="0.25">
      <c r="A37" s="77"/>
      <c r="B37" s="13" t="s">
        <v>46</v>
      </c>
      <c r="C37" s="14">
        <v>30</v>
      </c>
      <c r="D37" s="14">
        <v>2</v>
      </c>
      <c r="E37" s="15">
        <v>14</v>
      </c>
    </row>
    <row r="38" spans="1:5" x14ac:dyDescent="0.25">
      <c r="A38" s="78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2</v>
      </c>
      <c r="D39" s="14">
        <v>5</v>
      </c>
      <c r="E39" s="15">
        <v>-0.6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5</v>
      </c>
      <c r="D43" s="14">
        <v>25</v>
      </c>
      <c r="E43" s="15">
        <v>-0.8</v>
      </c>
    </row>
    <row r="44" spans="1:5" x14ac:dyDescent="0.25">
      <c r="A44" s="76" t="s">
        <v>51</v>
      </c>
      <c r="B44" s="13" t="s">
        <v>52</v>
      </c>
      <c r="C44" s="14">
        <v>0</v>
      </c>
      <c r="D44" s="14">
        <v>1</v>
      </c>
      <c r="E44" s="15">
        <v>-1</v>
      </c>
    </row>
    <row r="45" spans="1:5" x14ac:dyDescent="0.25">
      <c r="A45" s="77"/>
      <c r="B45" s="13" t="s">
        <v>53</v>
      </c>
      <c r="C45" s="14">
        <v>1</v>
      </c>
      <c r="D45" s="14">
        <v>1</v>
      </c>
      <c r="E45" s="15">
        <v>0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1</v>
      </c>
      <c r="E47" s="15">
        <v>-1</v>
      </c>
    </row>
    <row r="48" spans="1:5" x14ac:dyDescent="0.25">
      <c r="A48" s="77"/>
      <c r="B48" s="13" t="s">
        <v>56</v>
      </c>
      <c r="C48" s="14">
        <v>4</v>
      </c>
      <c r="D48" s="14">
        <v>13</v>
      </c>
      <c r="E48" s="15">
        <v>-0.69230769230769196</v>
      </c>
    </row>
    <row r="49" spans="1:5" x14ac:dyDescent="0.25">
      <c r="A49" s="78"/>
      <c r="B49" s="13" t="s">
        <v>57</v>
      </c>
      <c r="C49" s="14">
        <v>0</v>
      </c>
      <c r="D49" s="14">
        <v>9</v>
      </c>
      <c r="E49" s="15">
        <v>-1</v>
      </c>
    </row>
    <row r="50" spans="1:5" x14ac:dyDescent="0.25">
      <c r="A50" s="76" t="s">
        <v>58</v>
      </c>
      <c r="B50" s="13" t="s">
        <v>59</v>
      </c>
      <c r="C50" s="14">
        <v>2</v>
      </c>
      <c r="D50" s="14">
        <v>2</v>
      </c>
      <c r="E50" s="15">
        <v>0</v>
      </c>
    </row>
    <row r="51" spans="1:5" x14ac:dyDescent="0.25">
      <c r="A51" s="77"/>
      <c r="B51" s="13" t="s">
        <v>60</v>
      </c>
      <c r="C51" s="14">
        <v>2</v>
      </c>
      <c r="D51" s="14">
        <v>11</v>
      </c>
      <c r="E51" s="15">
        <v>-0.81818181818181801</v>
      </c>
    </row>
    <row r="52" spans="1:5" x14ac:dyDescent="0.25">
      <c r="A52" s="78"/>
      <c r="B52" s="13" t="s">
        <v>61</v>
      </c>
      <c r="C52" s="14">
        <v>3</v>
      </c>
      <c r="D52" s="14">
        <v>10</v>
      </c>
      <c r="E52" s="15">
        <v>-0.7</v>
      </c>
    </row>
    <row r="53" spans="1:5" x14ac:dyDescent="0.25">
      <c r="A53" s="76" t="s">
        <v>62</v>
      </c>
      <c r="B53" s="13" t="s">
        <v>63</v>
      </c>
      <c r="C53" s="14">
        <v>2</v>
      </c>
      <c r="D53" s="14">
        <v>0</v>
      </c>
      <c r="E53" s="15">
        <v>0</v>
      </c>
    </row>
    <row r="54" spans="1:5" x14ac:dyDescent="0.25">
      <c r="A54" s="78"/>
      <c r="B54" s="13" t="s">
        <v>64</v>
      </c>
      <c r="C54" s="14">
        <v>0</v>
      </c>
      <c r="D54" s="14">
        <v>2</v>
      </c>
      <c r="E54" s="15">
        <v>-1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4</v>
      </c>
      <c r="D59" s="14">
        <v>9</v>
      </c>
      <c r="E59" s="15">
        <v>-0.55555555555555503</v>
      </c>
    </row>
    <row r="60" spans="1:5" ht="33.75" x14ac:dyDescent="0.25">
      <c r="A60" s="12" t="s">
        <v>68</v>
      </c>
      <c r="B60" s="16"/>
      <c r="C60" s="14">
        <v>0</v>
      </c>
      <c r="D60" s="14">
        <v>0</v>
      </c>
      <c r="E60" s="15">
        <v>0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22</v>
      </c>
      <c r="D65" s="14">
        <v>12</v>
      </c>
      <c r="E65" s="15">
        <v>0.83333333333333304</v>
      </c>
    </row>
  </sheetData>
  <sheetProtection algorithmName="SHA-512" hashValue="yjxBto4QyBgUN6rW520oua80kBIltN5PGgl9vYAnkLABf9ssJB6YFH18WtwJuSE2V/n+P3WEgtfzt12rth8VsA==" saltValue="icLtLeOGxw62v4b3synI+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1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1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2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0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2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2</v>
      </c>
      <c r="D223" s="20">
        <v>5</v>
      </c>
      <c r="E223" s="21">
        <v>-0.6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2</v>
      </c>
      <c r="D224" s="14">
        <v>4</v>
      </c>
      <c r="E224" s="24">
        <v>-0.5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1</v>
      </c>
      <c r="E229" s="24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1</v>
      </c>
      <c r="D323" s="20">
        <v>0</v>
      </c>
      <c r="E323" s="21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1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1</v>
      </c>
      <c r="D324" s="14">
        <v>0</v>
      </c>
      <c r="E324" s="2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3</v>
      </c>
      <c r="D341" s="26">
        <v>5</v>
      </c>
      <c r="E341" s="27">
        <v>-0.4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8</v>
      </c>
      <c r="O341" s="26">
        <v>0</v>
      </c>
      <c r="P341" s="26">
        <v>0</v>
      </c>
    </row>
  </sheetData>
  <sheetProtection algorithmName="SHA-512" hashValue="2gfubt0l4zOX6xqGVPVbv8ScVEyutxsMaHMh4orbOUW4nBbMX2ln2qphxH/XyqSQZ05y2VMXfTXX+lALmDsNCA==" saltValue="LqWciVSF+XwsJh9mj7eCf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78C03-E762-44C3-A4DD-1F70D57116FE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7</v>
      </c>
      <c r="F7" s="74">
        <f>DatosGenerales!C20</f>
        <v>1</v>
      </c>
      <c r="G7" s="75">
        <f>DatosGenerales!C21</f>
        <v>0</v>
      </c>
      <c r="H7" s="66"/>
      <c r="I7" s="66"/>
      <c r="J7" s="66"/>
      <c r="K7" s="73">
        <f>DatosGenerales!C22</f>
        <v>2</v>
      </c>
      <c r="L7" s="75">
        <f>DatosGenerales!C23</f>
        <v>46</v>
      </c>
      <c r="M7" s="66"/>
      <c r="N7" s="66"/>
      <c r="O7" s="66"/>
      <c r="P7" s="73">
        <f>DatosGenerales!C59</f>
        <v>4</v>
      </c>
      <c r="Q7" s="75">
        <f>DatosGenerales!C60</f>
        <v>0</v>
      </c>
      <c r="R7" s="66"/>
      <c r="S7" s="66"/>
      <c r="T7" s="66"/>
      <c r="U7" s="73">
        <f>DatosGenerales!C25</f>
        <v>2</v>
      </c>
      <c r="V7" s="74">
        <f>DatosGenerales!C26</f>
        <v>0</v>
      </c>
      <c r="W7" s="75">
        <f>DatosGenerales!C27</f>
        <v>2</v>
      </c>
      <c r="X7" s="66"/>
      <c r="Y7" s="66"/>
      <c r="Z7" s="66"/>
      <c r="AA7" s="73">
        <f>DatosGenerales!C28</f>
        <v>66</v>
      </c>
      <c r="AB7" s="74">
        <f>DatosGenerales!C29</f>
        <v>7</v>
      </c>
      <c r="AC7" s="74">
        <f>DatosGenerales!C30</f>
        <v>0</v>
      </c>
      <c r="AD7" s="74">
        <f>DatosGenerales!C31</f>
        <v>37</v>
      </c>
      <c r="AE7" s="74">
        <f>DatosGenerales!C32</f>
        <v>9</v>
      </c>
      <c r="AF7" s="75">
        <f>DatosGenerales!C33</f>
        <v>0</v>
      </c>
      <c r="AG7" s="66"/>
      <c r="AH7" s="66"/>
      <c r="AI7" s="66"/>
      <c r="AJ7" s="73">
        <f>DatosGenerales!C34</f>
        <v>2</v>
      </c>
      <c r="AK7" s="74">
        <f>DatosGenerales!C35</f>
        <v>1</v>
      </c>
      <c r="AL7" s="74">
        <f>DatosGenerales!C36</f>
        <v>0</v>
      </c>
      <c r="AM7" s="74">
        <f>DatosGenerales!C37</f>
        <v>30</v>
      </c>
      <c r="AN7" s="75">
        <f>DatosGenerales!C38</f>
        <v>0</v>
      </c>
      <c r="AO7" s="66"/>
      <c r="AP7" s="66"/>
      <c r="AQ7" s="66"/>
      <c r="AR7" s="73">
        <f>DatosGenerales!C44</f>
        <v>0</v>
      </c>
      <c r="AS7" s="74">
        <f>DatosGenerales!C45</f>
        <v>1</v>
      </c>
      <c r="AT7" s="74">
        <f>DatosGenerales!C46</f>
        <v>0</v>
      </c>
      <c r="AU7" s="74">
        <f>DatosGenerales!C47</f>
        <v>0</v>
      </c>
      <c r="AV7" s="74">
        <f>DatosGenerales!C48</f>
        <v>4</v>
      </c>
      <c r="AW7" s="75">
        <f>DatosGenerales!C49</f>
        <v>0</v>
      </c>
      <c r="AX7" s="66"/>
      <c r="AY7" s="66"/>
      <c r="AZ7" s="66"/>
      <c r="BA7" s="73">
        <f>DatosGenerales!C50</f>
        <v>2</v>
      </c>
      <c r="BB7" s="74">
        <f>DatosGenerales!C51</f>
        <v>2</v>
      </c>
      <c r="BC7" s="75">
        <f>DatosGenerales!C52</f>
        <v>3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22</v>
      </c>
    </row>
  </sheetData>
  <sheetProtection algorithmName="SHA-512" hashValue="h2dHGwcBFrH3vtOcdecc7447sOcXS52Jq0lqOgv2BrxaEdQSfrseqwV/NfOtb9uwTvVIz59/aY1/cHLw79lH9w==" saltValue="Ldewrix0dKsmebkEYP7pA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CEDBB-C0E9-487F-9E03-9AFA993E6229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53</v>
      </c>
      <c r="G2" s="61" t="s">
        <v>800</v>
      </c>
      <c r="H2" s="61" t="s">
        <v>57</v>
      </c>
      <c r="I2" s="61" t="s">
        <v>789</v>
      </c>
    </row>
    <row r="3" spans="1:9" x14ac:dyDescent="0.2">
      <c r="A3" s="61" t="s">
        <v>42</v>
      </c>
      <c r="C3" s="61" t="s">
        <v>36</v>
      </c>
      <c r="D3" s="61" t="s">
        <v>793</v>
      </c>
      <c r="E3" s="61" t="s">
        <v>795</v>
      </c>
      <c r="F3" s="61" t="s">
        <v>56</v>
      </c>
      <c r="G3" s="61" t="s">
        <v>60</v>
      </c>
      <c r="I3" s="61" t="s">
        <v>790</v>
      </c>
    </row>
    <row r="4" spans="1:9" x14ac:dyDescent="0.2">
      <c r="D4" s="61" t="s">
        <v>41</v>
      </c>
      <c r="E4" s="61" t="s">
        <v>797</v>
      </c>
      <c r="G4" s="61" t="s">
        <v>61</v>
      </c>
    </row>
    <row r="5" spans="1:9" x14ac:dyDescent="0.2">
      <c r="D5" s="61" t="s">
        <v>35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4C40-5DC1-48E3-BEBB-74B492B4EE60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85" t="s">
        <v>737</v>
      </c>
      <c r="C11" s="85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6" t="s">
        <v>98</v>
      </c>
      <c r="C12" s="86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6" t="s">
        <v>116</v>
      </c>
      <c r="C13" s="86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6" t="s">
        <v>121</v>
      </c>
      <c r="C14" s="86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6" t="s">
        <v>738</v>
      </c>
      <c r="C15" s="86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6" t="s">
        <v>739</v>
      </c>
      <c r="C16" s="86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7" t="s">
        <v>740</v>
      </c>
      <c r="C17" s="87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6" t="s">
        <v>741</v>
      </c>
      <c r="C18" s="86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6" t="s">
        <v>742</v>
      </c>
      <c r="C19" s="86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6" t="s">
        <v>743</v>
      </c>
      <c r="C20" s="86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7" t="s">
        <v>744</v>
      </c>
      <c r="C21" s="87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6" t="s">
        <v>745</v>
      </c>
      <c r="C22" s="86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6" t="s">
        <v>746</v>
      </c>
      <c r="C23" s="86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6" t="s">
        <v>747</v>
      </c>
      <c r="C24" s="86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6" t="s">
        <v>748</v>
      </c>
      <c r="C25" s="86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7" t="s">
        <v>749</v>
      </c>
      <c r="C26" s="87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6" t="s">
        <v>750</v>
      </c>
      <c r="C27" s="86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6" t="s">
        <v>751</v>
      </c>
      <c r="C28" s="86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6" t="s">
        <v>752</v>
      </c>
      <c r="C29" s="86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6" t="s">
        <v>753</v>
      </c>
      <c r="C30" s="86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6" t="s">
        <v>754</v>
      </c>
      <c r="C31" s="86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6" t="s">
        <v>755</v>
      </c>
      <c r="C32" s="86"/>
      <c r="D32" s="49">
        <f>DatosDelitos!C201</f>
        <v>0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6" t="s">
        <v>756</v>
      </c>
      <c r="C33" s="86"/>
      <c r="D33" s="49">
        <f>DatosDelitos!C223</f>
        <v>2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6" t="s">
        <v>757</v>
      </c>
      <c r="C34" s="86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6" t="s">
        <v>758</v>
      </c>
      <c r="C35" s="86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6" t="s">
        <v>759</v>
      </c>
      <c r="C36" s="86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6" t="s">
        <v>760</v>
      </c>
      <c r="C37" s="86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6" t="s">
        <v>761</v>
      </c>
      <c r="C38" s="86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6" t="s">
        <v>762</v>
      </c>
      <c r="C39" s="86"/>
      <c r="D39" s="49">
        <f>DatosDelitos!C323</f>
        <v>1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6" t="s">
        <v>763</v>
      </c>
      <c r="C40" s="86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6" t="s">
        <v>721</v>
      </c>
      <c r="C41" s="86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6" t="s">
        <v>764</v>
      </c>
      <c r="C42" s="86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9" t="s">
        <v>725</v>
      </c>
      <c r="C43" s="89"/>
      <c r="D43" s="52">
        <f>SUM(D11:D42)</f>
        <v>3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8" t="s">
        <v>766</v>
      </c>
      <c r="C49" s="88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8" t="s">
        <v>767</v>
      </c>
      <c r="C50" s="88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8" t="s">
        <v>98</v>
      </c>
      <c r="C51" s="88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8" t="s">
        <v>116</v>
      </c>
      <c r="C52" s="88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8" t="s">
        <v>121</v>
      </c>
      <c r="C53" s="88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8" t="s">
        <v>738</v>
      </c>
      <c r="C54" s="88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8" t="s">
        <v>739</v>
      </c>
      <c r="C55" s="88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8" t="s">
        <v>740</v>
      </c>
      <c r="C56" s="88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8" t="s">
        <v>741</v>
      </c>
      <c r="C57" s="88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8" t="s">
        <v>742</v>
      </c>
      <c r="C58" s="88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8" t="s">
        <v>768</v>
      </c>
      <c r="C59" s="88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8" t="s">
        <v>744</v>
      </c>
      <c r="C60" s="88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8" t="s">
        <v>745</v>
      </c>
      <c r="C61" s="88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8" t="s">
        <v>746</v>
      </c>
      <c r="C62" s="88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8" t="s">
        <v>769</v>
      </c>
      <c r="C63" s="88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8" t="s">
        <v>748</v>
      </c>
      <c r="C64" s="88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8" t="s">
        <v>749</v>
      </c>
      <c r="C65" s="88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8" t="s">
        <v>750</v>
      </c>
      <c r="C66" s="88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8" t="s">
        <v>751</v>
      </c>
      <c r="C67" s="88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8" t="s">
        <v>752</v>
      </c>
      <c r="C68" s="88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8" t="s">
        <v>753</v>
      </c>
      <c r="C69" s="88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8" t="s">
        <v>754</v>
      </c>
      <c r="C70" s="88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8" t="s">
        <v>755</v>
      </c>
      <c r="C71" s="88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8" t="s">
        <v>756</v>
      </c>
      <c r="C72" s="88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8" t="s">
        <v>757</v>
      </c>
      <c r="C73" s="88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8" t="s">
        <v>758</v>
      </c>
      <c r="C74" s="88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8" t="s">
        <v>759</v>
      </c>
      <c r="C75" s="88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8" t="s">
        <v>760</v>
      </c>
      <c r="C76" s="88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8" t="s">
        <v>761</v>
      </c>
      <c r="C77" s="88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8" t="s">
        <v>762</v>
      </c>
      <c r="C78" s="88"/>
      <c r="D78" s="55">
        <f>DatosDelitos!F323</f>
        <v>0</v>
      </c>
      <c r="E78" s="55">
        <f>DatosDelitos!G323</f>
        <v>0</v>
      </c>
    </row>
    <row r="79" spans="2:5" ht="15" x14ac:dyDescent="0.25">
      <c r="B79" s="90" t="s">
        <v>763</v>
      </c>
      <c r="C79" s="90"/>
      <c r="D79" s="55">
        <f>DatosDelitos!F325</f>
        <v>0</v>
      </c>
      <c r="E79" s="55">
        <f>DatosDelitos!G325</f>
        <v>0</v>
      </c>
    </row>
    <row r="80" spans="2:5" ht="15" x14ac:dyDescent="0.25">
      <c r="B80" s="90" t="s">
        <v>721</v>
      </c>
      <c r="C80" s="90"/>
      <c r="D80" s="55">
        <f>DatosDelitos!F337</f>
        <v>0</v>
      </c>
      <c r="E80" s="55">
        <f>DatosDelitos!G337</f>
        <v>0</v>
      </c>
    </row>
    <row r="81" spans="2:13" ht="15" x14ac:dyDescent="0.25">
      <c r="B81" s="90" t="s">
        <v>764</v>
      </c>
      <c r="C81" s="90"/>
      <c r="D81" s="55">
        <f>DatosDelitos!F339</f>
        <v>0</v>
      </c>
      <c r="E81" s="55">
        <f>DatosDelitos!G339</f>
        <v>0</v>
      </c>
    </row>
    <row r="82" spans="2:13" ht="15" x14ac:dyDescent="0.25">
      <c r="B82" s="90" t="s">
        <v>770</v>
      </c>
      <c r="C82" s="90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8" t="s">
        <v>737</v>
      </c>
      <c r="C87" s="88"/>
      <c r="D87" s="55">
        <f>DatosDelitos!N5+DatosDelitos!N13-DatosDelitos!N17</f>
        <v>0</v>
      </c>
    </row>
    <row r="88" spans="2:13" ht="13.15" customHeight="1" x14ac:dyDescent="0.25">
      <c r="B88" s="88" t="s">
        <v>98</v>
      </c>
      <c r="C88" s="88"/>
      <c r="D88" s="55">
        <f>DatosDelitos!N10</f>
        <v>0</v>
      </c>
    </row>
    <row r="89" spans="2:13" ht="13.15" customHeight="1" x14ac:dyDescent="0.25">
      <c r="B89" s="88" t="s">
        <v>116</v>
      </c>
      <c r="C89" s="88"/>
      <c r="D89" s="55">
        <f>DatosDelitos!N20</f>
        <v>0</v>
      </c>
    </row>
    <row r="90" spans="2:13" ht="13.15" customHeight="1" x14ac:dyDescent="0.25">
      <c r="B90" s="88" t="s">
        <v>121</v>
      </c>
      <c r="C90" s="88"/>
      <c r="D90" s="55">
        <f>DatosDelitos!N23</f>
        <v>0</v>
      </c>
    </row>
    <row r="91" spans="2:13" ht="13.15" customHeight="1" x14ac:dyDescent="0.25">
      <c r="B91" s="88" t="s">
        <v>772</v>
      </c>
      <c r="C91" s="88"/>
      <c r="D91" s="55">
        <f>SUM(DatosDelitos!N17,DatosDelitos!N44)</f>
        <v>0</v>
      </c>
    </row>
    <row r="92" spans="2:13" ht="13.15" customHeight="1" x14ac:dyDescent="0.25">
      <c r="B92" s="88" t="s">
        <v>739</v>
      </c>
      <c r="C92" s="88"/>
      <c r="D92" s="55">
        <f>DatosDelitos!N30</f>
        <v>0</v>
      </c>
    </row>
    <row r="93" spans="2:13" ht="13.15" customHeight="1" x14ac:dyDescent="0.25">
      <c r="B93" s="88" t="s">
        <v>740</v>
      </c>
      <c r="C93" s="88"/>
      <c r="D93" s="55">
        <f>DatosDelitos!N42-DatosDelitos!N44</f>
        <v>0</v>
      </c>
    </row>
    <row r="94" spans="2:13" ht="13.15" customHeight="1" x14ac:dyDescent="0.25">
      <c r="B94" s="88" t="s">
        <v>741</v>
      </c>
      <c r="C94" s="88"/>
      <c r="D94" s="55">
        <f>DatosDelitos!N50</f>
        <v>0</v>
      </c>
    </row>
    <row r="95" spans="2:13" ht="13.15" customHeight="1" x14ac:dyDescent="0.25">
      <c r="B95" s="88" t="s">
        <v>742</v>
      </c>
      <c r="C95" s="88"/>
      <c r="D95" s="55">
        <f>DatosDelitos!N72</f>
        <v>0</v>
      </c>
    </row>
    <row r="96" spans="2:13" ht="27" customHeight="1" x14ac:dyDescent="0.25">
      <c r="B96" s="88" t="s">
        <v>768</v>
      </c>
      <c r="C96" s="88"/>
      <c r="D96" s="55">
        <f>DatosDelitos!N74</f>
        <v>0</v>
      </c>
    </row>
    <row r="97" spans="2:4" ht="13.15" customHeight="1" x14ac:dyDescent="0.25">
      <c r="B97" s="88" t="s">
        <v>744</v>
      </c>
      <c r="C97" s="88"/>
      <c r="D97" s="55">
        <f>DatosDelitos!N82</f>
        <v>1</v>
      </c>
    </row>
    <row r="98" spans="2:4" ht="13.15" customHeight="1" x14ac:dyDescent="0.25">
      <c r="B98" s="88" t="s">
        <v>745</v>
      </c>
      <c r="C98" s="88"/>
      <c r="D98" s="55">
        <f>DatosDelitos!N85</f>
        <v>0</v>
      </c>
    </row>
    <row r="99" spans="2:4" ht="13.15" customHeight="1" x14ac:dyDescent="0.25">
      <c r="B99" s="88" t="s">
        <v>746</v>
      </c>
      <c r="C99" s="88"/>
      <c r="D99" s="55">
        <f>DatosDelitos!N97</f>
        <v>1</v>
      </c>
    </row>
    <row r="100" spans="2:4" ht="27" customHeight="1" x14ac:dyDescent="0.25">
      <c r="B100" s="88" t="s">
        <v>769</v>
      </c>
      <c r="C100" s="88"/>
      <c r="D100" s="55">
        <f>DatosDelitos!N131</f>
        <v>0</v>
      </c>
    </row>
    <row r="101" spans="2:4" ht="13.15" customHeight="1" x14ac:dyDescent="0.25">
      <c r="B101" s="88" t="s">
        <v>748</v>
      </c>
      <c r="C101" s="88"/>
      <c r="D101" s="55">
        <f>DatosDelitos!N137</f>
        <v>0</v>
      </c>
    </row>
    <row r="102" spans="2:4" ht="13.15" customHeight="1" x14ac:dyDescent="0.25">
      <c r="B102" s="88" t="s">
        <v>749</v>
      </c>
      <c r="C102" s="88"/>
      <c r="D102" s="55">
        <f>DatosDelitos!N144</f>
        <v>0</v>
      </c>
    </row>
    <row r="103" spans="2:4" ht="13.15" customHeight="1" x14ac:dyDescent="0.25">
      <c r="B103" s="88" t="s">
        <v>773</v>
      </c>
      <c r="C103" s="88"/>
      <c r="D103" s="55">
        <f>DatosDelitos!N148</f>
        <v>0</v>
      </c>
    </row>
    <row r="104" spans="2:4" ht="13.15" customHeight="1" x14ac:dyDescent="0.25">
      <c r="B104" s="88" t="s">
        <v>774</v>
      </c>
      <c r="C104" s="88"/>
      <c r="D104" s="55">
        <f>SUM(DatosDelitos!N149,DatosDelitos!N150)</f>
        <v>0</v>
      </c>
    </row>
    <row r="105" spans="2:4" ht="13.15" customHeight="1" x14ac:dyDescent="0.25">
      <c r="B105" s="88" t="s">
        <v>775</v>
      </c>
      <c r="C105" s="88"/>
      <c r="D105" s="55">
        <f>SUM(DatosDelitos!N151:O155)</f>
        <v>2</v>
      </c>
    </row>
    <row r="106" spans="2:4" ht="13.15" customHeight="1" x14ac:dyDescent="0.25">
      <c r="B106" s="88" t="s">
        <v>751</v>
      </c>
      <c r="C106" s="88"/>
      <c r="D106" s="55">
        <f>SUM(SUM(DatosDelitos!N157:O160),SUM(DatosDelitos!N167:O172))</f>
        <v>0</v>
      </c>
    </row>
    <row r="107" spans="2:4" ht="13.15" customHeight="1" x14ac:dyDescent="0.25">
      <c r="B107" s="88" t="s">
        <v>776</v>
      </c>
      <c r="C107" s="88"/>
      <c r="D107" s="55">
        <f>SUM(DatosDelitos!N161:O165)</f>
        <v>0</v>
      </c>
    </row>
    <row r="108" spans="2:4" ht="13.15" customHeight="1" x14ac:dyDescent="0.25">
      <c r="B108" s="88" t="s">
        <v>752</v>
      </c>
      <c r="C108" s="88"/>
      <c r="D108" s="55">
        <f>SUM(DatosDelitos!N173:O177)</f>
        <v>0</v>
      </c>
    </row>
    <row r="109" spans="2:4" ht="13.15" customHeight="1" x14ac:dyDescent="0.25">
      <c r="B109" s="88" t="s">
        <v>753</v>
      </c>
      <c r="C109" s="88"/>
      <c r="D109" s="55">
        <f>DatosDelitos!N178</f>
        <v>0</v>
      </c>
    </row>
    <row r="110" spans="2:4" ht="13.15" customHeight="1" x14ac:dyDescent="0.25">
      <c r="B110" s="88" t="s">
        <v>754</v>
      </c>
      <c r="C110" s="88"/>
      <c r="D110" s="55">
        <f>DatosDelitos!N186</f>
        <v>0</v>
      </c>
    </row>
    <row r="111" spans="2:4" ht="13.15" customHeight="1" x14ac:dyDescent="0.25">
      <c r="B111" s="88" t="s">
        <v>755</v>
      </c>
      <c r="C111" s="88"/>
      <c r="D111" s="55">
        <f>DatosDelitos!N201</f>
        <v>2</v>
      </c>
    </row>
    <row r="112" spans="2:4" ht="13.15" customHeight="1" x14ac:dyDescent="0.25">
      <c r="B112" s="88" t="s">
        <v>756</v>
      </c>
      <c r="C112" s="88"/>
      <c r="D112" s="55">
        <f>DatosDelitos!N223</f>
        <v>1</v>
      </c>
    </row>
    <row r="113" spans="2:4" ht="13.15" customHeight="1" x14ac:dyDescent="0.25">
      <c r="B113" s="88" t="s">
        <v>757</v>
      </c>
      <c r="C113" s="88"/>
      <c r="D113" s="55">
        <f>DatosDelitos!N244</f>
        <v>0</v>
      </c>
    </row>
    <row r="114" spans="2:4" ht="13.15" customHeight="1" x14ac:dyDescent="0.25">
      <c r="B114" s="88" t="s">
        <v>758</v>
      </c>
      <c r="C114" s="88"/>
      <c r="D114" s="55">
        <f>DatosDelitos!N271</f>
        <v>0</v>
      </c>
    </row>
    <row r="115" spans="2:4" ht="38.25" customHeight="1" x14ac:dyDescent="0.25">
      <c r="B115" s="88" t="s">
        <v>759</v>
      </c>
      <c r="C115" s="88"/>
      <c r="D115" s="55">
        <f>DatosDelitos!N301</f>
        <v>0</v>
      </c>
    </row>
    <row r="116" spans="2:4" ht="13.15" customHeight="1" x14ac:dyDescent="0.25">
      <c r="B116" s="88" t="s">
        <v>760</v>
      </c>
      <c r="C116" s="88"/>
      <c r="D116" s="55">
        <f>DatosDelitos!N305</f>
        <v>0</v>
      </c>
    </row>
    <row r="117" spans="2:4" ht="13.15" customHeight="1" x14ac:dyDescent="0.25">
      <c r="B117" s="88" t="s">
        <v>761</v>
      </c>
      <c r="C117" s="88"/>
      <c r="D117" s="55">
        <f>DatosDelitos!N312+DatosDelitos!N320</f>
        <v>0</v>
      </c>
    </row>
    <row r="118" spans="2:4" ht="13.15" customHeight="1" x14ac:dyDescent="0.25">
      <c r="B118" s="88" t="s">
        <v>687</v>
      </c>
      <c r="C118" s="88"/>
      <c r="D118" s="55">
        <f>DatosDelitos!N318</f>
        <v>0</v>
      </c>
    </row>
    <row r="119" spans="2:4" ht="13.9" customHeight="1" x14ac:dyDescent="0.25">
      <c r="B119" s="88" t="s">
        <v>762</v>
      </c>
      <c r="C119" s="88"/>
      <c r="D119" s="55">
        <f>DatosDelitos!N323</f>
        <v>1</v>
      </c>
    </row>
    <row r="120" spans="2:4" ht="15" x14ac:dyDescent="0.25">
      <c r="B120" s="90" t="s">
        <v>763</v>
      </c>
      <c r="C120" s="90"/>
      <c r="D120" s="55">
        <f>DatosDelitos!N325</f>
        <v>0</v>
      </c>
    </row>
    <row r="121" spans="2:4" ht="15" x14ac:dyDescent="0.25">
      <c r="B121" s="90" t="s">
        <v>721</v>
      </c>
      <c r="C121" s="90"/>
      <c r="D121" s="55">
        <f>DatosDelitos!N336</f>
        <v>0</v>
      </c>
    </row>
    <row r="122" spans="2:4" ht="15" x14ac:dyDescent="0.25">
      <c r="B122" s="90" t="s">
        <v>764</v>
      </c>
      <c r="C122" s="90"/>
      <c r="D122" s="55">
        <f>DatosDelitos!N339</f>
        <v>0</v>
      </c>
    </row>
    <row r="123" spans="2:4" ht="15" x14ac:dyDescent="0.25">
      <c r="B123" s="88" t="s">
        <v>770</v>
      </c>
      <c r="C123" s="88"/>
      <c r="D123" s="55">
        <f>SUM(D87:D122)</f>
        <v>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2022-05-23T10:49:05Z</dcterms:created>
  <dcterms:modified xsi:type="dcterms:W3CDTF">2022-06-01T11:30:27Z</dcterms:modified>
</cp:coreProperties>
</file>