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BB29358-F3B2-4386-BE03-50B28D3C6513}" xr6:coauthVersionLast="47" xr6:coauthVersionMax="47" xr10:uidLastSave="{00000000-0000-0000-0000-000000000000}"/>
  <workbookProtection workbookAlgorithmName="SHA-512" workbookHashValue="3GLP2DBjN2pcfUZGBrahhLzO7dk7iERCM7yPE8I64d+/Rq2Gjpn7c1FoGUFazMcL7v75/N8vGTc4LJAUyalxMw==" workbookSaltValue="i4sbltGgmK6ancJC48fxt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 l="1"/>
  <c r="D82" i="4"/>
  <c r="E82" i="4"/>
  <c r="I43" i="4"/>
  <c r="L43" i="4"/>
  <c r="D43" i="4"/>
  <c r="J43" i="4"/>
  <c r="E43" i="4"/>
  <c r="K43" i="4"/>
  <c r="H43" i="4"/>
  <c r="G43" i="4"/>
  <c r="F43" i="4"/>
</calcChain>
</file>

<file path=xl/sharedStrings.xml><?xml version="1.0" encoding="utf-8"?>
<sst xmlns="http://schemas.openxmlformats.org/spreadsheetml/2006/main" count="952" uniqueCount="801">
  <si>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</si>
  <si>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</si>
  <si>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</si>
  <si>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</si>
  <si>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</si>
  <si>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</si>
  <si>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Aragón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</si>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</sst>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22" xfId="2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1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933C7CAC-BB75-47C0-B3A2-B977613F3140}"/>
    <cellStyle name="Normal 3" xfId="2" xr:uid="{2BA7EB8D-8153-4F4C-98AB-7112BAAE20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49D-48F7-BEFA-C42F4B81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61A3-4211-9016-D3370E4A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0B9-49DE-AAFB-EC6602AE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24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8A07-43F8-84CF-4C60720A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4D-4303-8DE1-B49B64DAB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0A-44CF-ABF0-511703F4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C92-4C57-9D28-3765D8C2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6CE-4B30-8D57-99CBD738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BC247C16-1004-4974-BEE3-38DD3F50D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FBB50748-3332-4400-8FC3-ADFAE3E6B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4" name="graficoCivil">
          <a:extLst>
            <a:ext uri="{FF2B5EF4-FFF2-40B4-BE49-F238E27FC236}">
              <a16:creationId xmlns:a16="http://schemas.microsoft.com/office/drawing/2014/main" id="{6B1F3B06-592C-42EE-8B94-48F7198CE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5" name="graficoContenciosoAdministrativo">
          <a:extLst>
            <a:ext uri="{FF2B5EF4-FFF2-40B4-BE49-F238E27FC236}">
              <a16:creationId xmlns:a16="http://schemas.microsoft.com/office/drawing/2014/main" id="{8DB4C4F3-7495-4D12-9BC0-7C76327D1F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6" name="graficoLaboral">
          <a:extLst>
            <a:ext uri="{FF2B5EF4-FFF2-40B4-BE49-F238E27FC236}">
              <a16:creationId xmlns:a16="http://schemas.microsoft.com/office/drawing/2014/main" id="{DB618039-C0B6-48D7-843C-1DA76B788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7" name="graficoDilPreprocOrigen">
          <a:extLst>
            <a:ext uri="{FF2B5EF4-FFF2-40B4-BE49-F238E27FC236}">
              <a16:creationId xmlns:a16="http://schemas.microsoft.com/office/drawing/2014/main" id="{1D681E77-7BEA-495E-A4DC-9061132013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8" name="graficoDilPreprocDestino">
          <a:extLst>
            <a:ext uri="{FF2B5EF4-FFF2-40B4-BE49-F238E27FC236}">
              <a16:creationId xmlns:a16="http://schemas.microsoft.com/office/drawing/2014/main" id="{9D6BBD50-C87A-42FF-A626-9A513E9E1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9" name="graficoGubernativa">
          <a:extLst>
            <a:ext uri="{FF2B5EF4-FFF2-40B4-BE49-F238E27FC236}">
              <a16:creationId xmlns:a16="http://schemas.microsoft.com/office/drawing/2014/main" id="{CCA370EB-294E-4F08-A884-4176180D3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SopoTk2J+buqpS9bn76kcfGqGwnSNpp87dIIvzoR3IxK7BsWuaTQYBBIV9XLGfgBmqo1YQXqXEm9ihWik6Cisw==" saltValue="p8RsrbwYkGOT3cSJxzNb3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7</v>
      </c>
      <c r="D7" s="14">
        <v>2</v>
      </c>
      <c r="E7" s="15">
        <v>2.5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7</v>
      </c>
      <c r="D9" s="14">
        <v>2</v>
      </c>
      <c r="E9" s="15">
        <v>2.5</v>
      </c>
    </row>
    <row r="10" spans="1:5" x14ac:dyDescent="0.25">
      <c r="A10" s="77"/>
      <c r="B10" s="13" t="s">
        <v>21</v>
      </c>
      <c r="C10" s="14">
        <v>0</v>
      </c>
      <c r="D10" s="14">
        <v>0</v>
      </c>
      <c r="E10" s="15">
        <v>0</v>
      </c>
    </row>
    <row r="11" spans="1:5" x14ac:dyDescent="0.25">
      <c r="A11" s="77"/>
      <c r="B11" s="13" t="s">
        <v>22</v>
      </c>
      <c r="C11" s="14">
        <v>0</v>
      </c>
      <c r="D11" s="14">
        <v>0</v>
      </c>
      <c r="E11" s="15">
        <v>0</v>
      </c>
    </row>
    <row r="12" spans="1:5" x14ac:dyDescent="0.25">
      <c r="A12" s="77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7"/>
      <c r="B13" s="13" t="s">
        <v>24</v>
      </c>
      <c r="C13" s="14">
        <v>4</v>
      </c>
      <c r="D13" s="14">
        <v>3</v>
      </c>
      <c r="E13" s="15">
        <v>0.33333333333333298</v>
      </c>
    </row>
    <row r="14" spans="1:5" x14ac:dyDescent="0.25">
      <c r="A14" s="77"/>
      <c r="B14" s="13" t="s">
        <v>25</v>
      </c>
      <c r="C14" s="14">
        <v>4</v>
      </c>
      <c r="D14" s="14">
        <v>3</v>
      </c>
      <c r="E14" s="15">
        <v>0.33333333333333298</v>
      </c>
    </row>
    <row r="15" spans="1:5" x14ac:dyDescent="0.25">
      <c r="A15" s="77"/>
      <c r="B15" s="13" t="s">
        <v>26</v>
      </c>
      <c r="C15" s="14">
        <v>0</v>
      </c>
      <c r="D15" s="14">
        <v>0</v>
      </c>
      <c r="E15" s="15">
        <v>0</v>
      </c>
    </row>
    <row r="16" spans="1:5" x14ac:dyDescent="0.25">
      <c r="A16" s="77"/>
      <c r="B16" s="13" t="s">
        <v>27</v>
      </c>
      <c r="C16" s="14">
        <v>0</v>
      </c>
      <c r="D16" s="14">
        <v>0</v>
      </c>
      <c r="E16" s="15">
        <v>0</v>
      </c>
    </row>
    <row r="17" spans="1:5" x14ac:dyDescent="0.25">
      <c r="A17" s="77"/>
      <c r="B17" s="13" t="s">
        <v>25</v>
      </c>
      <c r="C17" s="14">
        <v>0</v>
      </c>
      <c r="D17" s="14">
        <v>0</v>
      </c>
      <c r="E17" s="15">
        <v>0</v>
      </c>
    </row>
    <row r="18" spans="1:5" x14ac:dyDescent="0.25">
      <c r="A18" s="77"/>
      <c r="B18" s="13" t="s">
        <v>26</v>
      </c>
      <c r="C18" s="14">
        <v>0</v>
      </c>
      <c r="D18" s="14">
        <v>0</v>
      </c>
      <c r="E18" s="15">
        <v>0</v>
      </c>
    </row>
    <row r="19" spans="1:5" x14ac:dyDescent="0.25">
      <c r="A19" s="77"/>
      <c r="B19" s="13" t="s">
        <v>28</v>
      </c>
      <c r="C19" s="14">
        <v>5</v>
      </c>
      <c r="D19" s="14">
        <v>4</v>
      </c>
      <c r="E19" s="15">
        <v>0.25</v>
      </c>
    </row>
    <row r="20" spans="1:5" x14ac:dyDescent="0.25">
      <c r="A20" s="77"/>
      <c r="B20" s="13" t="s">
        <v>29</v>
      </c>
      <c r="C20" s="14">
        <v>3</v>
      </c>
      <c r="D20" s="14">
        <v>1</v>
      </c>
      <c r="E20" s="15">
        <v>2</v>
      </c>
    </row>
    <row r="21" spans="1:5" x14ac:dyDescent="0.25">
      <c r="A21" s="77"/>
      <c r="B21" s="13" t="s">
        <v>30</v>
      </c>
      <c r="C21" s="14">
        <v>3</v>
      </c>
      <c r="D21" s="14">
        <v>3</v>
      </c>
      <c r="E21" s="15">
        <v>0</v>
      </c>
    </row>
    <row r="22" spans="1:5" x14ac:dyDescent="0.25">
      <c r="A22" s="77"/>
      <c r="B22" s="13" t="s">
        <v>31</v>
      </c>
      <c r="C22" s="14">
        <v>1</v>
      </c>
      <c r="D22" s="14">
        <v>1</v>
      </c>
      <c r="E22" s="15">
        <v>0</v>
      </c>
    </row>
    <row r="23" spans="1:5" x14ac:dyDescent="0.25">
      <c r="A23" s="78"/>
      <c r="B23" s="13" t="s">
        <v>32</v>
      </c>
      <c r="C23" s="14">
        <v>74</v>
      </c>
      <c r="D23" s="14">
        <v>74</v>
      </c>
      <c r="E23" s="15">
        <v>0</v>
      </c>
    </row>
    <row r="24" spans="1:5" x14ac:dyDescent="0.25">
      <c r="A24" s="76" t="s">
        <v>33</v>
      </c>
      <c r="B24" s="13" t="s">
        <v>18</v>
      </c>
      <c r="C24" s="14">
        <v>51</v>
      </c>
      <c r="D24" s="14">
        <v>50</v>
      </c>
      <c r="E24" s="15">
        <v>0.02</v>
      </c>
    </row>
    <row r="25" spans="1:5" x14ac:dyDescent="0.25">
      <c r="A25" s="77"/>
      <c r="B25" s="13" t="s">
        <v>34</v>
      </c>
      <c r="C25" s="14">
        <v>34</v>
      </c>
      <c r="D25" s="14">
        <v>23</v>
      </c>
      <c r="E25" s="15">
        <v>0.47826086956521702</v>
      </c>
    </row>
    <row r="26" spans="1:5" x14ac:dyDescent="0.25">
      <c r="A26" s="77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1</v>
      </c>
      <c r="D27" s="14">
        <v>4</v>
      </c>
      <c r="E27" s="15">
        <v>-0.75</v>
      </c>
    </row>
    <row r="28" spans="1:5" x14ac:dyDescent="0.25">
      <c r="A28" s="76" t="s">
        <v>37</v>
      </c>
      <c r="B28" s="13" t="s">
        <v>38</v>
      </c>
      <c r="C28" s="14">
        <v>35</v>
      </c>
      <c r="D28" s="14">
        <v>31</v>
      </c>
      <c r="E28" s="15">
        <v>0.12903225806451599</v>
      </c>
    </row>
    <row r="29" spans="1:5" x14ac:dyDescent="0.25">
      <c r="A29" s="77"/>
      <c r="B29" s="13" t="s">
        <v>39</v>
      </c>
      <c r="C29" s="14">
        <v>24</v>
      </c>
      <c r="D29" s="14">
        <v>20</v>
      </c>
      <c r="E29" s="15">
        <v>0.2</v>
      </c>
    </row>
    <row r="30" spans="1:5" x14ac:dyDescent="0.25">
      <c r="A30" s="77"/>
      <c r="B30" s="13" t="s">
        <v>40</v>
      </c>
      <c r="C30" s="14">
        <v>0</v>
      </c>
      <c r="D30" s="14">
        <v>0</v>
      </c>
      <c r="E30" s="15">
        <v>0</v>
      </c>
    </row>
    <row r="31" spans="1:5" x14ac:dyDescent="0.25">
      <c r="A31" s="77"/>
      <c r="B31" s="13" t="s">
        <v>41</v>
      </c>
      <c r="C31" s="14">
        <v>9</v>
      </c>
      <c r="D31" s="14">
        <v>3</v>
      </c>
      <c r="E31" s="15">
        <v>2</v>
      </c>
    </row>
    <row r="32" spans="1:5" x14ac:dyDescent="0.25">
      <c r="A32" s="77"/>
      <c r="B32" s="13" t="s">
        <v>35</v>
      </c>
      <c r="C32" s="14">
        <v>0</v>
      </c>
      <c r="D32" s="14">
        <v>0</v>
      </c>
      <c r="E32" s="15">
        <v>0</v>
      </c>
    </row>
    <row r="33" spans="1:5" x14ac:dyDescent="0.25">
      <c r="A33" s="78"/>
      <c r="B33" s="13" t="s">
        <v>42</v>
      </c>
      <c r="C33" s="14">
        <v>0</v>
      </c>
      <c r="D33" s="14">
        <v>1</v>
      </c>
      <c r="E33" s="15">
        <v>-1</v>
      </c>
    </row>
    <row r="34" spans="1:5" x14ac:dyDescent="0.25">
      <c r="A34" s="76" t="s">
        <v>43</v>
      </c>
      <c r="B34" s="13" t="s">
        <v>38</v>
      </c>
      <c r="C34" s="14">
        <v>1</v>
      </c>
      <c r="D34" s="14">
        <v>1</v>
      </c>
      <c r="E34" s="15">
        <v>0</v>
      </c>
    </row>
    <row r="35" spans="1:5" x14ac:dyDescent="0.25">
      <c r="A35" s="77"/>
      <c r="B35" s="13" t="s">
        <v>44</v>
      </c>
      <c r="C35" s="14">
        <v>0</v>
      </c>
      <c r="D35" s="14">
        <v>0</v>
      </c>
      <c r="E35" s="15">
        <v>0</v>
      </c>
    </row>
    <row r="36" spans="1:5" x14ac:dyDescent="0.25">
      <c r="A36" s="77"/>
      <c r="B36" s="13" t="s">
        <v>45</v>
      </c>
      <c r="C36" s="14">
        <v>0</v>
      </c>
      <c r="D36" s="14">
        <v>0</v>
      </c>
      <c r="E36" s="15">
        <v>0</v>
      </c>
    </row>
    <row r="37" spans="1:5" x14ac:dyDescent="0.25">
      <c r="A37" s="77"/>
      <c r="B37" s="13" t="s">
        <v>46</v>
      </c>
      <c r="C37" s="14">
        <v>0</v>
      </c>
      <c r="D37" s="14">
        <v>0</v>
      </c>
      <c r="E37" s="15">
        <v>0</v>
      </c>
    </row>
    <row r="38" spans="1:5" x14ac:dyDescent="0.25">
      <c r="A38" s="78"/>
      <c r="B38" s="13" t="s">
        <v>47</v>
      </c>
      <c r="C38" s="14">
        <v>0</v>
      </c>
      <c r="D38" s="14">
        <v>0</v>
      </c>
      <c r="E38" s="15">
        <v>0</v>
      </c>
    </row>
    <row r="39" spans="1:5" x14ac:dyDescent="0.25">
      <c r="A39" s="12" t="s">
        <v>48</v>
      </c>
      <c r="B39" s="16"/>
      <c r="C39" s="14">
        <v>0</v>
      </c>
      <c r="D39" s="14">
        <v>2</v>
      </c>
      <c r="E39" s="15">
        <v>-1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6</v>
      </c>
      <c r="D43" s="14">
        <v>7</v>
      </c>
      <c r="E43" s="15">
        <v>-0.14285714285714299</v>
      </c>
    </row>
    <row r="44" spans="1:5" x14ac:dyDescent="0.25">
      <c r="A44" s="76" t="s">
        <v>51</v>
      </c>
      <c r="B44" s="13" t="s">
        <v>52</v>
      </c>
      <c r="C44" s="14">
        <v>0</v>
      </c>
      <c r="D44" s="14">
        <v>0</v>
      </c>
      <c r="E44" s="15">
        <v>0</v>
      </c>
    </row>
    <row r="45" spans="1:5" x14ac:dyDescent="0.25">
      <c r="A45" s="77"/>
      <c r="B45" s="13" t="s">
        <v>53</v>
      </c>
      <c r="C45" s="14">
        <v>1</v>
      </c>
      <c r="D45" s="14">
        <v>1</v>
      </c>
      <c r="E45" s="15">
        <v>0</v>
      </c>
    </row>
    <row r="46" spans="1:5" x14ac:dyDescent="0.25">
      <c r="A46" s="77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7"/>
      <c r="B47" s="13" t="s">
        <v>55</v>
      </c>
      <c r="C47" s="14">
        <v>0</v>
      </c>
      <c r="D47" s="14">
        <v>0</v>
      </c>
      <c r="E47" s="15">
        <v>0</v>
      </c>
    </row>
    <row r="48" spans="1:5" x14ac:dyDescent="0.25">
      <c r="A48" s="77"/>
      <c r="B48" s="13" t="s">
        <v>56</v>
      </c>
      <c r="C48" s="14">
        <v>4</v>
      </c>
      <c r="D48" s="14">
        <v>6</v>
      </c>
      <c r="E48" s="15">
        <v>-0.33333333333333298</v>
      </c>
    </row>
    <row r="49" spans="1:5" x14ac:dyDescent="0.25">
      <c r="A49" s="78"/>
      <c r="B49" s="13" t="s">
        <v>57</v>
      </c>
      <c r="C49" s="14">
        <v>1</v>
      </c>
      <c r="D49" s="14">
        <v>0</v>
      </c>
      <c r="E49" s="15">
        <v>0</v>
      </c>
    </row>
    <row r="50" spans="1:5" x14ac:dyDescent="0.25">
      <c r="A50" s="76" t="s">
        <v>58</v>
      </c>
      <c r="B50" s="13" t="s">
        <v>59</v>
      </c>
      <c r="C50" s="14">
        <v>0</v>
      </c>
      <c r="D50" s="14">
        <v>0</v>
      </c>
      <c r="E50" s="15">
        <v>0</v>
      </c>
    </row>
    <row r="51" spans="1:5" x14ac:dyDescent="0.25">
      <c r="A51" s="77"/>
      <c r="B51" s="13" t="s">
        <v>60</v>
      </c>
      <c r="C51" s="14">
        <v>2</v>
      </c>
      <c r="D51" s="14">
        <v>7</v>
      </c>
      <c r="E51" s="15">
        <v>-0.71428571428571397</v>
      </c>
    </row>
    <row r="52" spans="1:5" x14ac:dyDescent="0.25">
      <c r="A52" s="78"/>
      <c r="B52" s="13" t="s">
        <v>61</v>
      </c>
      <c r="C52" s="14">
        <v>4</v>
      </c>
      <c r="D52" s="14">
        <v>0</v>
      </c>
      <c r="E52" s="15">
        <v>0</v>
      </c>
    </row>
    <row r="53" spans="1:5" x14ac:dyDescent="0.25">
      <c r="A53" s="76" t="s">
        <v>62</v>
      </c>
      <c r="B53" s="13" t="s">
        <v>63</v>
      </c>
      <c r="C53" s="14">
        <v>2</v>
      </c>
      <c r="D53" s="14">
        <v>0</v>
      </c>
      <c r="E53" s="15">
        <v>0</v>
      </c>
    </row>
    <row r="54" spans="1:5" x14ac:dyDescent="0.25">
      <c r="A54" s="78"/>
      <c r="B54" s="13" t="s">
        <v>64</v>
      </c>
      <c r="C54" s="14">
        <v>2</v>
      </c>
      <c r="D54" s="14">
        <v>0</v>
      </c>
      <c r="E54" s="15">
        <v>0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0</v>
      </c>
      <c r="D59" s="14">
        <v>0</v>
      </c>
      <c r="E59" s="15">
        <v>0</v>
      </c>
    </row>
    <row r="60" spans="1:5" ht="33.75" x14ac:dyDescent="0.25">
      <c r="A60" s="12" t="s">
        <v>68</v>
      </c>
      <c r="B60" s="16"/>
      <c r="C60" s="14">
        <v>0</v>
      </c>
      <c r="D60" s="14">
        <v>0</v>
      </c>
      <c r="E60" s="15">
        <v>0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0</v>
      </c>
      <c r="D64" s="14">
        <v>1</v>
      </c>
      <c r="E64" s="15">
        <v>-1</v>
      </c>
    </row>
    <row r="65" spans="1:5" x14ac:dyDescent="0.25">
      <c r="A65" s="12" t="s">
        <v>57</v>
      </c>
      <c r="B65" s="16"/>
      <c r="C65" s="14">
        <v>6</v>
      </c>
      <c r="D65" s="14">
        <v>4</v>
      </c>
      <c r="E65" s="15">
        <v>0.5</v>
      </c>
    </row>
  </sheetData>
  <sheetProtection algorithmName="SHA-512" hashValue="CzZJOrhH8ojPXmOl/9n0WgpCXMx9XT6gRTORuPMHk6pVjaj0Jx3EaHseuWJnpq60qyEp/HBk8roA2Eh0AwOCzw==" saltValue="GBrqHILCesnxf0W6rWhDe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0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2">
        <v>0</v>
      </c>
    </row>
    <row r="6" spans="1:16" x14ac:dyDescent="0.25">
      <c r="A6" s="23" t="s">
        <v>88</v>
      </c>
      <c r="B6" s="23" t="s">
        <v>89</v>
      </c>
      <c r="C6" s="14">
        <v>0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5">
        <v>0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0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2">
        <v>0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5">
        <v>0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0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0</v>
      </c>
      <c r="P30" s="22">
        <v>0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0</v>
      </c>
      <c r="E31" s="2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5">
        <v>0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0</v>
      </c>
      <c r="E73" s="2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0</v>
      </c>
      <c r="E77" s="2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0</v>
      </c>
      <c r="E79" s="2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0</v>
      </c>
      <c r="E82" s="21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0</v>
      </c>
      <c r="E83" s="2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0</v>
      </c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0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0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0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0</v>
      </c>
      <c r="E131" s="21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0</v>
      </c>
      <c r="E135" s="2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0</v>
      </c>
      <c r="E137" s="21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0</v>
      </c>
      <c r="E141" s="2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1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1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0</v>
      </c>
      <c r="D186" s="20">
        <v>0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0</v>
      </c>
      <c r="D189" s="14">
        <v>0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0</v>
      </c>
      <c r="D201" s="20">
        <v>0</v>
      </c>
      <c r="E201" s="21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0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0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0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0</v>
      </c>
      <c r="E212" s="2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5</v>
      </c>
      <c r="D223" s="20">
        <v>2</v>
      </c>
      <c r="E223" s="21">
        <v>1.5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2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5</v>
      </c>
      <c r="D224" s="14">
        <v>2</v>
      </c>
      <c r="E224" s="24">
        <v>1.5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0</v>
      </c>
      <c r="E225" s="2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0</v>
      </c>
      <c r="E227" s="2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0</v>
      </c>
      <c r="E228" s="2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0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0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1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1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0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0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0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0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0</v>
      </c>
      <c r="D323" s="20">
        <v>0</v>
      </c>
      <c r="E323" s="21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0</v>
      </c>
      <c r="D324" s="14">
        <v>0</v>
      </c>
      <c r="E324" s="2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7</v>
      </c>
      <c r="D341" s="26">
        <v>2</v>
      </c>
      <c r="E341" s="27">
        <v>2.5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6</v>
      </c>
      <c r="O341" s="26">
        <v>0</v>
      </c>
      <c r="P341" s="26">
        <v>0</v>
      </c>
    </row>
  </sheetData>
  <sheetProtection algorithmName="SHA-512" hashValue="1laH5B1G5dFIIPuUplqcl5oeacmytNXUt8H4jNobPkMkYpSxeKTgvLgFH9nV9t8qxQ09mn2KQD7/steNRLbr7A==" saltValue="p3hxUqwx3/3qoZNz0uzSRA==" spinCount="100000" sheet="1" objects="1" scenarios="1"/>
  <mergeCells count="35">
    <mergeCell ref="A323:B323"/>
    <mergeCell ref="A325:B325"/>
    <mergeCell ref="A337:B337"/>
    <mergeCell ref="A339:B339"/>
    <mergeCell ref="A341:B341"/>
    <mergeCell ref="A301:B301"/>
    <mergeCell ref="A305:B305"/>
    <mergeCell ref="A312:B312"/>
    <mergeCell ref="A318:B318"/>
    <mergeCell ref="A320:B320"/>
    <mergeCell ref="A186:B186"/>
    <mergeCell ref="A201:B201"/>
    <mergeCell ref="A223:B223"/>
    <mergeCell ref="A244:B244"/>
    <mergeCell ref="A271:B271"/>
    <mergeCell ref="A144:B144"/>
    <mergeCell ref="A147:B147"/>
    <mergeCell ref="A156:B156"/>
    <mergeCell ref="A166:B166"/>
    <mergeCell ref="A178:B178"/>
    <mergeCell ref="A82:B82"/>
    <mergeCell ref="A85:B85"/>
    <mergeCell ref="A97:B97"/>
    <mergeCell ref="A131:B131"/>
    <mergeCell ref="A137:B137"/>
    <mergeCell ref="A30:B30"/>
    <mergeCell ref="A42:B42"/>
    <mergeCell ref="A50:B50"/>
    <mergeCell ref="A72:B72"/>
    <mergeCell ref="A74:B74"/>
    <mergeCell ref="A5:B5"/>
    <mergeCell ref="A10:B10"/>
    <mergeCell ref="A13:B13"/>
    <mergeCell ref="A20:B20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EB04-7C23-478D-BC28-404F8FBF8249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5</v>
      </c>
      <c r="F7" s="74">
        <f>DatosGenerales!C20</f>
        <v>3</v>
      </c>
      <c r="G7" s="75">
        <f>DatosGenerales!C21</f>
        <v>3</v>
      </c>
      <c r="H7" s="66"/>
      <c r="I7" s="66"/>
      <c r="J7" s="66"/>
      <c r="K7" s="73">
        <f>DatosGenerales!C22</f>
        <v>1</v>
      </c>
      <c r="L7" s="75">
        <f>DatosGenerales!C23</f>
        <v>74</v>
      </c>
      <c r="M7" s="66"/>
      <c r="N7" s="66"/>
      <c r="O7" s="66"/>
      <c r="P7" s="73">
        <f>DatosGenerales!C59</f>
        <v>0</v>
      </c>
      <c r="Q7" s="75">
        <f>DatosGenerales!C60</f>
        <v>0</v>
      </c>
      <c r="R7" s="66"/>
      <c r="S7" s="66"/>
      <c r="T7" s="66"/>
      <c r="U7" s="73">
        <f>DatosGenerales!C25</f>
        <v>34</v>
      </c>
      <c r="V7" s="74">
        <f>DatosGenerales!C26</f>
        <v>0</v>
      </c>
      <c r="W7" s="75">
        <f>DatosGenerales!C27</f>
        <v>1</v>
      </c>
      <c r="X7" s="66"/>
      <c r="Y7" s="66"/>
      <c r="Z7" s="66"/>
      <c r="AA7" s="73">
        <f>DatosGenerales!C28</f>
        <v>35</v>
      </c>
      <c r="AB7" s="74">
        <f>DatosGenerales!C29</f>
        <v>24</v>
      </c>
      <c r="AC7" s="74">
        <f>DatosGenerales!C30</f>
        <v>0</v>
      </c>
      <c r="AD7" s="74">
        <f>DatosGenerales!C31</f>
        <v>9</v>
      </c>
      <c r="AE7" s="74">
        <f>DatosGenerales!C32</f>
        <v>0</v>
      </c>
      <c r="AF7" s="75">
        <f>DatosGenerales!C33</f>
        <v>0</v>
      </c>
      <c r="AG7" s="66"/>
      <c r="AH7" s="66"/>
      <c r="AI7" s="66"/>
      <c r="AJ7" s="73">
        <f>DatosGenerales!C34</f>
        <v>1</v>
      </c>
      <c r="AK7" s="74">
        <f>DatosGenerales!C35</f>
        <v>0</v>
      </c>
      <c r="AL7" s="74">
        <f>DatosGenerales!C36</f>
        <v>0</v>
      </c>
      <c r="AM7" s="74">
        <f>DatosGenerales!C37</f>
        <v>0</v>
      </c>
      <c r="AN7" s="75">
        <f>DatosGenerales!C38</f>
        <v>0</v>
      </c>
      <c r="AO7" s="66"/>
      <c r="AP7" s="66"/>
      <c r="AQ7" s="66"/>
      <c r="AR7" s="73">
        <f>DatosGenerales!C44</f>
        <v>0</v>
      </c>
      <c r="AS7" s="74">
        <f>DatosGenerales!C45</f>
        <v>1</v>
      </c>
      <c r="AT7" s="74">
        <f>DatosGenerales!C46</f>
        <v>0</v>
      </c>
      <c r="AU7" s="74">
        <f>DatosGenerales!C47</f>
        <v>0</v>
      </c>
      <c r="AV7" s="74">
        <f>DatosGenerales!C48</f>
        <v>4</v>
      </c>
      <c r="AW7" s="75">
        <f>DatosGenerales!C49</f>
        <v>1</v>
      </c>
      <c r="AX7" s="66"/>
      <c r="AY7" s="66"/>
      <c r="AZ7" s="66"/>
      <c r="BA7" s="73">
        <f>DatosGenerales!C50</f>
        <v>0</v>
      </c>
      <c r="BB7" s="74">
        <f>DatosGenerales!C51</f>
        <v>2</v>
      </c>
      <c r="BC7" s="75">
        <f>DatosGenerales!C52</f>
        <v>4</v>
      </c>
      <c r="BD7" s="75">
        <f>DatosGenerales!C55</f>
        <v>0</v>
      </c>
      <c r="BE7" s="66"/>
      <c r="BF7" s="66"/>
      <c r="BG7" s="66"/>
      <c r="BH7" s="73">
        <f>DatosGenerales!C64</f>
        <v>0</v>
      </c>
      <c r="BI7" s="75">
        <f>DatosGenerales!C65</f>
        <v>6</v>
      </c>
    </row>
  </sheetData>
  <sheetProtection algorithmName="SHA-512" hashValue="dO2E0ub0BO+YVYeKDpy3/ITQJeD8WA5rS9cVoDzLEzWLk08ca6zRePoQFfXd/ubap3dGLMgosaAFoPB8KBlHfw==" saltValue="o3vm3RSburasZHn5wYcb2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C8B7-9CF3-4517-A51D-E48988E71F4A}">
  <dimension ref="A1:I4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C2" s="61" t="s">
        <v>34</v>
      </c>
      <c r="D2" s="61" t="s">
        <v>38</v>
      </c>
      <c r="E2" s="61" t="s">
        <v>38</v>
      </c>
      <c r="F2" s="61" t="s">
        <v>53</v>
      </c>
      <c r="G2" s="61" t="s">
        <v>60</v>
      </c>
      <c r="H2" s="61" t="s">
        <v>57</v>
      </c>
      <c r="I2" s="61" t="s">
        <v>789</v>
      </c>
    </row>
    <row r="3" spans="1:9" x14ac:dyDescent="0.2">
      <c r="A3" s="61" t="s">
        <v>42</v>
      </c>
      <c r="C3" s="61" t="s">
        <v>36</v>
      </c>
      <c r="D3" s="61" t="s">
        <v>793</v>
      </c>
      <c r="F3" s="61" t="s">
        <v>56</v>
      </c>
      <c r="G3" s="61" t="s">
        <v>61</v>
      </c>
      <c r="I3" s="61" t="s">
        <v>790</v>
      </c>
    </row>
    <row r="4" spans="1:9" x14ac:dyDescent="0.2">
      <c r="A4" s="61" t="s">
        <v>30</v>
      </c>
      <c r="D4" s="61" t="s">
        <v>41</v>
      </c>
      <c r="F4" s="61" t="s">
        <v>57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EA67-5460-4552-956B-7246AF822CE7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90" t="s">
        <v>737</v>
      </c>
      <c r="C11" s="90"/>
      <c r="D11" s="45">
        <f>DatosDelitos!C5+DatosDelitos!C13-DatosDelitos!C17</f>
        <v>0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0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0</v>
      </c>
    </row>
    <row r="12" spans="2:13" ht="13.15" customHeight="1" x14ac:dyDescent="0.2">
      <c r="B12" s="87" t="s">
        <v>98</v>
      </c>
      <c r="C12" s="87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7" t="s">
        <v>116</v>
      </c>
      <c r="C13" s="87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7" t="s">
        <v>121</v>
      </c>
      <c r="C14" s="87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7" t="s">
        <v>738</v>
      </c>
      <c r="C15" s="87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7" t="s">
        <v>739</v>
      </c>
      <c r="C16" s="87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0</v>
      </c>
    </row>
    <row r="17" spans="2:12" ht="13.15" customHeight="1" x14ac:dyDescent="0.2">
      <c r="B17" s="89" t="s">
        <v>740</v>
      </c>
      <c r="C17" s="89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7" t="s">
        <v>741</v>
      </c>
      <c r="C18" s="87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7" t="s">
        <v>742</v>
      </c>
      <c r="C19" s="87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7" t="s">
        <v>743</v>
      </c>
      <c r="C20" s="87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9" t="s">
        <v>744</v>
      </c>
      <c r="C21" s="89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7" t="s">
        <v>745</v>
      </c>
      <c r="C22" s="87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7" t="s">
        <v>746</v>
      </c>
      <c r="C23" s="87"/>
      <c r="D23" s="49">
        <f>DatosDelitos!C97</f>
        <v>0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7" t="s">
        <v>747</v>
      </c>
      <c r="C24" s="87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7" t="s">
        <v>748</v>
      </c>
      <c r="C25" s="87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0</v>
      </c>
      <c r="L25" s="51">
        <f>DatosDelitos!P137</f>
        <v>0</v>
      </c>
    </row>
    <row r="26" spans="2:12" ht="13.15" customHeight="1" x14ac:dyDescent="0.2">
      <c r="B26" s="89" t="s">
        <v>749</v>
      </c>
      <c r="C26" s="89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7" t="s">
        <v>750</v>
      </c>
      <c r="C27" s="87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7" t="s">
        <v>751</v>
      </c>
      <c r="C28" s="87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49">
        <f>SUM(DatosDelitos!C173:C177)</f>
        <v>1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7" t="s">
        <v>753</v>
      </c>
      <c r="C30" s="87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7" t="s">
        <v>754</v>
      </c>
      <c r="C31" s="87"/>
      <c r="D31" s="49">
        <f>DatosDelitos!C186</f>
        <v>0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7" t="s">
        <v>755</v>
      </c>
      <c r="C32" s="87"/>
      <c r="D32" s="49">
        <f>DatosDelitos!C201</f>
        <v>0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7" t="s">
        <v>756</v>
      </c>
      <c r="C33" s="87"/>
      <c r="D33" s="49">
        <f>DatosDelitos!C223</f>
        <v>5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7" t="s">
        <v>757</v>
      </c>
      <c r="C34" s="87"/>
      <c r="D34" s="49">
        <f>DatosDelitos!C244</f>
        <v>1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7" t="s">
        <v>758</v>
      </c>
      <c r="C35" s="87"/>
      <c r="D35" s="49">
        <f>DatosDelitos!C271</f>
        <v>0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0</v>
      </c>
    </row>
    <row r="36" spans="2:13" ht="38.25" customHeight="1" x14ac:dyDescent="0.2">
      <c r="B36" s="87" t="s">
        <v>759</v>
      </c>
      <c r="C36" s="87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7" t="s">
        <v>760</v>
      </c>
      <c r="C37" s="87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7" t="s">
        <v>761</v>
      </c>
      <c r="C38" s="87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49">
        <f>DatosDelitos!C323</f>
        <v>0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7" t="s">
        <v>763</v>
      </c>
      <c r="C40" s="87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7" t="s">
        <v>721</v>
      </c>
      <c r="C41" s="87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7" t="s">
        <v>764</v>
      </c>
      <c r="C42" s="87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8" t="s">
        <v>725</v>
      </c>
      <c r="C43" s="88"/>
      <c r="D43" s="52">
        <f>SUM(D11:D42)</f>
        <v>7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0</v>
      </c>
      <c r="J43" s="52">
        <f t="shared" si="0"/>
        <v>0</v>
      </c>
      <c r="K43" s="52">
        <f t="shared" si="0"/>
        <v>0</v>
      </c>
      <c r="L43" s="52">
        <f t="shared" si="0"/>
        <v>0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6" t="s">
        <v>766</v>
      </c>
      <c r="C49" s="86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6" t="s">
        <v>767</v>
      </c>
      <c r="C50" s="86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6" t="s">
        <v>98</v>
      </c>
      <c r="C51" s="86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6" t="s">
        <v>116</v>
      </c>
      <c r="C52" s="86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6" t="s">
        <v>121</v>
      </c>
      <c r="C53" s="86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6" t="s">
        <v>738</v>
      </c>
      <c r="C54" s="86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6" t="s">
        <v>739</v>
      </c>
      <c r="C55" s="86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6" t="s">
        <v>740</v>
      </c>
      <c r="C56" s="86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6" t="s">
        <v>741</v>
      </c>
      <c r="C57" s="86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6" t="s">
        <v>742</v>
      </c>
      <c r="C58" s="86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6" t="s">
        <v>768</v>
      </c>
      <c r="C59" s="86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6" t="s">
        <v>744</v>
      </c>
      <c r="C60" s="86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6" t="s">
        <v>745</v>
      </c>
      <c r="C61" s="86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6" t="s">
        <v>746</v>
      </c>
      <c r="C62" s="86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6" t="s">
        <v>769</v>
      </c>
      <c r="C63" s="86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6" t="s">
        <v>748</v>
      </c>
      <c r="C64" s="86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6" t="s">
        <v>749</v>
      </c>
      <c r="C65" s="86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6" t="s">
        <v>750</v>
      </c>
      <c r="C66" s="86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6" t="s">
        <v>751</v>
      </c>
      <c r="C67" s="86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6" t="s">
        <v>752</v>
      </c>
      <c r="C68" s="86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6" t="s">
        <v>753</v>
      </c>
      <c r="C69" s="86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6" t="s">
        <v>754</v>
      </c>
      <c r="C70" s="86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6" t="s">
        <v>755</v>
      </c>
      <c r="C71" s="86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6" t="s">
        <v>756</v>
      </c>
      <c r="C72" s="86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6" t="s">
        <v>757</v>
      </c>
      <c r="C73" s="86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6" t="s">
        <v>758</v>
      </c>
      <c r="C74" s="86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6" t="s">
        <v>759</v>
      </c>
      <c r="C75" s="86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6" t="s">
        <v>760</v>
      </c>
      <c r="C76" s="86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6" t="s">
        <v>761</v>
      </c>
      <c r="C77" s="86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6" t="s">
        <v>762</v>
      </c>
      <c r="C78" s="86"/>
      <c r="D78" s="55">
        <f>DatosDelitos!F323</f>
        <v>0</v>
      </c>
      <c r="E78" s="55">
        <f>DatosDelitos!G323</f>
        <v>0</v>
      </c>
    </row>
    <row r="79" spans="2:5" ht="15" x14ac:dyDescent="0.25">
      <c r="B79" s="85" t="s">
        <v>763</v>
      </c>
      <c r="C79" s="85"/>
      <c r="D79" s="55">
        <f>DatosDelitos!F325</f>
        <v>0</v>
      </c>
      <c r="E79" s="55">
        <f>DatosDelitos!G325</f>
        <v>0</v>
      </c>
    </row>
    <row r="80" spans="2:5" ht="15" x14ac:dyDescent="0.25">
      <c r="B80" s="85" t="s">
        <v>721</v>
      </c>
      <c r="C80" s="85"/>
      <c r="D80" s="55">
        <f>DatosDelitos!F337</f>
        <v>0</v>
      </c>
      <c r="E80" s="55">
        <f>DatosDelitos!G337</f>
        <v>0</v>
      </c>
    </row>
    <row r="81" spans="2:13" ht="15" x14ac:dyDescent="0.25">
      <c r="B81" s="85" t="s">
        <v>764</v>
      </c>
      <c r="C81" s="85"/>
      <c r="D81" s="55">
        <f>DatosDelitos!F339</f>
        <v>0</v>
      </c>
      <c r="E81" s="55">
        <f>DatosDelitos!G339</f>
        <v>0</v>
      </c>
    </row>
    <row r="82" spans="2:13" ht="15" x14ac:dyDescent="0.25">
      <c r="B82" s="85" t="s">
        <v>770</v>
      </c>
      <c r="C82" s="85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6" t="s">
        <v>737</v>
      </c>
      <c r="C87" s="86"/>
      <c r="D87" s="55">
        <f>DatosDelitos!N5+DatosDelitos!N13-DatosDelitos!N17</f>
        <v>0</v>
      </c>
    </row>
    <row r="88" spans="2:13" ht="13.15" customHeight="1" x14ac:dyDescent="0.25">
      <c r="B88" s="86" t="s">
        <v>98</v>
      </c>
      <c r="C88" s="86"/>
      <c r="D88" s="55">
        <f>DatosDelitos!N10</f>
        <v>0</v>
      </c>
    </row>
    <row r="89" spans="2:13" ht="13.15" customHeight="1" x14ac:dyDescent="0.25">
      <c r="B89" s="86" t="s">
        <v>116</v>
      </c>
      <c r="C89" s="86"/>
      <c r="D89" s="55">
        <f>DatosDelitos!N20</f>
        <v>0</v>
      </c>
    </row>
    <row r="90" spans="2:13" ht="13.15" customHeight="1" x14ac:dyDescent="0.25">
      <c r="B90" s="86" t="s">
        <v>121</v>
      </c>
      <c r="C90" s="86"/>
      <c r="D90" s="55">
        <f>DatosDelitos!N23</f>
        <v>0</v>
      </c>
    </row>
    <row r="91" spans="2:13" ht="13.15" customHeight="1" x14ac:dyDescent="0.25">
      <c r="B91" s="86" t="s">
        <v>772</v>
      </c>
      <c r="C91" s="86"/>
      <c r="D91" s="55">
        <f>SUM(DatosDelitos!N17,DatosDelitos!N44)</f>
        <v>0</v>
      </c>
    </row>
    <row r="92" spans="2:13" ht="13.15" customHeight="1" x14ac:dyDescent="0.25">
      <c r="B92" s="86" t="s">
        <v>739</v>
      </c>
      <c r="C92" s="86"/>
      <c r="D92" s="55">
        <f>DatosDelitos!N30</f>
        <v>1</v>
      </c>
    </row>
    <row r="93" spans="2:13" ht="13.15" customHeight="1" x14ac:dyDescent="0.25">
      <c r="B93" s="86" t="s">
        <v>740</v>
      </c>
      <c r="C93" s="86"/>
      <c r="D93" s="55">
        <f>DatosDelitos!N42-DatosDelitos!N44</f>
        <v>1</v>
      </c>
    </row>
    <row r="94" spans="2:13" ht="13.15" customHeight="1" x14ac:dyDescent="0.25">
      <c r="B94" s="86" t="s">
        <v>741</v>
      </c>
      <c r="C94" s="86"/>
      <c r="D94" s="55">
        <f>DatosDelitos!N50</f>
        <v>1</v>
      </c>
    </row>
    <row r="95" spans="2:13" ht="13.15" customHeight="1" x14ac:dyDescent="0.25">
      <c r="B95" s="86" t="s">
        <v>742</v>
      </c>
      <c r="C95" s="86"/>
      <c r="D95" s="55">
        <f>DatosDelitos!N72</f>
        <v>0</v>
      </c>
    </row>
    <row r="96" spans="2:13" ht="27" customHeight="1" x14ac:dyDescent="0.25">
      <c r="B96" s="86" t="s">
        <v>768</v>
      </c>
      <c r="C96" s="86"/>
      <c r="D96" s="55">
        <f>DatosDelitos!N74</f>
        <v>0</v>
      </c>
    </row>
    <row r="97" spans="2:4" ht="13.15" customHeight="1" x14ac:dyDescent="0.25">
      <c r="B97" s="86" t="s">
        <v>744</v>
      </c>
      <c r="C97" s="86"/>
      <c r="D97" s="55">
        <f>DatosDelitos!N82</f>
        <v>0</v>
      </c>
    </row>
    <row r="98" spans="2:4" ht="13.15" customHeight="1" x14ac:dyDescent="0.25">
      <c r="B98" s="86" t="s">
        <v>745</v>
      </c>
      <c r="C98" s="86"/>
      <c r="D98" s="55">
        <f>DatosDelitos!N85</f>
        <v>0</v>
      </c>
    </row>
    <row r="99" spans="2:4" ht="13.15" customHeight="1" x14ac:dyDescent="0.25">
      <c r="B99" s="86" t="s">
        <v>746</v>
      </c>
      <c r="C99" s="86"/>
      <c r="D99" s="55">
        <f>DatosDelitos!N97</f>
        <v>0</v>
      </c>
    </row>
    <row r="100" spans="2:4" ht="27" customHeight="1" x14ac:dyDescent="0.25">
      <c r="B100" s="86" t="s">
        <v>769</v>
      </c>
      <c r="C100" s="86"/>
      <c r="D100" s="55">
        <f>DatosDelitos!N131</f>
        <v>0</v>
      </c>
    </row>
    <row r="101" spans="2:4" ht="13.15" customHeight="1" x14ac:dyDescent="0.25">
      <c r="B101" s="86" t="s">
        <v>748</v>
      </c>
      <c r="C101" s="86"/>
      <c r="D101" s="55">
        <f>DatosDelitos!N137</f>
        <v>0</v>
      </c>
    </row>
    <row r="102" spans="2:4" ht="13.15" customHeight="1" x14ac:dyDescent="0.25">
      <c r="B102" s="86" t="s">
        <v>749</v>
      </c>
      <c r="C102" s="86"/>
      <c r="D102" s="55">
        <f>DatosDelitos!N144</f>
        <v>0</v>
      </c>
    </row>
    <row r="103" spans="2:4" ht="13.15" customHeight="1" x14ac:dyDescent="0.25">
      <c r="B103" s="86" t="s">
        <v>773</v>
      </c>
      <c r="C103" s="86"/>
      <c r="D103" s="55">
        <f>DatosDelitos!N148</f>
        <v>0</v>
      </c>
    </row>
    <row r="104" spans="2:4" ht="13.15" customHeight="1" x14ac:dyDescent="0.25">
      <c r="B104" s="86" t="s">
        <v>774</v>
      </c>
      <c r="C104" s="86"/>
      <c r="D104" s="55">
        <f>SUM(DatosDelitos!N149,DatosDelitos!N150)</f>
        <v>0</v>
      </c>
    </row>
    <row r="105" spans="2:4" ht="13.15" customHeight="1" x14ac:dyDescent="0.25">
      <c r="B105" s="86" t="s">
        <v>775</v>
      </c>
      <c r="C105" s="86"/>
      <c r="D105" s="55">
        <f>SUM(DatosDelitos!N151:O155)</f>
        <v>0</v>
      </c>
    </row>
    <row r="106" spans="2:4" ht="13.15" customHeight="1" x14ac:dyDescent="0.25">
      <c r="B106" s="86" t="s">
        <v>751</v>
      </c>
      <c r="C106" s="86"/>
      <c r="D106" s="55">
        <f>SUM(SUM(DatosDelitos!N157:O160),SUM(DatosDelitos!N167:O172))</f>
        <v>0</v>
      </c>
    </row>
    <row r="107" spans="2:4" ht="13.15" customHeight="1" x14ac:dyDescent="0.25">
      <c r="B107" s="86" t="s">
        <v>776</v>
      </c>
      <c r="C107" s="86"/>
      <c r="D107" s="55">
        <f>SUM(DatosDelitos!N161:O165)</f>
        <v>0</v>
      </c>
    </row>
    <row r="108" spans="2:4" ht="13.15" customHeight="1" x14ac:dyDescent="0.25">
      <c r="B108" s="86" t="s">
        <v>752</v>
      </c>
      <c r="C108" s="86"/>
      <c r="D108" s="55">
        <f>SUM(DatosDelitos!N173:O177)</f>
        <v>0</v>
      </c>
    </row>
    <row r="109" spans="2:4" ht="13.15" customHeight="1" x14ac:dyDescent="0.25">
      <c r="B109" s="86" t="s">
        <v>753</v>
      </c>
      <c r="C109" s="86"/>
      <c r="D109" s="55">
        <f>DatosDelitos!N178</f>
        <v>0</v>
      </c>
    </row>
    <row r="110" spans="2:4" ht="13.15" customHeight="1" x14ac:dyDescent="0.25">
      <c r="B110" s="86" t="s">
        <v>754</v>
      </c>
      <c r="C110" s="86"/>
      <c r="D110" s="55">
        <f>DatosDelitos!N186</f>
        <v>0</v>
      </c>
    </row>
    <row r="111" spans="2:4" ht="13.15" customHeight="1" x14ac:dyDescent="0.25">
      <c r="B111" s="86" t="s">
        <v>755</v>
      </c>
      <c r="C111" s="86"/>
      <c r="D111" s="55">
        <f>DatosDelitos!N201</f>
        <v>0</v>
      </c>
    </row>
    <row r="112" spans="2:4" ht="13.15" customHeight="1" x14ac:dyDescent="0.25">
      <c r="B112" s="86" t="s">
        <v>756</v>
      </c>
      <c r="C112" s="86"/>
      <c r="D112" s="55">
        <f>DatosDelitos!N223</f>
        <v>2</v>
      </c>
    </row>
    <row r="113" spans="2:4" ht="13.15" customHeight="1" x14ac:dyDescent="0.25">
      <c r="B113" s="86" t="s">
        <v>757</v>
      </c>
      <c r="C113" s="86"/>
      <c r="D113" s="55">
        <f>DatosDelitos!N244</f>
        <v>1</v>
      </c>
    </row>
    <row r="114" spans="2:4" ht="13.15" customHeight="1" x14ac:dyDescent="0.25">
      <c r="B114" s="86" t="s">
        <v>758</v>
      </c>
      <c r="C114" s="86"/>
      <c r="D114" s="55">
        <f>DatosDelitos!N271</f>
        <v>0</v>
      </c>
    </row>
    <row r="115" spans="2:4" ht="38.25" customHeight="1" x14ac:dyDescent="0.25">
      <c r="B115" s="86" t="s">
        <v>759</v>
      </c>
      <c r="C115" s="86"/>
      <c r="D115" s="55">
        <f>DatosDelitos!N301</f>
        <v>0</v>
      </c>
    </row>
    <row r="116" spans="2:4" ht="13.15" customHeight="1" x14ac:dyDescent="0.25">
      <c r="B116" s="86" t="s">
        <v>760</v>
      </c>
      <c r="C116" s="86"/>
      <c r="D116" s="55">
        <f>DatosDelitos!N305</f>
        <v>0</v>
      </c>
    </row>
    <row r="117" spans="2:4" ht="13.15" customHeight="1" x14ac:dyDescent="0.25">
      <c r="B117" s="86" t="s">
        <v>761</v>
      </c>
      <c r="C117" s="86"/>
      <c r="D117" s="55">
        <f>DatosDelitos!N312+DatosDelitos!N320</f>
        <v>0</v>
      </c>
    </row>
    <row r="118" spans="2:4" ht="13.15" customHeight="1" x14ac:dyDescent="0.25">
      <c r="B118" s="86" t="s">
        <v>687</v>
      </c>
      <c r="C118" s="86"/>
      <c r="D118" s="55">
        <f>DatosDelitos!N318</f>
        <v>0</v>
      </c>
    </row>
    <row r="119" spans="2:4" ht="13.9" customHeight="1" x14ac:dyDescent="0.25">
      <c r="B119" s="86" t="s">
        <v>762</v>
      </c>
      <c r="C119" s="86"/>
      <c r="D119" s="55">
        <f>DatosDelitos!N323</f>
        <v>0</v>
      </c>
    </row>
    <row r="120" spans="2:4" ht="15" x14ac:dyDescent="0.25">
      <c r="B120" s="85" t="s">
        <v>763</v>
      </c>
      <c r="C120" s="85"/>
      <c r="D120" s="55">
        <f>DatosDelitos!N325</f>
        <v>0</v>
      </c>
    </row>
    <row r="121" spans="2:4" ht="15" x14ac:dyDescent="0.25">
      <c r="B121" s="85" t="s">
        <v>721</v>
      </c>
      <c r="C121" s="85"/>
      <c r="D121" s="55">
        <f>DatosDelitos!N336</f>
        <v>0</v>
      </c>
    </row>
    <row r="122" spans="2:4" ht="15" x14ac:dyDescent="0.25">
      <c r="B122" s="85" t="s">
        <v>764</v>
      </c>
      <c r="C122" s="85"/>
      <c r="D122" s="55">
        <f>DatosDelitos!N339</f>
        <v>0</v>
      </c>
    </row>
    <row r="123" spans="2:4" ht="15" x14ac:dyDescent="0.25">
      <c r="B123" s="86" t="s">
        <v>770</v>
      </c>
      <c r="C123" s="86"/>
      <c r="D123" s="55">
        <f>SUM(D87:D122)</f>
        <v>6</v>
      </c>
    </row>
  </sheetData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2022-05-23T10:41:44Z</dcterms:created>
  <dcterms:modified xsi:type="dcterms:W3CDTF">2022-06-01T11:09:02Z</dcterms:modified>
</cp:coreProperties>
</file>