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4A949CF2-001C-4422-8125-73841ED91734}" xr6:coauthVersionLast="46" xr6:coauthVersionMax="46" xr10:uidLastSave="{00000000-0000-0000-0000-000000000000}"/>
  <workbookProtection workbookAlgorithmName="SHA-512" workbookHashValue="j2FxTGE/hovPFxaLNkGNOiRshrE1IYHbtwlBYOnm/NdgiN07ydi2BUUFrAbbO/Mnft3lujsMsVJWhAYl8zJARA==" workbookSaltValue="DXMs8FClsVpydcxIFU++O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InformeDatosGrales!$CF$4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idDashboardExportToExcelMenu">'Consulta Estadísticas Anuales'!$C$1</definedName>
    <definedName name="juicios_delitos_leves" localSheetId="11">InformeDatosGrales!$CL$4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InformeDatosGrales!$BY$4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D43" i="12" s="1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56AF166-3409-43E2-BDAE-B5760A6F4D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11817C6-227E-498E-8B8C-FF8F0A269A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E4FF149-551C-428C-8B99-F90B1359BF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752C564-DE94-44BB-B1DE-8191DE3827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6B763B1-0E98-4796-B42A-85975780F8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2DCCBE8-4719-4083-BBDF-5F5387DF8F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74B70E7-DB68-4890-BFBC-307816EDB8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CE4A10C-4556-4A49-8E89-7BC553B76F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B963F75-A2EC-44C5-A29A-A598D49E51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BCCCBF1-028E-4CD2-AB96-48C3BCD8D6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C80303D-E5CB-452B-9A2D-CCBCC48477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F0077C9-59E1-490F-9BB9-9CC51BB634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570D9C9-D5B9-47C0-9304-5566A9296D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56FD897-CFA9-4CE7-A40C-5457AE223E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C9CDAA6-FCB2-4740-B40B-E8752A2B3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2E4B9D2-B197-4AD9-B6AD-2F01003E1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D6F2C89-C8BA-4A18-B7CD-0A77D3DE2B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09EE3F9-6B49-41F3-B524-83E12C317B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9EFDCD3-CBB7-4136-B9DA-E0D25EC7CE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FBD389B-187B-41AC-99F6-FCFF076738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C820CFC-A3C9-4480-9FC0-795996EE7B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6D91696-0541-4151-80AB-F8D9D629FC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9A901F3-F87A-4EDB-8E57-B535FD5A9D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087FF4B-DD7B-4807-9519-6EF4F0228A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E771F0E-3026-4F27-87C3-71FB993256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33EC873-8FB4-4843-A1A9-94C7E1384E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6A1310E-8992-4C24-8644-EE2273DE01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052B1E5-799B-4C59-A3C8-ABC440C207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189F54A-1CF6-4FD3-81A6-43D230271A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AF97219-705A-45BB-8776-95B3BF6A88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30C62DE-1FFA-4F63-BDE0-7CE89D7640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B711BA8-9B9A-4DA8-BA64-F3AF0B8EA7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<sst xmlns="http://schemas.openxmlformats.org/spreadsheetml/2006/main" count="2519" uniqueCount="1441">
  <si>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</si>
  <si>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</si>
  <si>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</si>
  <si>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</si>
  <si>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</si>
  <si>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</si>
  <si>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</si>
  <si>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Zaragoza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</si>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</sst>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9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6" borderId="10" xfId="1" applyNumberFormat="1" applyFont="1" applyFill="1" applyBorder="1" applyAlignment="1">
      <alignment horizontal="center" vertical="center" wrapText="1"/>
    </xf>
    <xf numFmtId="165" fontId="21" fillId="6" borderId="11" xfId="1" applyNumberFormat="1" applyFont="1" applyFill="1" applyBorder="1" applyAlignment="1">
      <alignment horizontal="center" vertical="center" wrapText="1"/>
    </xf>
    <xf numFmtId="165" fontId="21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20" fillId="7" borderId="10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7" borderId="11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7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7" borderId="0" xfId="1" applyNumberFormat="1" applyFont="1" applyFill="1"/>
    <xf numFmtId="165" fontId="17" fillId="7" borderId="0" xfId="1" applyNumberFormat="1" applyFill="1"/>
    <xf numFmtId="165" fontId="21" fillId="6" borderId="13" xfId="1" applyNumberFormat="1" applyFont="1" applyFill="1" applyBorder="1" applyAlignment="1">
      <alignment horizontal="center" vertical="center" wrapText="1"/>
    </xf>
    <xf numFmtId="165" fontId="21" fillId="6" borderId="14" xfId="1" applyNumberFormat="1" applyFont="1" applyFill="1" applyBorder="1" applyAlignment="1">
      <alignment horizontal="center" vertical="center" wrapText="1"/>
    </xf>
    <xf numFmtId="165" fontId="21" fillId="6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20" fillId="8" borderId="0" xfId="1" applyNumberFormat="1" applyFont="1" applyFill="1"/>
    <xf numFmtId="165" fontId="17" fillId="8" borderId="0" xfId="1" applyNumberFormat="1" applyFill="1"/>
    <xf numFmtId="165" fontId="18" fillId="0" borderId="22" xfId="2" applyNumberFormat="1" applyBorder="1"/>
    <xf numFmtId="165" fontId="20" fillId="9" borderId="0" xfId="2" applyNumberFormat="1" applyFont="1" applyFill="1"/>
    <xf numFmtId="165" fontId="18" fillId="9" borderId="0" xfId="2" applyNumberFormat="1" applyFill="1"/>
    <xf numFmtId="165" fontId="18" fillId="0" borderId="0" xfId="2" applyNumberFormat="1"/>
    <xf numFmtId="165" fontId="21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3" fillId="6" borderId="22" xfId="1" applyFont="1" applyFill="1" applyBorder="1" applyAlignment="1">
      <alignment horizontal="left" wrapText="1"/>
    </xf>
    <xf numFmtId="3" fontId="24" fillId="0" borderId="22" xfId="1" applyNumberFormat="1" applyFont="1" applyBorder="1" applyAlignment="1" applyProtection="1">
      <alignment wrapText="1"/>
      <protection hidden="1"/>
    </xf>
    <xf numFmtId="1" fontId="24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21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21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3" fillId="6" borderId="29" xfId="1" applyFont="1" applyFill="1" applyBorder="1" applyAlignment="1" applyProtection="1">
      <alignment horizontal="left" wrapText="1"/>
      <protection hidden="1"/>
    </xf>
    <xf numFmtId="3" fontId="24" fillId="0" borderId="30" xfId="1" applyNumberFormat="1" applyFont="1" applyBorder="1" applyAlignment="1" applyProtection="1">
      <alignment wrapText="1"/>
      <protection hidden="1"/>
    </xf>
    <xf numFmtId="0" fontId="23" fillId="6" borderId="31" xfId="1" applyFont="1" applyFill="1" applyBorder="1" applyAlignment="1" applyProtection="1">
      <alignment horizontal="left" wrapText="1"/>
      <protection hidden="1"/>
    </xf>
    <xf numFmtId="1" fontId="24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3" fillId="6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3" xfId="1" applyNumberFormat="1" applyFont="1" applyBorder="1" applyAlignment="1">
      <alignment horizontal="center" vertical="center"/>
    </xf>
    <xf numFmtId="3" fontId="28" fillId="0" borderId="27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2" xfId="1" applyNumberFormat="1" applyFont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8" fillId="0" borderId="26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0" fillId="0" borderId="22" xfId="1" applyNumberFormat="1" applyFont="1" applyBorder="1" applyAlignment="1">
      <alignment horizontal="center" vertical="center"/>
    </xf>
    <xf numFmtId="3" fontId="3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6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6" borderId="39" xfId="1" applyFont="1" applyFill="1" applyBorder="1" applyAlignment="1">
      <alignment horizontal="right"/>
    </xf>
    <xf numFmtId="166" fontId="20" fillId="6" borderId="40" xfId="1" applyNumberFormat="1" applyFont="1" applyFill="1" applyBorder="1" applyAlignment="1" applyProtection="1">
      <alignment horizontal="right"/>
      <protection locked="0"/>
    </xf>
    <xf numFmtId="0" fontId="30" fillId="6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6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2" xfId="1" applyNumberFormat="1" applyFont="1" applyBorder="1" applyAlignment="1">
      <alignment horizontal="center" vertical="center" wrapText="1"/>
    </xf>
    <xf numFmtId="3" fontId="28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5" xfId="1" applyNumberFormat="1" applyFont="1" applyBorder="1" applyAlignment="1">
      <alignment horizontal="center" vertical="center"/>
    </xf>
    <xf numFmtId="3" fontId="23" fillId="6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6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2" xfId="1" applyFont="1" applyBorder="1" applyAlignment="1" applyProtection="1">
      <alignment horizontal="left" wrapText="1"/>
      <protection hidden="1"/>
    </xf>
    <xf numFmtId="3" fontId="24" fillId="0" borderId="35" xfId="1" applyNumberFormat="1" applyFont="1" applyBorder="1" applyAlignment="1" applyProtection="1">
      <alignment wrapText="1"/>
      <protection hidden="1"/>
    </xf>
    <xf numFmtId="1" fontId="24" fillId="0" borderId="26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6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6" borderId="39" xfId="1" applyFont="1" applyFill="1" applyBorder="1" applyAlignment="1" applyProtection="1">
      <alignment horizontal="right"/>
      <protection hidden="1"/>
    </xf>
    <xf numFmtId="166" fontId="20" fillId="6" borderId="40" xfId="1" applyNumberFormat="1" applyFont="1" applyFill="1" applyBorder="1" applyAlignment="1" applyProtection="1">
      <alignment horizontal="right"/>
      <protection locked="0" hidden="1"/>
    </xf>
    <xf numFmtId="3" fontId="24" fillId="0" borderId="42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1" fillId="0" borderId="0" xfId="1" applyFont="1" applyAlignment="1">
      <alignment wrapText="1"/>
    </xf>
    <xf numFmtId="3" fontId="43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2" xfId="1" applyNumberFormat="1" applyFont="1" applyBorder="1" applyAlignment="1">
      <alignment horizontal="center" vertical="center" wrapText="1"/>
    </xf>
    <xf numFmtId="3" fontId="28" fillId="0" borderId="32" xfId="1" applyNumberFormat="1" applyFont="1" applyBorder="1" applyAlignment="1">
      <alignment horizontal="center" vertical="center" wrapText="1"/>
    </xf>
    <xf numFmtId="3" fontId="28" fillId="0" borderId="26" xfId="1" applyNumberFormat="1" applyFont="1" applyBorder="1" applyAlignment="1">
      <alignment horizontal="center" vertical="center" wrapText="1"/>
    </xf>
    <xf numFmtId="3" fontId="4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2" xfId="1" applyNumberFormat="1" applyFont="1" applyBorder="1" applyAlignment="1">
      <alignment horizontal="center" vertical="center"/>
    </xf>
    <xf numFmtId="3" fontId="28" fillId="0" borderId="22" xfId="1" applyNumberFormat="1" applyFont="1" applyBorder="1" applyAlignment="1">
      <alignment horizontal="center" vertical="center"/>
    </xf>
    <xf numFmtId="3" fontId="28" fillId="0" borderId="26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5" xfId="1" applyFont="1" applyBorder="1" applyAlignment="1" applyProtection="1">
      <alignment horizontal="center" wrapText="1"/>
      <protection hidden="1"/>
    </xf>
    <xf numFmtId="0" fontId="22" fillId="0" borderId="28" xfId="1" applyFont="1" applyBorder="1" applyAlignment="1" applyProtection="1">
      <alignment horizontal="left" wrapText="1"/>
      <protection hidden="1"/>
    </xf>
    <xf numFmtId="0" fontId="22" fillId="0" borderId="22" xfId="1" applyFont="1" applyBorder="1" applyAlignment="1">
      <alignment horizontal="center" wrapText="1"/>
    </xf>
    <xf numFmtId="165" fontId="21" fillId="6" borderId="17" xfId="1" applyNumberFormat="1" applyFont="1" applyFill="1" applyBorder="1" applyAlignment="1">
      <alignment horizontal="left" wrapText="1"/>
    </xf>
    <xf numFmtId="165" fontId="21" fillId="6" borderId="20" xfId="1" applyNumberFormat="1" applyFont="1" applyFill="1" applyBorder="1" applyAlignment="1">
      <alignment horizontal="left" wrapText="1"/>
    </xf>
    <xf numFmtId="165" fontId="21" fillId="10" borderId="20" xfId="1" applyNumberFormat="1" applyFont="1" applyFill="1" applyBorder="1" applyAlignment="1">
      <alignment horizontal="left" wrapText="1"/>
    </xf>
    <xf numFmtId="165" fontId="21" fillId="6" borderId="26" xfId="2" applyNumberFormat="1" applyFont="1" applyFill="1" applyBorder="1" applyAlignment="1">
      <alignment horizontal="left" wrapText="1"/>
    </xf>
    <xf numFmtId="165" fontId="21" fillId="6" borderId="24" xfId="1" applyNumberFormat="1" applyFont="1" applyFill="1" applyBorder="1" applyAlignment="1">
      <alignment horizontal="left" wrapText="1"/>
    </xf>
    <xf numFmtId="165" fontId="21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242022E6-0571-429C-B4FD-BD587D3C8696}"/>
    <cellStyle name="Normal" xfId="0" builtinId="0"/>
    <cellStyle name="Normal 2" xfId="1" xr:uid="{73F3A032-4224-45A9-B56D-4E040C250D08}"/>
    <cellStyle name="Normal 3" xfId="3" xr:uid="{3BB5987D-1660-4943-879A-FC8510C0FE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EB-4594-8F10-CBD71BD4B4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EB-4594-8F10-CBD71BD4B4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4988</c:v>
                </c:pt>
                <c:pt idx="1">
                  <c:v>17246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B-4594-8F10-CBD71BD4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A0-4CFF-9E78-9058663759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A0-4CFF-9E78-9058663759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A0-4CFF-9E78-90586637596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A0-4CFF-9E78-9058663759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A0-4CFF-9E78-90586637596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0</c:v>
                </c:pt>
                <c:pt idx="1">
                  <c:v>1672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0-4CFF-9E78-90586637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AC-43F1-9879-93B9FEE9F6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AC-43F1-9879-93B9FEE9F6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AC-43F1-9879-93B9FEE9F6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1825</c:v>
                </c:pt>
                <c:pt idx="1">
                  <c:v>178</c:v>
                </c:pt>
                <c:pt idx="2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AC-43F1-9879-93B9FEE9F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62-4CBC-86A3-8BF67AE71E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62-4CBC-86A3-8BF67AE71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430</c:v>
                </c:pt>
                <c:pt idx="1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2-4CBC-86A3-8BF67AE71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7A-40C5-AF45-29480F6497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7A-40C5-AF45-29480F6497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9874</c:v>
                </c:pt>
                <c:pt idx="1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A-40C5-AF45-29480F64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1589</c:v>
              </c:pt>
              <c:pt idx="1">
                <c:v>2536</c:v>
              </c:pt>
              <c:pt idx="2">
                <c:v>41</c:v>
              </c:pt>
              <c:pt idx="3">
                <c:v>3</c:v>
              </c:pt>
              <c:pt idx="4">
                <c:v>819</c:v>
              </c:pt>
            </c:numLit>
          </c:val>
          <c:extLst>
            <c:ext xmlns:c16="http://schemas.microsoft.com/office/drawing/2014/chart" uri="{C3380CC4-5D6E-409C-BE32-E72D297353CC}">
              <c16:uniqueId val="{00000003-F217-4B92-AD0B-08DF48CC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1084</c:v>
              </c:pt>
              <c:pt idx="1">
                <c:v>2412</c:v>
              </c:pt>
              <c:pt idx="2">
                <c:v>61</c:v>
              </c:pt>
              <c:pt idx="3">
                <c:v>29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0163-4CD1-84C5-F491F3AD9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38</c:v>
              </c:pt>
              <c:pt idx="2">
                <c:v>10</c:v>
              </c:pt>
              <c:pt idx="3">
                <c:v>3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3-FCEA-4699-8D8A-789D7A0C0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51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35F8-4995-8C12-55FDD2BC2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3345</c:v>
              </c:pt>
              <c:pt idx="1">
                <c:v>120</c:v>
              </c:pt>
              <c:pt idx="2">
                <c:v>2075</c:v>
              </c:pt>
              <c:pt idx="3">
                <c:v>17</c:v>
              </c:pt>
              <c:pt idx="4">
                <c:v>35</c:v>
              </c:pt>
              <c:pt idx="5">
                <c:v>129</c:v>
              </c:pt>
              <c:pt idx="6">
                <c:v>19</c:v>
              </c:pt>
              <c:pt idx="7">
                <c:v>403</c:v>
              </c:pt>
              <c:pt idx="8">
                <c:v>110</c:v>
              </c:pt>
              <c:pt idx="9">
                <c:v>1441</c:v>
              </c:pt>
            </c:numLit>
          </c:val>
          <c:extLst>
            <c:ext xmlns:c16="http://schemas.microsoft.com/office/drawing/2014/chart" uri="{C3380CC4-5D6E-409C-BE32-E72D297353CC}">
              <c16:uniqueId val="{00000003-EEFC-4479-9B60-31FA92EE1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Reconocimiento resolución eclesiástica nulidad y medidas cautelares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133</c:v>
              </c:pt>
              <c:pt idx="1">
                <c:v>509</c:v>
              </c:pt>
              <c:pt idx="2">
                <c:v>1163</c:v>
              </c:pt>
              <c:pt idx="3">
                <c:v>182</c:v>
              </c:pt>
              <c:pt idx="4">
                <c:v>556</c:v>
              </c:pt>
              <c:pt idx="5">
                <c:v>184</c:v>
              </c:pt>
              <c:pt idx="6">
                <c:v>590</c:v>
              </c:pt>
              <c:pt idx="7">
                <c:v>18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8D70-490C-981E-6F8E6BF00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0"/>
          <c:w val="0.3379385076865391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18-4652-97E7-90679DAA88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18-4652-97E7-90679DAA88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18-4652-97E7-90679DAA8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408</c:v>
                </c:pt>
                <c:pt idx="1">
                  <c:v>416</c:v>
                </c:pt>
                <c:pt idx="2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8-4652-97E7-90679DAA8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15797</c:v>
              </c:pt>
              <c:pt idx="1">
                <c:v>3914</c:v>
              </c:pt>
              <c:pt idx="2">
                <c:v>1335</c:v>
              </c:pt>
              <c:pt idx="3">
                <c:v>472</c:v>
              </c:pt>
              <c:pt idx="4">
                <c:v>118</c:v>
              </c:pt>
              <c:pt idx="5">
                <c:v>104</c:v>
              </c:pt>
              <c:pt idx="6">
                <c:v>330</c:v>
              </c:pt>
              <c:pt idx="7">
                <c:v>5668</c:v>
              </c:pt>
              <c:pt idx="8">
                <c:v>184</c:v>
              </c:pt>
              <c:pt idx="9">
                <c:v>340</c:v>
              </c:pt>
              <c:pt idx="10">
                <c:v>228</c:v>
              </c:pt>
              <c:pt idx="11">
                <c:v>1074</c:v>
              </c:pt>
              <c:pt idx="12">
                <c:v>731</c:v>
              </c:pt>
              <c:pt idx="13">
                <c:v>5293</c:v>
              </c:pt>
              <c:pt idx="14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0-ECE6-4C53-81BF-7E6DFEF0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Lesiones 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</c:v>
              </c:pt>
              <c:pt idx="1">
                <c:v>972</c:v>
              </c:pt>
              <c:pt idx="2">
                <c:v>57</c:v>
              </c:pt>
              <c:pt idx="3">
                <c:v>641</c:v>
              </c:pt>
              <c:pt idx="4">
                <c:v>114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DB17-4B5F-8620-AFDAC9FC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44</c:v>
              </c:pt>
              <c:pt idx="1">
                <c:v>528</c:v>
              </c:pt>
              <c:pt idx="2">
                <c:v>13</c:v>
              </c:pt>
              <c:pt idx="3">
                <c:v>35</c:v>
              </c:pt>
              <c:pt idx="4">
                <c:v>64</c:v>
              </c:pt>
              <c:pt idx="5">
                <c:v>473</c:v>
              </c:pt>
              <c:pt idx="6">
                <c:v>59</c:v>
              </c:pt>
              <c:pt idx="7">
                <c:v>16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725-47E9-A0D0-BA32BD72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320</c:v>
              </c:pt>
              <c:pt idx="1">
                <c:v>270</c:v>
              </c:pt>
              <c:pt idx="2">
                <c:v>154</c:v>
              </c:pt>
              <c:pt idx="3">
                <c:v>59</c:v>
              </c:pt>
              <c:pt idx="4">
                <c:v>81</c:v>
              </c:pt>
              <c:pt idx="5">
                <c:v>1079</c:v>
              </c:pt>
              <c:pt idx="6">
                <c:v>64</c:v>
              </c:pt>
              <c:pt idx="7">
                <c:v>61</c:v>
              </c:pt>
              <c:pt idx="8">
                <c:v>59</c:v>
              </c:pt>
              <c:pt idx="9">
                <c:v>248</c:v>
              </c:pt>
              <c:pt idx="10">
                <c:v>268</c:v>
              </c:pt>
              <c:pt idx="11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C20D-4C83-B2AF-71C59E7A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358</c:v>
              </c:pt>
              <c:pt idx="1">
                <c:v>61</c:v>
              </c:pt>
              <c:pt idx="2">
                <c:v>116</c:v>
              </c:pt>
              <c:pt idx="3">
                <c:v>106</c:v>
              </c:pt>
              <c:pt idx="4">
                <c:v>996</c:v>
              </c:pt>
              <c:pt idx="5">
                <c:v>65</c:v>
              </c:pt>
              <c:pt idx="6">
                <c:v>90</c:v>
              </c:pt>
              <c:pt idx="7">
                <c:v>67</c:v>
              </c:pt>
              <c:pt idx="8">
                <c:v>217</c:v>
              </c:pt>
              <c:pt idx="9">
                <c:v>231</c:v>
              </c:pt>
              <c:pt idx="10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3492-4F92-A321-B70CC5C2E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17362204724409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7E7-4AA5-BFB5-86350C92D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126-445B-9F52-F08C7E8C8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07-41C8-B15E-56B60FD2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Administración Pública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D1-4C0B-8D96-972642A9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38</c:v>
              </c:pt>
              <c:pt idx="2">
                <c:v>15</c:v>
              </c:pt>
              <c:pt idx="3">
                <c:v>11</c:v>
              </c:pt>
              <c:pt idx="4">
                <c:v>14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BC27-4597-8516-7A93F6F14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7D-4A32-9D7D-51B3122F7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7D-4A32-9D7D-51B3122F75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667</c:v>
                </c:pt>
                <c:pt idx="1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D-4A32-9D7D-51B3122F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7</c:v>
              </c:pt>
              <c:pt idx="2">
                <c:v>7</c:v>
              </c:pt>
              <c:pt idx="3">
                <c:v>77</c:v>
              </c:pt>
              <c:pt idx="4">
                <c:v>38</c:v>
              </c:pt>
              <c:pt idx="5">
                <c:v>1</c:v>
              </c:pt>
              <c:pt idx="6">
                <c:v>1</c:v>
              </c:pt>
              <c:pt idx="7">
                <c:v>6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F65-4659-B732-8D758F214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09988031496063"/>
          <c:w val="0.27392224409448818"/>
          <c:h val="0.728023622047244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127</c:v>
              </c:pt>
              <c:pt idx="1">
                <c:v>830</c:v>
              </c:pt>
              <c:pt idx="2">
                <c:v>88</c:v>
              </c:pt>
              <c:pt idx="3">
                <c:v>777</c:v>
              </c:pt>
              <c:pt idx="4">
                <c:v>85</c:v>
              </c:pt>
              <c:pt idx="5">
                <c:v>847</c:v>
              </c:pt>
              <c:pt idx="6">
                <c:v>82</c:v>
              </c:pt>
              <c:pt idx="7">
                <c:v>137</c:v>
              </c:pt>
              <c:pt idx="8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3EAC-4BA3-A53E-26067219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D3-4C21-AE8E-09B924A573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D3-4C21-AE8E-09B924A573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D3-4C21-AE8E-09B924A573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D3-4C21-AE8E-09B924A573E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D3-4C21-AE8E-09B924A573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D3-4C21-AE8E-09B924A573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6</c:v>
                </c:pt>
                <c:pt idx="1">
                  <c:v>67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3-4C21-AE8E-09B924A57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F3-4B94-970F-C56D9FA013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F3-4B94-970F-C56D9FA013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F3-4B94-970F-C56D9FA013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F3-4B94-970F-C56D9FA013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F3-4B94-970F-C56D9FA0136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3-4B94-970F-C56D9FA013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F3-4B94-970F-C56D9FA0136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F3-4B94-970F-C56D9FA013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F3-4B94-970F-C56D9FA01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F3-4B94-970F-C56D9FA01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1356</c:v>
              </c:pt>
              <c:pt idx="1">
                <c:v>63</c:v>
              </c:pt>
              <c:pt idx="2">
                <c:v>55</c:v>
              </c:pt>
              <c:pt idx="3">
                <c:v>196</c:v>
              </c:pt>
              <c:pt idx="4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2A52-4A45-8696-38FB7F747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769</c:v>
              </c:pt>
              <c:pt idx="1">
                <c:v>224</c:v>
              </c:pt>
              <c:pt idx="2">
                <c:v>34</c:v>
              </c:pt>
              <c:pt idx="3">
                <c:v>363</c:v>
              </c:pt>
              <c:pt idx="4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49E6-41A1-B525-B192D6F5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48</c:v>
              </c:pt>
              <c:pt idx="2">
                <c:v>305</c:v>
              </c:pt>
            </c:numLit>
          </c:val>
          <c:extLst>
            <c:ext xmlns:c16="http://schemas.microsoft.com/office/drawing/2014/chart" uri="{C3380CC4-5D6E-409C-BE32-E72D297353CC}">
              <c16:uniqueId val="{00000000-ECF5-4759-99E1-F39ED5C0A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587-472B-AE0F-DDEACA937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386</c:v>
              </c:pt>
              <c:pt idx="1">
                <c:v>79</c:v>
              </c:pt>
              <c:pt idx="2">
                <c:v>4</c:v>
              </c:pt>
              <c:pt idx="3">
                <c:v>254</c:v>
              </c:pt>
              <c:pt idx="4">
                <c:v>33</c:v>
              </c:pt>
              <c:pt idx="5">
                <c:v>5</c:v>
              </c:pt>
              <c:pt idx="6">
                <c:v>9</c:v>
              </c:pt>
              <c:pt idx="7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1FFA-40E8-AC35-22A872515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121</c:v>
              </c:pt>
              <c:pt idx="1">
                <c:v>21</c:v>
              </c:pt>
              <c:pt idx="2">
                <c:v>5</c:v>
              </c:pt>
              <c:pt idx="3">
                <c:v>103</c:v>
              </c:pt>
              <c:pt idx="4">
                <c:v>79</c:v>
              </c:pt>
              <c:pt idx="5">
                <c:v>141</c:v>
              </c:pt>
              <c:pt idx="6">
                <c:v>57</c:v>
              </c:pt>
              <c:pt idx="7">
                <c:v>6</c:v>
              </c:pt>
              <c:pt idx="8">
                <c:v>16</c:v>
              </c:pt>
              <c:pt idx="9">
                <c:v>96</c:v>
              </c:pt>
              <c:pt idx="10">
                <c:v>32</c:v>
              </c:pt>
              <c:pt idx="11">
                <c:v>85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391-4192-AA8E-BD75E91F2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73-4AE7-B629-34AD1AABFB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73-4AE7-B629-34AD1AABFB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2221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3-4AE7-B629-34AD1AABF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</c:v>
              </c:pt>
              <c:pt idx="1">
                <c:v>174</c:v>
              </c:pt>
              <c:pt idx="2">
                <c:v>723</c:v>
              </c:pt>
              <c:pt idx="3">
                <c:v>8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8EA2-420E-8D04-FA5E45564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69-4DC8-96EF-E59F789CDA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69-4DC8-96EF-E59F789CDA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62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9-4DC8-96EF-E59F789CD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01-4335-BF61-4E77FEE665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01-4335-BF61-4E77FEE665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01-4335-BF61-4E77FEE665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01-4335-BF61-4E77FEE6655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01-4335-BF61-4E77FEE665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01-4335-BF61-4E77FEE6655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13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01-4335-BF61-4E77FEE665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132</c:v>
              </c:pt>
              <c:pt idx="1">
                <c:v>124</c:v>
              </c:pt>
              <c:pt idx="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1-1E54-4828-892B-4EBE58DE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88</c:v>
              </c:pt>
              <c:pt idx="1">
                <c:v>47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0F44-4BA6-A39F-C480F6097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6</c:v>
              </c:pt>
              <c:pt idx="2">
                <c:v>29</c:v>
              </c:pt>
              <c:pt idx="3">
                <c:v>42</c:v>
              </c:pt>
              <c:pt idx="4">
                <c:v>55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2CD-4CF5-BF1F-7B3833744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FA-4E4F-97F8-BF639F2E82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FA-4E4F-97F8-BF639F2E8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116</c:v>
                </c:pt>
                <c:pt idx="1">
                  <c:v>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A-4E4F-97F8-BF639F2E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FF-4698-8A03-BD3F0C639D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FF-4698-8A03-BD3F0C639D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FF-4698-8A03-BD3F0C639D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FF-4698-8A03-BD3F0C639D0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FF-4698-8A03-BD3F0C639D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192</c:v>
                </c:pt>
                <c:pt idx="1">
                  <c:v>160</c:v>
                </c:pt>
                <c:pt idx="2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FF-4698-8A03-BD3F0C639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1955</c:v>
              </c:pt>
              <c:pt idx="1">
                <c:v>1337</c:v>
              </c:pt>
              <c:pt idx="2">
                <c:v>3</c:v>
              </c:pt>
              <c:pt idx="3">
                <c:v>6</c:v>
              </c:pt>
              <c:pt idx="4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4E52-4625-ADCB-CD7F0612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463</c:v>
              </c:pt>
              <c:pt idx="1">
                <c:v>539</c:v>
              </c:pt>
              <c:pt idx="2">
                <c:v>6</c:v>
              </c:pt>
              <c:pt idx="3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9C22-4D45-AC4C-26A0D070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52-4330-9389-324FD949EA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52-4330-9389-324FD949EA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794</c:v>
                </c:pt>
                <c:pt idx="1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2-4330-9389-324FD949E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540-415F-932E-CA355ED8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1692913385826777E-4"/>
                  <c:y val="-7.152755905511811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2-4280-A7FF-5C95B17937BE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258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2A4-4C2B-A8EF-8A5C433F6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996-4F81-8459-8EF7421B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C8F-4010-9799-727CA143E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353-47A7-B170-1212354B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DFB-4072-B9EA-D66C9BBB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183</c:v>
              </c:pt>
              <c:pt idx="2">
                <c:v>14</c:v>
              </c:pt>
              <c:pt idx="3">
                <c:v>9</c:v>
              </c:pt>
              <c:pt idx="4">
                <c:v>122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CF9-4074-B06F-6D601A396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386</c:v>
              </c:pt>
              <c:pt idx="2">
                <c:v>6</c:v>
              </c:pt>
              <c:pt idx="3">
                <c:v>20</c:v>
              </c:pt>
              <c:pt idx="4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21D0-480E-A7EC-73BB04D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78-4343-BA2B-49B6BE7B95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78-4343-BA2B-49B6BE7B95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58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8-4343-BA2B-49B6BE7B9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279</c:v>
              </c:pt>
              <c:pt idx="2">
                <c:v>5</c:v>
              </c:pt>
              <c:pt idx="3">
                <c:v>17</c:v>
              </c:pt>
              <c:pt idx="4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18BD-4AEA-9796-5637E71FE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19</c:v>
              </c:pt>
              <c:pt idx="2">
                <c:v>7</c:v>
              </c:pt>
              <c:pt idx="3">
                <c:v>4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B6F-4315-BDB7-AF4992612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34</c:v>
              </c:pt>
              <c:pt idx="2">
                <c:v>8</c:v>
              </c:pt>
              <c:pt idx="3">
                <c:v>7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063B-49E9-A2BE-00A5C091C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AAF-4186-BF0A-459F00A1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BA-4B1E-A910-9A693110C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512</c:v>
              </c:pt>
              <c:pt idx="2">
                <c:v>9</c:v>
              </c:pt>
              <c:pt idx="3">
                <c:v>1</c:v>
              </c:pt>
              <c:pt idx="4">
                <c:v>26</c:v>
              </c:pt>
              <c:pt idx="5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0-5A54-4432-A657-F4DAA17FF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182-4741-9A51-04C1C6218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53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2AF3-4675-B769-179113383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DE25-4022-B0D2-0F8D74448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75FD-43D3-9402-34177A916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AE-42CB-9B0B-1584A72DCF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AE-42CB-9B0B-1584A72DCF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142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E-42CB-9B0B-1584A72DC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6A-4897-B039-8D4658118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6A-4897-B039-8D4658118E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6A-4897-B039-8D4658118E0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A-4897-B039-8D4658118E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A-4897-B039-8D4658118E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6A-4897-B039-8D4658118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7E-4B0E-93B9-233499613F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7E-4B0E-93B9-233499613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509</c:v>
                </c:pt>
                <c:pt idx="1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E-4B0E-93B9-23349961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21</xdr:row>
      <xdr:rowOff>38099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214D50A-C449-4F94-AABF-105541B2E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66E4E4C-C23E-4285-9320-B58FDF16E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396349B-1170-4201-A346-316A064B0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DACD0EC-B0FB-4216-A766-45026900E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8841834-EDEA-41AD-B806-480CB0487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12EE09F-88CC-4FA2-BA1B-5DE6A6430E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5F6657D-C971-4CC8-82D8-A4F5ADCA3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A0BA5BA-6FDC-4AEB-B9F3-5CB5CAD81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520D06A-BF9C-44B9-98DB-902E69DCC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CF5257E-86E7-4DEA-99EF-B39D1D408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677ED57-0A9B-48B5-B42D-2E3821486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8E4BAC5-E89B-425A-89CA-55E251E06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D782EE-E7E3-4732-88A3-F19D80365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A5CB6E-01A7-4DA5-A2E9-3DA091253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86F1840-9863-44FD-ABE3-03F0E42AD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D7C0E21-348C-442C-8988-74F19F18F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69EA9F4-968F-4B69-A5C0-A9B7587B8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91DB69E-C0A6-4D37-9F54-FDC353ECA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BDF746A-AE63-4F21-9FB8-091272E8C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3620DD8-0C94-4DD0-9258-B52DA80E3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869950</xdr:colOff>
      <xdr:row>11</xdr:row>
      <xdr:rowOff>117475</xdr:rowOff>
    </xdr:from>
    <xdr:to>
      <xdr:col>47</xdr:col>
      <xdr:colOff>295275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7E842BC-CA82-42A1-B1A1-2898F9091D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5C70089-9845-48E8-91D1-6FF01AFD1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5734584-06F9-4D96-B65F-4CE6289C2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A0A5D1D-0F58-4694-8FCB-E001CF1D3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82B10C8-978D-427E-B5A6-C708F68A6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577ED4B-81E8-4AEE-988A-D7FA818AF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F5C96EC-AFAF-4916-B8CF-2D9D051E8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5DB8B70-06C5-4195-B7A8-3DDF100FB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371475</xdr:colOff>
      <xdr:row>5</xdr:row>
      <xdr:rowOff>123825</xdr:rowOff>
    </xdr:from>
    <xdr:to>
      <xdr:col>44</xdr:col>
      <xdr:colOff>518160</xdr:colOff>
      <xdr:row>18</xdr:row>
      <xdr:rowOff>43815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6DED8B4-4499-4D08-971F-ABD81F165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BDB74D9-37E4-4C03-BBBE-E5EE37EED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AEE0C2F-C609-4332-8423-F5D8CE8F3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E6C44DD-5EEB-4EBA-89EE-7C000377F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E79B127-5199-4A33-9488-783565BE0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2AFCEF1-68DE-4C0D-BCB2-4AC9C2EB5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EB66062-E815-4DE7-9303-E67F600C4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117475</xdr:colOff>
      <xdr:row>6</xdr:row>
      <xdr:rowOff>200025</xdr:rowOff>
    </xdr:from>
    <xdr:to>
      <xdr:col>21</xdr:col>
      <xdr:colOff>381000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56C20AC-C5B6-488B-B8E5-E3AEBB706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431800</xdr:colOff>
      <xdr:row>8</xdr:row>
      <xdr:rowOff>0</xdr:rowOff>
    </xdr:from>
    <xdr:to>
      <xdr:col>55</xdr:col>
      <xdr:colOff>12700</xdr:colOff>
      <xdr:row>17</xdr:row>
      <xdr:rowOff>66675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B67C5B0-080C-42C4-BB58-FBB0544EF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165374D-D4ED-4C8A-A869-F0039D9CD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21</xdr:row>
      <xdr:rowOff>28575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0C9057F-8122-4B04-A727-1CFAE2CDA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114300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265F1CF-C4A5-4E75-81E7-DDFEBE336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09FB185-E47E-432B-A30B-4589E9691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91CAB6F-F500-4924-9384-6FAB4188A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452247-9F2E-4BAB-A426-3ADE6D126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FD41BFA-2AD7-42B7-B366-03E6690BD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01B4EFE-46B9-436C-A7B0-2FE7B572C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760DB60-E13E-472E-A9C7-DECAED8C8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D5C8BD-FFD2-4195-A196-A534DF93B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25D98D4-C9F7-4B7E-AF3C-79F74CCEE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601D1DD-C571-4BC3-B450-6FA9135B2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72520468-0123-47F0-AC12-5BE7C8CE1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1A8EBDA-345F-49F9-B94E-0372ACF40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F6AE3B1-DB5A-4884-A558-0AE81D27E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3D1C65A-0171-4173-888C-7C65E6B0A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2F5A73B-779D-4EA5-B813-30ACAB616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2CD3D4C-50A0-4DD9-A136-D6750C802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77E751F-FA8C-45C4-9595-0141A1796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5DF83C3-2959-4DE5-AB92-48B2C9B2A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2AD44AE-61B6-407A-BA14-A0DA63F54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B90A8DC-FA72-4979-A914-0B8E9D0AE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F206FCB-1E4A-4D76-B921-607D967FC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193AC76-BBED-4F88-992C-870F25D83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0F9D4CA-9F0B-477B-8EC7-B49A7727B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6CACB7A-31CC-4DAB-804C-E8AC1ED8B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7258446B-EBC3-4E1F-9430-3192B1719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7B706E29-5328-4928-9F31-1BE65FEF8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6D41D64-A606-4752-B0FD-DD391B8D1B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3B19F2B-4774-46FF-8865-BBFBE08B1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E85CA77-9558-4105-9159-F1D214D49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A945710-A096-4CBB-B5FD-C50D43A69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FtUizFRmZzy272UDqyfB01FsGTFnebaTD1xcVUP09lKT6kuQ6cjvFnEI8YSfodQm/79EOzdOuT0bfeArlq9EJQ==" saltValue="BAqR+6UwzUhwuE3f+FPMN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</v>
      </c>
      <c r="D5" s="15">
        <v>0</v>
      </c>
      <c r="E5" s="25">
        <v>1</v>
      </c>
    </row>
    <row r="6" spans="1:5" x14ac:dyDescent="0.25">
      <c r="A6" s="23" t="s">
        <v>1174</v>
      </c>
      <c r="B6" s="18"/>
      <c r="C6" s="15">
        <v>2</v>
      </c>
      <c r="D6" s="15">
        <v>0</v>
      </c>
      <c r="E6" s="25">
        <v>2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5">
        <v>0</v>
      </c>
    </row>
    <row r="8" spans="1:5" x14ac:dyDescent="0.25">
      <c r="A8" s="23" t="s">
        <v>1176</v>
      </c>
      <c r="B8" s="18"/>
      <c r="C8" s="15">
        <v>2</v>
      </c>
      <c r="D8" s="15">
        <v>1</v>
      </c>
      <c r="E8" s="25">
        <v>0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5">
        <v>0</v>
      </c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5">
        <v>0</v>
      </c>
    </row>
    <row r="11" spans="1:5" x14ac:dyDescent="0.25">
      <c r="A11" s="192" t="s">
        <v>947</v>
      </c>
      <c r="B11" s="193"/>
      <c r="C11" s="33">
        <v>6</v>
      </c>
      <c r="D11" s="33">
        <v>2</v>
      </c>
      <c r="E11" s="33">
        <v>3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2" t="s">
        <v>947</v>
      </c>
      <c r="B17" s="193"/>
      <c r="C17" s="48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0</v>
      </c>
    </row>
    <row r="22" spans="1:3" x14ac:dyDescent="0.25">
      <c r="A22" s="23" t="s">
        <v>1174</v>
      </c>
      <c r="B22" s="18"/>
      <c r="C22" s="25">
        <v>3</v>
      </c>
    </row>
    <row r="23" spans="1:3" x14ac:dyDescent="0.25">
      <c r="A23" s="23" t="s">
        <v>1175</v>
      </c>
      <c r="B23" s="18"/>
      <c r="C23" s="25">
        <v>1</v>
      </c>
    </row>
    <row r="24" spans="1:3" x14ac:dyDescent="0.25">
      <c r="A24" s="23" t="s">
        <v>1176</v>
      </c>
      <c r="B24" s="18"/>
      <c r="C24" s="25">
        <v>14</v>
      </c>
    </row>
    <row r="25" spans="1:3" x14ac:dyDescent="0.25">
      <c r="A25" s="23" t="s">
        <v>606</v>
      </c>
      <c r="B25" s="18"/>
      <c r="C25" s="25">
        <v>15</v>
      </c>
    </row>
    <row r="26" spans="1:3" x14ac:dyDescent="0.25">
      <c r="A26" s="23" t="s">
        <v>1177</v>
      </c>
      <c r="B26" s="18"/>
      <c r="C26" s="25">
        <v>26</v>
      </c>
    </row>
    <row r="27" spans="1:3" x14ac:dyDescent="0.25">
      <c r="A27" s="192" t="s">
        <v>947</v>
      </c>
      <c r="B27" s="193"/>
      <c r="C27" s="33">
        <v>59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0</v>
      </c>
    </row>
    <row r="32" spans="1:3" x14ac:dyDescent="0.25">
      <c r="A32" s="23" t="s">
        <v>1019</v>
      </c>
      <c r="B32" s="18"/>
      <c r="C32" s="25">
        <v>0</v>
      </c>
    </row>
    <row r="33" spans="1:3" x14ac:dyDescent="0.25">
      <c r="A33" s="23" t="s">
        <v>1183</v>
      </c>
      <c r="B33" s="18"/>
      <c r="C33" s="25">
        <v>53</v>
      </c>
    </row>
    <row r="34" spans="1:3" x14ac:dyDescent="0.25">
      <c r="A34" s="23" t="s">
        <v>1116</v>
      </c>
      <c r="B34" s="18"/>
      <c r="C34" s="25">
        <v>0</v>
      </c>
    </row>
    <row r="35" spans="1:3" x14ac:dyDescent="0.25">
      <c r="A35" s="23" t="s">
        <v>1184</v>
      </c>
      <c r="B35" s="18"/>
      <c r="C35" s="25">
        <v>7</v>
      </c>
    </row>
    <row r="36" spans="1:3" x14ac:dyDescent="0.25">
      <c r="A36" s="23" t="s">
        <v>1021</v>
      </c>
      <c r="B36" s="18"/>
      <c r="C36" s="25">
        <v>0</v>
      </c>
    </row>
    <row r="37" spans="1:3" x14ac:dyDescent="0.25">
      <c r="A37" s="23" t="s">
        <v>1022</v>
      </c>
      <c r="B37" s="18"/>
      <c r="C37" s="25">
        <v>0</v>
      </c>
    </row>
    <row r="38" spans="1:3" x14ac:dyDescent="0.25">
      <c r="A38" s="23" t="s">
        <v>1080</v>
      </c>
      <c r="B38" s="18"/>
      <c r="C38" s="25">
        <v>0</v>
      </c>
    </row>
    <row r="39" spans="1:3" x14ac:dyDescent="0.25">
      <c r="A39" s="23" t="s">
        <v>1081</v>
      </c>
      <c r="B39" s="18"/>
      <c r="C39" s="25">
        <v>0</v>
      </c>
    </row>
    <row r="40" spans="1:3" x14ac:dyDescent="0.25">
      <c r="A40" s="192" t="s">
        <v>947</v>
      </c>
      <c r="B40" s="193"/>
      <c r="C40" s="33">
        <v>60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0</v>
      </c>
    </row>
    <row r="45" spans="1:3" x14ac:dyDescent="0.25">
      <c r="A45" s="23" t="s">
        <v>1174</v>
      </c>
      <c r="B45" s="18"/>
      <c r="C45" s="25">
        <v>1</v>
      </c>
    </row>
    <row r="46" spans="1:3" x14ac:dyDescent="0.25">
      <c r="A46" s="23" t="s">
        <v>1175</v>
      </c>
      <c r="B46" s="18"/>
      <c r="C46" s="25">
        <v>0</v>
      </c>
    </row>
    <row r="47" spans="1:3" x14ac:dyDescent="0.25">
      <c r="A47" s="23" t="s">
        <v>1176</v>
      </c>
      <c r="B47" s="18"/>
      <c r="C47" s="25">
        <v>2</v>
      </c>
    </row>
    <row r="48" spans="1:3" x14ac:dyDescent="0.25">
      <c r="A48" s="23" t="s">
        <v>606</v>
      </c>
      <c r="B48" s="18"/>
      <c r="C48" s="25">
        <v>0</v>
      </c>
    </row>
    <row r="49" spans="1:3" x14ac:dyDescent="0.25">
      <c r="A49" s="23" t="s">
        <v>1177</v>
      </c>
      <c r="B49" s="18"/>
      <c r="C49" s="25">
        <v>4</v>
      </c>
    </row>
    <row r="50" spans="1:3" x14ac:dyDescent="0.25">
      <c r="A50" s="192" t="s">
        <v>947</v>
      </c>
      <c r="B50" s="193"/>
      <c r="C50" s="33">
        <v>7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5" t="s">
        <v>1173</v>
      </c>
      <c r="B53" s="14" t="s">
        <v>78</v>
      </c>
      <c r="C53" s="25">
        <v>1</v>
      </c>
    </row>
    <row r="54" spans="1:3" x14ac:dyDescent="0.25">
      <c r="A54" s="177"/>
      <c r="B54" s="14" t="s">
        <v>79</v>
      </c>
      <c r="C54" s="25">
        <v>0</v>
      </c>
    </row>
    <row r="55" spans="1:3" x14ac:dyDescent="0.25">
      <c r="A55" s="175" t="s">
        <v>1174</v>
      </c>
      <c r="B55" s="14" t="s">
        <v>78</v>
      </c>
      <c r="C55" s="25">
        <v>0</v>
      </c>
    </row>
    <row r="56" spans="1:3" x14ac:dyDescent="0.25">
      <c r="A56" s="177"/>
      <c r="B56" s="14" t="s">
        <v>79</v>
      </c>
      <c r="C56" s="25">
        <v>0</v>
      </c>
    </row>
    <row r="57" spans="1:3" x14ac:dyDescent="0.25">
      <c r="A57" s="175" t="s">
        <v>1175</v>
      </c>
      <c r="B57" s="14" t="s">
        <v>78</v>
      </c>
      <c r="C57" s="25">
        <v>0</v>
      </c>
    </row>
    <row r="58" spans="1:3" x14ac:dyDescent="0.25">
      <c r="A58" s="177"/>
      <c r="B58" s="14" t="s">
        <v>79</v>
      </c>
      <c r="C58" s="25">
        <v>0</v>
      </c>
    </row>
    <row r="59" spans="1:3" x14ac:dyDescent="0.25">
      <c r="A59" s="175" t="s">
        <v>1176</v>
      </c>
      <c r="B59" s="14" t="s">
        <v>78</v>
      </c>
      <c r="C59" s="25">
        <v>0</v>
      </c>
    </row>
    <row r="60" spans="1:3" x14ac:dyDescent="0.25">
      <c r="A60" s="177"/>
      <c r="B60" s="14" t="s">
        <v>79</v>
      </c>
      <c r="C60" s="25">
        <v>1</v>
      </c>
    </row>
    <row r="61" spans="1:3" x14ac:dyDescent="0.25">
      <c r="A61" s="175" t="s">
        <v>606</v>
      </c>
      <c r="B61" s="14" t="s">
        <v>78</v>
      </c>
      <c r="C61" s="25">
        <v>0</v>
      </c>
    </row>
    <row r="62" spans="1:3" x14ac:dyDescent="0.25">
      <c r="A62" s="177"/>
      <c r="B62" s="14" t="s">
        <v>79</v>
      </c>
      <c r="C62" s="25">
        <v>0</v>
      </c>
    </row>
    <row r="63" spans="1:3" x14ac:dyDescent="0.25">
      <c r="A63" s="175" t="s">
        <v>1177</v>
      </c>
      <c r="B63" s="14" t="s">
        <v>78</v>
      </c>
      <c r="C63" s="25">
        <v>4</v>
      </c>
    </row>
    <row r="64" spans="1:3" x14ac:dyDescent="0.25">
      <c r="A64" s="177"/>
      <c r="B64" s="14" t="s">
        <v>79</v>
      </c>
      <c r="C64" s="25">
        <v>0</v>
      </c>
    </row>
    <row r="65" spans="1:3" x14ac:dyDescent="0.25">
      <c r="A65" s="192" t="s">
        <v>947</v>
      </c>
      <c r="B65" s="193"/>
      <c r="C65" s="33">
        <v>6</v>
      </c>
    </row>
  </sheetData>
  <sheetProtection algorithmName="SHA-512" hashValue="maVwBGz1Umipmcw6IwXtv//LDN8nPTufz0bR9vcTHNW0xX595pWZthAy1y0/rOwBAR1WeTd9sqsL0HKWvgl2LQ==" saltValue="ItXwbbMmfwn5HKUwTgZEp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69" t="s">
        <v>1191</v>
      </c>
      <c r="B5" s="49" t="s">
        <v>1192</v>
      </c>
      <c r="C5" s="15">
        <v>133</v>
      </c>
      <c r="D5" s="15">
        <v>81</v>
      </c>
      <c r="E5" s="15">
        <v>52</v>
      </c>
      <c r="F5" s="25">
        <v>0</v>
      </c>
    </row>
    <row r="6" spans="1:6" x14ac:dyDescent="0.25">
      <c r="A6" s="171"/>
      <c r="B6" s="49" t="s">
        <v>1193</v>
      </c>
      <c r="C6" s="15">
        <v>79</v>
      </c>
      <c r="D6" s="15">
        <v>50</v>
      </c>
      <c r="E6" s="15">
        <v>33</v>
      </c>
      <c r="F6" s="25">
        <v>0</v>
      </c>
    </row>
    <row r="7" spans="1:6" x14ac:dyDescent="0.25">
      <c r="A7" s="13" t="s">
        <v>1194</v>
      </c>
      <c r="B7" s="49" t="s">
        <v>1195</v>
      </c>
      <c r="C7" s="15">
        <v>7</v>
      </c>
      <c r="D7" s="15">
        <v>4</v>
      </c>
      <c r="E7" s="15">
        <v>2</v>
      </c>
      <c r="F7" s="25">
        <v>0</v>
      </c>
    </row>
    <row r="8" spans="1:6" ht="22.5" x14ac:dyDescent="0.25">
      <c r="A8" s="169" t="s">
        <v>1196</v>
      </c>
      <c r="B8" s="49" t="s">
        <v>1197</v>
      </c>
      <c r="C8" s="15">
        <v>14</v>
      </c>
      <c r="D8" s="15">
        <v>11</v>
      </c>
      <c r="E8" s="15">
        <v>7</v>
      </c>
      <c r="F8" s="25">
        <v>0</v>
      </c>
    </row>
    <row r="9" spans="1:6" x14ac:dyDescent="0.25">
      <c r="A9" s="170"/>
      <c r="B9" s="49" t="s">
        <v>1198</v>
      </c>
      <c r="C9" s="15">
        <v>69</v>
      </c>
      <c r="D9" s="15">
        <v>43</v>
      </c>
      <c r="E9" s="15">
        <v>21</v>
      </c>
      <c r="F9" s="25">
        <v>0</v>
      </c>
    </row>
    <row r="10" spans="1:6" ht="22.5" x14ac:dyDescent="0.25">
      <c r="A10" s="171"/>
      <c r="B10" s="49" t="s">
        <v>1199</v>
      </c>
      <c r="C10" s="15">
        <v>0</v>
      </c>
      <c r="D10" s="15">
        <v>0</v>
      </c>
      <c r="E10" s="15">
        <v>0</v>
      </c>
      <c r="F10" s="25">
        <v>0</v>
      </c>
    </row>
    <row r="11" spans="1:6" ht="22.5" x14ac:dyDescent="0.25">
      <c r="A11" s="169" t="s">
        <v>1200</v>
      </c>
      <c r="B11" s="49" t="s">
        <v>1201</v>
      </c>
      <c r="C11" s="15">
        <v>0</v>
      </c>
      <c r="D11" s="15">
        <v>0</v>
      </c>
      <c r="E11" s="15">
        <v>0</v>
      </c>
      <c r="F11" s="25">
        <v>0</v>
      </c>
    </row>
    <row r="12" spans="1:6" ht="22.5" x14ac:dyDescent="0.25">
      <c r="A12" s="171"/>
      <c r="B12" s="49" t="s">
        <v>1202</v>
      </c>
      <c r="C12" s="15">
        <v>63</v>
      </c>
      <c r="D12" s="15">
        <v>42</v>
      </c>
      <c r="E12" s="15">
        <v>23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0</v>
      </c>
      <c r="D13" s="15">
        <v>0</v>
      </c>
      <c r="E13" s="15">
        <v>0</v>
      </c>
      <c r="F13" s="25">
        <v>0</v>
      </c>
    </row>
    <row r="14" spans="1:6" x14ac:dyDescent="0.25">
      <c r="A14" s="169" t="s">
        <v>1205</v>
      </c>
      <c r="B14" s="49" t="s">
        <v>1206</v>
      </c>
      <c r="C14" s="15">
        <v>3125</v>
      </c>
      <c r="D14" s="15">
        <v>503</v>
      </c>
      <c r="E14" s="15">
        <v>324</v>
      </c>
      <c r="F14" s="25">
        <v>0</v>
      </c>
    </row>
    <row r="15" spans="1:6" x14ac:dyDescent="0.25">
      <c r="A15" s="170"/>
      <c r="B15" s="49" t="s">
        <v>1207</v>
      </c>
      <c r="C15" s="15">
        <v>0</v>
      </c>
      <c r="D15" s="15">
        <v>0</v>
      </c>
      <c r="E15" s="15">
        <v>0</v>
      </c>
      <c r="F15" s="25">
        <v>0</v>
      </c>
    </row>
    <row r="16" spans="1:6" ht="22.5" x14ac:dyDescent="0.25">
      <c r="A16" s="170"/>
      <c r="B16" s="49" t="s">
        <v>1208</v>
      </c>
      <c r="C16" s="15">
        <v>0</v>
      </c>
      <c r="D16" s="15">
        <v>0</v>
      </c>
      <c r="E16" s="15">
        <v>0</v>
      </c>
      <c r="F16" s="25">
        <v>0</v>
      </c>
    </row>
    <row r="17" spans="1:6" x14ac:dyDescent="0.25">
      <c r="A17" s="170"/>
      <c r="B17" s="49" t="s">
        <v>1209</v>
      </c>
      <c r="C17" s="15">
        <v>0</v>
      </c>
      <c r="D17" s="15">
        <v>0</v>
      </c>
      <c r="E17" s="15">
        <v>0</v>
      </c>
      <c r="F17" s="25">
        <v>0</v>
      </c>
    </row>
    <row r="18" spans="1:6" ht="22.5" x14ac:dyDescent="0.25">
      <c r="A18" s="171"/>
      <c r="B18" s="49" t="s">
        <v>1210</v>
      </c>
      <c r="C18" s="15">
        <v>14</v>
      </c>
      <c r="D18" s="15">
        <v>10</v>
      </c>
      <c r="E18" s="15">
        <v>4</v>
      </c>
      <c r="F18" s="25">
        <v>0</v>
      </c>
    </row>
    <row r="19" spans="1:6" x14ac:dyDescent="0.25">
      <c r="A19" s="13" t="s">
        <v>1211</v>
      </c>
      <c r="B19" s="49" t="s">
        <v>1212</v>
      </c>
      <c r="C19" s="15">
        <v>97</v>
      </c>
      <c r="D19" s="15">
        <v>65</v>
      </c>
      <c r="E19" s="15">
        <v>46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5">
        <v>0</v>
      </c>
      <c r="D20" s="15">
        <v>0</v>
      </c>
      <c r="E20" s="15">
        <v>0</v>
      </c>
      <c r="F20" s="25">
        <v>0</v>
      </c>
    </row>
    <row r="21" spans="1:6" x14ac:dyDescent="0.25">
      <c r="A21" s="192" t="s">
        <v>947</v>
      </c>
      <c r="B21" s="193"/>
      <c r="C21" s="33">
        <v>3601</v>
      </c>
      <c r="D21" s="33">
        <v>809</v>
      </c>
      <c r="E21" s="33">
        <v>512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0</v>
      </c>
    </row>
    <row r="25" spans="1:6" x14ac:dyDescent="0.25">
      <c r="A25" s="23" t="s">
        <v>111</v>
      </c>
      <c r="B25" s="18"/>
      <c r="C25" s="25">
        <v>0</v>
      </c>
    </row>
    <row r="26" spans="1:6" x14ac:dyDescent="0.25">
      <c r="A26" s="23" t="s">
        <v>1050</v>
      </c>
      <c r="B26" s="18"/>
      <c r="C26" s="25">
        <v>0</v>
      </c>
    </row>
    <row r="27" spans="1:6" x14ac:dyDescent="0.25">
      <c r="A27" s="192" t="s">
        <v>947</v>
      </c>
      <c r="B27" s="193"/>
      <c r="C27" s="33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0</v>
      </c>
    </row>
    <row r="32" spans="1:6" x14ac:dyDescent="0.25">
      <c r="A32" s="23" t="s">
        <v>1217</v>
      </c>
      <c r="B32" s="18"/>
      <c r="C32" s="25">
        <v>0</v>
      </c>
    </row>
    <row r="33" spans="1:3" x14ac:dyDescent="0.25">
      <c r="A33" s="23" t="s">
        <v>79</v>
      </c>
      <c r="B33" s="18"/>
      <c r="C33" s="25">
        <v>0</v>
      </c>
    </row>
    <row r="34" spans="1:3" x14ac:dyDescent="0.25">
      <c r="A34" s="192" t="s">
        <v>947</v>
      </c>
      <c r="B34" s="193"/>
      <c r="C34" s="33">
        <v>0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0</v>
      </c>
    </row>
    <row r="39" spans="1:3" x14ac:dyDescent="0.25">
      <c r="A39" s="23" t="s">
        <v>1220</v>
      </c>
      <c r="B39" s="18"/>
      <c r="C39" s="25">
        <v>0</v>
      </c>
    </row>
    <row r="40" spans="1:3" x14ac:dyDescent="0.25">
      <c r="A40" s="192" t="s">
        <v>947</v>
      </c>
      <c r="B40" s="193"/>
      <c r="C40" s="33">
        <v>0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4I61Hxysl7Yc5OSdetJtoWscpdTzRNDWS782ZzyhUSUL1RTMBZjtXKFm6ifjk4xkwnvg8fjYDOtEUvsDXZjM4g==" saltValue="s3JOZlSQpaUs3HvzZ2InY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A89B-4D70-4495-BA04-E2576C06DB47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35859</v>
      </c>
      <c r="D7" s="116">
        <f>SUM(DatosGenerales!C15:C19)</f>
        <v>4988</v>
      </c>
      <c r="E7" s="115">
        <f>SUM(DatosGenerales!C12:C14)</f>
        <v>17246</v>
      </c>
      <c r="I7" s="117">
        <f>DatosGenerales!C28</f>
        <v>1949</v>
      </c>
      <c r="J7" s="116">
        <f>DatosGenerales!C29</f>
        <v>408</v>
      </c>
      <c r="K7" s="115">
        <f>SUM(DatosGenerales!C30:C31)</f>
        <v>416</v>
      </c>
      <c r="L7" s="116">
        <f>DatosGenerales!C33</f>
        <v>1084</v>
      </c>
      <c r="M7" s="115">
        <f>DatosGenerales!C89</f>
        <v>667</v>
      </c>
      <c r="N7" s="118">
        <f>L7-M7</f>
        <v>417</v>
      </c>
      <c r="O7" s="118"/>
      <c r="Q7" s="117">
        <f>DatosGenerales!C33</f>
        <v>1084</v>
      </c>
      <c r="R7" s="116">
        <f>DatosGenerales!C46</f>
        <v>2412</v>
      </c>
      <c r="S7" s="116">
        <f>DatosGenerales!C47</f>
        <v>61</v>
      </c>
      <c r="T7" s="116">
        <f>DatosGenerales!C59</f>
        <v>29</v>
      </c>
      <c r="U7" s="116">
        <f>DatosGenerales!C72</f>
        <v>4</v>
      </c>
      <c r="V7" s="119">
        <f>SUM(Q7:U7)</f>
        <v>3590</v>
      </c>
      <c r="Z7" s="117">
        <f>SUM(DatosGenerales!C100,DatosGenerales!C101,DatosGenerales!C103)</f>
        <v>2221</v>
      </c>
      <c r="AA7" s="116">
        <f>SUM(DatosGenerales!C102,DatosGenerales!C104)</f>
        <v>143</v>
      </c>
      <c r="AB7" s="116">
        <f>DatosGenerales!C100</f>
        <v>794</v>
      </c>
      <c r="AC7" s="119">
        <f>DatosGenerales!C101</f>
        <v>1029</v>
      </c>
      <c r="AH7" s="117">
        <f>SUM(DatosGenerales!C109,DatosGenerales!C110,DatosGenerales!C112)</f>
        <v>142</v>
      </c>
      <c r="AI7" s="116">
        <f>SUM(DatosGenerales!C111,DatosGenerales!C113)</f>
        <v>52</v>
      </c>
      <c r="AJ7" s="116">
        <f>DatosGenerales!C109</f>
        <v>58</v>
      </c>
      <c r="AK7" s="119">
        <f>DatosGenerales!C110</f>
        <v>80</v>
      </c>
      <c r="AP7" s="117">
        <f>SUM(DatosGenerales!C129:C130)</f>
        <v>166</v>
      </c>
      <c r="AQ7" s="116">
        <f>SUM(DatosGenerales!C131:C132)</f>
        <v>0</v>
      </c>
      <c r="AR7" s="119">
        <f>SUM(DatosGenerales!C133:C134)</f>
        <v>0</v>
      </c>
      <c r="AV7" s="117">
        <f>DatosGenerales!C139</f>
        <v>8</v>
      </c>
      <c r="AW7" s="116">
        <f>DatosGenerales!C140</f>
        <v>38</v>
      </c>
      <c r="AX7" s="116">
        <f>DatosGenerales!C141</f>
        <v>10</v>
      </c>
      <c r="AY7" s="116">
        <f>DatosGenerales!C142</f>
        <v>3</v>
      </c>
      <c r="AZ7" s="116">
        <f>DatosGenerales!C143</f>
        <v>46</v>
      </c>
      <c r="BA7" s="119">
        <f>DatosGenerales!C144</f>
        <v>0</v>
      </c>
      <c r="BE7" s="117">
        <f>DatosGenerales!C145</f>
        <v>60</v>
      </c>
      <c r="BF7" s="116">
        <f>DatosGenerales!C146</f>
        <v>51</v>
      </c>
      <c r="BG7" s="119">
        <f>DatosGenerales!C148</f>
        <v>9</v>
      </c>
      <c r="BK7" s="117">
        <f>SUM(DatosGenerales!C258:C272)</f>
        <v>3345</v>
      </c>
      <c r="BL7" s="116">
        <f>SUM(DatosGenerales!C255:C257)</f>
        <v>120</v>
      </c>
      <c r="BM7" s="116">
        <f>SUM(DatosGenerales!C273:C305)</f>
        <v>2075</v>
      </c>
      <c r="BN7" s="116">
        <f>SUM(DatosGenerales!C250)</f>
        <v>17</v>
      </c>
      <c r="BO7" s="116">
        <f>SUM(DatosGenerales!C317:C325)</f>
        <v>35</v>
      </c>
      <c r="BP7" s="116">
        <f>SUM(DatosGenerales!C247:C249)</f>
        <v>129</v>
      </c>
      <c r="BQ7" s="116">
        <f>SUM(DatosGenerales!C306:C316)</f>
        <v>19</v>
      </c>
      <c r="BR7" s="116">
        <f>SUM(DatosGenerales!C251:C253)</f>
        <v>403</v>
      </c>
      <c r="BS7" s="119">
        <f>SUM(DatosGenerales!C244:C246)</f>
        <v>0</v>
      </c>
      <c r="BT7" s="119">
        <f>SUM(DatosGenerales!C254)</f>
        <v>0</v>
      </c>
      <c r="BU7" s="119">
        <f>SUM(DatosGenerales!C326:C338)</f>
        <v>110</v>
      </c>
      <c r="BV7" s="119">
        <f>SUM(DatosGenerales!C339:C360)</f>
        <v>1441</v>
      </c>
      <c r="BY7" s="117">
        <f>DatosGenerales!C197</f>
        <v>1825</v>
      </c>
      <c r="BZ7" s="116">
        <f>DatosGenerales!C198</f>
        <v>178</v>
      </c>
      <c r="CA7" s="119">
        <f>DatosGenerales!C199</f>
        <v>1002</v>
      </c>
      <c r="CF7" s="117">
        <f>DatosGenerales!C206</f>
        <v>430</v>
      </c>
      <c r="CG7" s="119">
        <f>DatosGenerales!C209</f>
        <v>272</v>
      </c>
      <c r="CM7" s="117">
        <f>DatosGenerales!C37</f>
        <v>9874</v>
      </c>
      <c r="CN7" s="119">
        <f>DatosGenerales!C38</f>
        <v>1906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509</v>
      </c>
      <c r="BL53" s="127">
        <f>SUM(DatosGenerales!C272,DatosGenerales!C261,DatosGenerales!C270)</f>
        <v>1163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0</v>
      </c>
      <c r="BL66" s="127">
        <f>SUM(DatosGenerales!C260:C261)</f>
        <v>1672</v>
      </c>
      <c r="BM66" s="127">
        <f>SUM(DatosGenerales!C269:C270)</f>
        <v>0</v>
      </c>
      <c r="BN66" s="127"/>
      <c r="BO66" s="114"/>
      <c r="BP66" s="114"/>
      <c r="BQ66" s="114"/>
      <c r="BR66" s="114"/>
      <c r="BS66" s="114"/>
    </row>
  </sheetData>
  <sheetProtection algorithmName="SHA-512" hashValue="OzJYMYRTHVCKh00uHLDNElszCjU9gd19Ar3bUTXSBYVXWapnrB6yLBo9Zd/v6K3fwr1UxNTH5wyoIljNhPbhgQ==" saltValue="95qy7rRGBpBDl0GHraYBi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D939E-61A1-4808-A79F-CD4D185DEC1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4e8k0YuNJw2VRHlnTc6wubCIgQPb+vTy7H1MGxHEdLRxu2GmSTPHZ1x+GzyKjnxLuYc8Bf0smkyGN7Ex97UN7A==" saltValue="6MHLneubfP4l8IslFKUaK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F332-BC00-4579-A20D-69AC8B21F181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195</v>
      </c>
    </row>
    <row r="8" spans="1:50" s="114" customFormat="1" ht="14.85" customHeight="1" x14ac:dyDescent="0.25">
      <c r="C8" s="200"/>
      <c r="D8" s="116">
        <f>DatosMenores!C56</f>
        <v>1356</v>
      </c>
      <c r="E8" s="116">
        <f>DatosMenores!C57</f>
        <v>63</v>
      </c>
      <c r="F8" s="116">
        <f>DatosMenores!C58</f>
        <v>55</v>
      </c>
      <c r="G8" s="116">
        <f>DatosMenores!C59</f>
        <v>196</v>
      </c>
      <c r="H8" s="115">
        <f>DatosMenores!C60</f>
        <v>135</v>
      </c>
      <c r="I8" s="98"/>
      <c r="L8" s="115">
        <f>DatosMenores!C48</f>
        <v>21</v>
      </c>
      <c r="M8" s="116">
        <f>DatosMenores!C49</f>
        <v>48</v>
      </c>
      <c r="N8" s="116">
        <f>DatosMenores!C50</f>
        <v>305</v>
      </c>
      <c r="O8" s="116">
        <f>DatosMenores!C51</f>
        <v>29</v>
      </c>
      <c r="P8" s="115">
        <f>DatosMenores!C52</f>
        <v>0</v>
      </c>
      <c r="S8" s="115">
        <f>DatosMenores!C28</f>
        <v>386</v>
      </c>
      <c r="T8" s="116">
        <f>SUM(DatosMenores!C29:C32)</f>
        <v>79</v>
      </c>
      <c r="U8" s="116">
        <f>DatosMenores!C33</f>
        <v>4</v>
      </c>
      <c r="V8" s="116">
        <f>DatosMenores!C34</f>
        <v>254</v>
      </c>
      <c r="W8" s="116">
        <f>DatosMenores!C35</f>
        <v>33</v>
      </c>
      <c r="X8" s="116">
        <f>DatosMenores!C36</f>
        <v>0</v>
      </c>
      <c r="Y8" s="116">
        <f>DatosMenores!C38</f>
        <v>5</v>
      </c>
      <c r="Z8" s="116">
        <f>DatosMenores!C37</f>
        <v>9</v>
      </c>
      <c r="AA8" s="115">
        <f>DatosMenores!C39</f>
        <v>34</v>
      </c>
      <c r="AC8" s="100"/>
      <c r="AE8" s="117">
        <f>DatosMenores!C5</f>
        <v>0</v>
      </c>
      <c r="AF8" s="116">
        <f>DatosMenores!C6</f>
        <v>121</v>
      </c>
      <c r="AG8" s="116">
        <f>DatosMenores!C7</f>
        <v>21</v>
      </c>
      <c r="AH8" s="116">
        <f>DatosMenores!C8</f>
        <v>5</v>
      </c>
      <c r="AI8" s="116">
        <f>DatosMenores!C9</f>
        <v>103</v>
      </c>
      <c r="AJ8" s="115">
        <f>DatosMenores!C10</f>
        <v>79</v>
      </c>
      <c r="AK8" s="116">
        <f>DatosMenores!C11</f>
        <v>141</v>
      </c>
      <c r="AL8" s="116">
        <f>DatosMenores!C12</f>
        <v>57</v>
      </c>
      <c r="AM8" s="115">
        <f>DatosMenores!C13</f>
        <v>6</v>
      </c>
      <c r="AN8" s="100"/>
      <c r="AP8" s="117">
        <f>DatosMenores!C69</f>
        <v>195</v>
      </c>
      <c r="AQ8" s="117">
        <f>DatosMenores!C70</f>
        <v>174</v>
      </c>
      <c r="AR8" s="116">
        <f>DatosMenores!C71</f>
        <v>723</v>
      </c>
      <c r="AS8" s="116">
        <f>DatosMenores!C74</f>
        <v>25</v>
      </c>
      <c r="AT8" s="116">
        <f>DatosMenores!C75</f>
        <v>0</v>
      </c>
      <c r="AU8" s="115">
        <f>DatosMenores!C76</f>
        <v>0</v>
      </c>
      <c r="AW8" s="138" t="s">
        <v>1271</v>
      </c>
      <c r="AX8" s="139">
        <f>DatosMenores!C70</f>
        <v>174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723</v>
      </c>
    </row>
    <row r="10" spans="1:50" ht="29.85" customHeight="1" x14ac:dyDescent="0.25">
      <c r="C10" s="200"/>
      <c r="D10" s="115">
        <f>DatosMenores!C61</f>
        <v>769</v>
      </c>
      <c r="E10" s="116">
        <f>DatosMenores!C62</f>
        <v>224</v>
      </c>
      <c r="F10" s="119">
        <f>DatosMenores!C63</f>
        <v>34</v>
      </c>
      <c r="G10" s="119">
        <f>DatosMenores!C64</f>
        <v>363</v>
      </c>
      <c r="H10" s="119">
        <f>DatosMenores!C65</f>
        <v>198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16</v>
      </c>
      <c r="AH11" s="116">
        <f>DatosMenores!C17</f>
        <v>96</v>
      </c>
      <c r="AI11" s="116">
        <f>DatosMenores!C18</f>
        <v>32</v>
      </c>
      <c r="AJ11" s="116">
        <f>DatosMenores!C20</f>
        <v>85</v>
      </c>
      <c r="AK11" s="116">
        <f>DatosMenores!C21</f>
        <v>10</v>
      </c>
      <c r="AL11" s="115">
        <f>DatosMenores!C19</f>
        <v>0</v>
      </c>
      <c r="AP11" s="117">
        <f>DatosMenores!C78</f>
        <v>0</v>
      </c>
      <c r="AQ11" s="116">
        <f>DatosMenores!C77</f>
        <v>0</v>
      </c>
      <c r="AR11" s="116">
        <f>DatosMenores!C79</f>
        <v>0</v>
      </c>
      <c r="AS11" s="117">
        <f>DatosMenores!C72</f>
        <v>0</v>
      </c>
      <c r="AT11" s="115">
        <f>DatosMenores!C73</f>
        <v>8</v>
      </c>
      <c r="AW11" s="138" t="s">
        <v>1414</v>
      </c>
      <c r="AX11" s="139">
        <f>DatosMenores!C73</f>
        <v>8</v>
      </c>
    </row>
    <row r="12" spans="1:50" ht="12.75" customHeight="1" x14ac:dyDescent="0.25">
      <c r="AW12" s="138" t="s">
        <v>1273</v>
      </c>
      <c r="AX12" s="139">
        <f>DatosMenores!C74</f>
        <v>25</v>
      </c>
    </row>
    <row r="13" spans="1:50" ht="12.75" customHeight="1" x14ac:dyDescent="0.25">
      <c r="AW13" s="138" t="s">
        <v>1011</v>
      </c>
      <c r="AX13" s="139">
        <f>DatosMenores!C75</f>
        <v>0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0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1zReWjkR7OMr5zy1tr3YEldYTiS0GAc1R3U2R7izRcScIULZvuRA0mJPvOCntq1+xKMHt1RlsYdbCwU2oODe0w==" saltValue="V8so2vkqw5TvjYhnx2NVB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FA2A-C680-4AB6-929C-2A9BE8530154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85</v>
      </c>
      <c r="F4" s="152" t="s">
        <v>1422</v>
      </c>
      <c r="G4" s="154">
        <f>DatosViolenciaDoméstica!E67</f>
        <v>87</v>
      </c>
      <c r="H4" s="155"/>
    </row>
    <row r="5" spans="1:30" x14ac:dyDescent="0.2">
      <c r="C5" s="152" t="s">
        <v>13</v>
      </c>
      <c r="D5" s="153">
        <f>DatosViolenciaDoméstica!C6</f>
        <v>314</v>
      </c>
      <c r="F5" s="152" t="s">
        <v>1423</v>
      </c>
      <c r="G5" s="156">
        <f>DatosViolenciaDoméstica!F67</f>
        <v>40</v>
      </c>
      <c r="H5" s="155"/>
    </row>
    <row r="6" spans="1:30" x14ac:dyDescent="0.2">
      <c r="C6" s="152" t="s">
        <v>1424</v>
      </c>
      <c r="D6" s="153">
        <f>DatosViolenciaDoméstica!C7</f>
        <v>54</v>
      </c>
    </row>
    <row r="7" spans="1:30" x14ac:dyDescent="0.2">
      <c r="C7" s="152" t="s">
        <v>57</v>
      </c>
      <c r="D7" s="153">
        <f>DatosViolenciaDoméstica!C8</f>
        <v>1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3">
        <f>SUM(DatosViolenciaDoméstica!C10:C11)</f>
        <v>2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NqlGdQ7LqqemHOYHwTNa2QR63XXdwnrIbv9Jo0MDs3tKO/vrjULASKY4ZkjMZ5VCVIwOOpX49gqC9MAPLBu+6w==" saltValue="j2yynHTyJ906ORfUoOSWS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1770-33A1-4AC9-9C05-11D03490F295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1845</v>
      </c>
      <c r="F4" s="152" t="s">
        <v>1422</v>
      </c>
      <c r="G4" s="154">
        <f>DatosViolenciaGénero!E82</f>
        <v>621</v>
      </c>
      <c r="H4" s="155"/>
    </row>
    <row r="5" spans="1:30" x14ac:dyDescent="0.2">
      <c r="C5" s="152" t="s">
        <v>37</v>
      </c>
      <c r="D5" s="153">
        <f>DatosViolenciaGénero!C5</f>
        <v>1144</v>
      </c>
      <c r="F5" s="152" t="s">
        <v>1423</v>
      </c>
      <c r="G5" s="154">
        <f>DatosViolenciaGénero!F82</f>
        <v>253</v>
      </c>
      <c r="H5" s="155"/>
    </row>
    <row r="6" spans="1:30" x14ac:dyDescent="0.2">
      <c r="C6" s="152" t="s">
        <v>1424</v>
      </c>
      <c r="D6" s="162">
        <f>DatosViolenciaGénero!C8</f>
        <v>306</v>
      </c>
    </row>
    <row r="7" spans="1:30" x14ac:dyDescent="0.2">
      <c r="C7" s="152" t="s">
        <v>57</v>
      </c>
      <c r="D7" s="162">
        <f>DatosViolenciaGénero!C9</f>
        <v>2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2">
        <f>DatosViolenciaGénero!C6</f>
        <v>416</v>
      </c>
    </row>
    <row r="11" spans="1:30" x14ac:dyDescent="0.2">
      <c r="C11" s="152" t="s">
        <v>1425</v>
      </c>
      <c r="D11" s="162">
        <f>DatosViolenciaGénero!C10</f>
        <v>1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+/rc5vkbOfM/k/ZuLQqRvas9FNarMON+QYnl4R/bJprQ9+2ehST4S1YrfhrOXqdKhCiMiHMfAWBRSf5dpQjDRQ==" saltValue="WZIuW2ayTvZ5Fh7jxk+j4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F2F9-E85E-4E09-97AB-D397D2706AA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LO+fBsE1EWYthv6rn4exVJ1v7EQrvysS/qV7eAP/a4xpxAXbO/7QUXnsUVk5UOt+2JwoyhsPB3I/eDXFLdKSrA==" saltValue="awMTqcJlSl5bETpOzne+y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F5CB-5FD6-467E-8755-877DEB3CA4C2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hzb7hzASLKq2v7PkjWbaq0kH2vB5twPV2fJ+PKzQkaRCy61zjMfpC+yMuGRPR1SDzoBdzihmPHKzIyuguTYMHA==" saltValue="N1frzMPIc6J1KNTReciPf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44D9-84CC-44A7-A7F9-AEF0553F2CFE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1</v>
      </c>
      <c r="N6" s="167">
        <f>DatosMedioAmbiente!C55</f>
        <v>0</v>
      </c>
      <c r="O6" s="167">
        <f>DatosMedioAmbiente!C57</f>
        <v>0</v>
      </c>
      <c r="P6" s="167">
        <f>DatosMedioAmbiente!C59</f>
        <v>0</v>
      </c>
      <c r="Q6" s="167">
        <f>DatosMedioAmbiente!C61</f>
        <v>0</v>
      </c>
      <c r="R6" s="167">
        <f>DatosMedioAmbiente!C63</f>
        <v>4</v>
      </c>
      <c r="S6" s="165"/>
      <c r="U6" s="168">
        <f>DatosMedioAmbiente!C54</f>
        <v>0</v>
      </c>
      <c r="V6" s="168">
        <f>DatosMedioAmbiente!C56</f>
        <v>0</v>
      </c>
      <c r="W6" s="168">
        <f>DatosMedioAmbiente!C58</f>
        <v>0</v>
      </c>
      <c r="X6" s="168">
        <f>DatosMedioAmbiente!C60</f>
        <v>1</v>
      </c>
      <c r="Y6" s="168">
        <f>DatosMedioAmbiente!C62</f>
        <v>0</v>
      </c>
      <c r="Z6" s="168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TD6s3bBsYIYfANG+aYpL5JskW+OcRlf0tjJf5bfo44ytf9y5b+Rop/4DYKEylGaqKGK/k21gh7MviXyEoVDtNA==" saltValue="O2LsV0OKGySqF3eCqyAvp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69" t="s">
        <v>18</v>
      </c>
      <c r="B7" s="14" t="s">
        <v>19</v>
      </c>
      <c r="C7" s="15">
        <v>5988</v>
      </c>
      <c r="D7" s="15">
        <v>5880</v>
      </c>
      <c r="E7" s="16">
        <v>1.8367346938775501E-2</v>
      </c>
    </row>
    <row r="8" spans="1:5" x14ac:dyDescent="0.25">
      <c r="A8" s="170"/>
      <c r="B8" s="14" t="s">
        <v>20</v>
      </c>
      <c r="C8" s="15">
        <v>35859</v>
      </c>
      <c r="D8" s="15">
        <v>42382</v>
      </c>
      <c r="E8" s="16">
        <v>-0.15390967863715699</v>
      </c>
    </row>
    <row r="9" spans="1:5" x14ac:dyDescent="0.25">
      <c r="A9" s="170"/>
      <c r="B9" s="14" t="s">
        <v>21</v>
      </c>
      <c r="C9" s="15">
        <v>33532</v>
      </c>
      <c r="D9" s="15">
        <v>42852</v>
      </c>
      <c r="E9" s="16">
        <v>-0.217492765798562</v>
      </c>
    </row>
    <row r="10" spans="1:5" x14ac:dyDescent="0.25">
      <c r="A10" s="170"/>
      <c r="B10" s="14" t="s">
        <v>22</v>
      </c>
      <c r="C10" s="15">
        <v>1655</v>
      </c>
      <c r="D10" s="15">
        <v>2463</v>
      </c>
      <c r="E10" s="16">
        <v>-0.32805521721477898</v>
      </c>
    </row>
    <row r="11" spans="1:5" x14ac:dyDescent="0.25">
      <c r="A11" s="171"/>
      <c r="B11" s="14" t="s">
        <v>23</v>
      </c>
      <c r="C11" s="15">
        <v>17352</v>
      </c>
      <c r="D11" s="15">
        <v>22356</v>
      </c>
      <c r="E11" s="16">
        <v>-0.22383252818035401</v>
      </c>
    </row>
    <row r="12" spans="1:5" x14ac:dyDescent="0.25">
      <c r="A12" s="169" t="s">
        <v>24</v>
      </c>
      <c r="B12" s="14" t="s">
        <v>25</v>
      </c>
      <c r="C12" s="15">
        <v>9902</v>
      </c>
      <c r="D12" s="15">
        <v>14543</v>
      </c>
      <c r="E12" s="16">
        <v>-0.31912260193907699</v>
      </c>
    </row>
    <row r="13" spans="1:5" x14ac:dyDescent="0.25">
      <c r="A13" s="170"/>
      <c r="B13" s="14" t="s">
        <v>26</v>
      </c>
      <c r="C13" s="15">
        <v>998</v>
      </c>
      <c r="D13" s="15">
        <v>1244</v>
      </c>
      <c r="E13" s="16">
        <v>-0.19774919614147901</v>
      </c>
    </row>
    <row r="14" spans="1:5" x14ac:dyDescent="0.25">
      <c r="A14" s="171"/>
      <c r="B14" s="14" t="s">
        <v>27</v>
      </c>
      <c r="C14" s="15">
        <v>6346</v>
      </c>
      <c r="D14" s="15">
        <v>7173</v>
      </c>
      <c r="E14" s="16">
        <v>-0.115293461592081</v>
      </c>
    </row>
    <row r="15" spans="1:5" x14ac:dyDescent="0.25">
      <c r="A15" s="169" t="s">
        <v>28</v>
      </c>
      <c r="B15" s="14" t="s">
        <v>29</v>
      </c>
      <c r="C15" s="15">
        <v>1589</v>
      </c>
      <c r="D15" s="15">
        <v>1969</v>
      </c>
      <c r="E15" s="16">
        <v>-0.19299136617572399</v>
      </c>
    </row>
    <row r="16" spans="1:5" x14ac:dyDescent="0.25">
      <c r="A16" s="170"/>
      <c r="B16" s="14" t="s">
        <v>30</v>
      </c>
      <c r="C16" s="15">
        <v>2536</v>
      </c>
      <c r="D16" s="15">
        <v>2381</v>
      </c>
      <c r="E16" s="16">
        <v>6.50986980260395E-2</v>
      </c>
    </row>
    <row r="17" spans="1:5" x14ac:dyDescent="0.25">
      <c r="A17" s="170"/>
      <c r="B17" s="14" t="s">
        <v>31</v>
      </c>
      <c r="C17" s="15">
        <v>41</v>
      </c>
      <c r="D17" s="15">
        <v>42</v>
      </c>
      <c r="E17" s="16">
        <v>-2.3809523809523801E-2</v>
      </c>
    </row>
    <row r="18" spans="1:5" x14ac:dyDescent="0.25">
      <c r="A18" s="170"/>
      <c r="B18" s="14" t="s">
        <v>32</v>
      </c>
      <c r="C18" s="15">
        <v>3</v>
      </c>
      <c r="D18" s="15">
        <v>2</v>
      </c>
      <c r="E18" s="16">
        <v>0.5</v>
      </c>
    </row>
    <row r="19" spans="1:5" x14ac:dyDescent="0.25">
      <c r="A19" s="171"/>
      <c r="B19" s="14" t="s">
        <v>33</v>
      </c>
      <c r="C19" s="15">
        <v>819</v>
      </c>
      <c r="D19" s="15">
        <v>1015</v>
      </c>
      <c r="E19" s="16">
        <v>-0.19310344827586201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195</v>
      </c>
      <c r="D23" s="15">
        <v>528</v>
      </c>
      <c r="E23" s="16">
        <v>-0.63068181818181801</v>
      </c>
    </row>
    <row r="24" spans="1:5" x14ac:dyDescent="0.25">
      <c r="A24" s="13" t="s">
        <v>36</v>
      </c>
      <c r="B24" s="18"/>
      <c r="C24" s="15">
        <v>226</v>
      </c>
      <c r="D24" s="15">
        <v>6</v>
      </c>
      <c r="E24" s="16">
        <v>36.6666666666667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1949</v>
      </c>
      <c r="D28" s="15">
        <v>2616</v>
      </c>
      <c r="E28" s="16">
        <v>-0.254969418960245</v>
      </c>
    </row>
    <row r="29" spans="1:5" x14ac:dyDescent="0.25">
      <c r="A29" s="169" t="s">
        <v>39</v>
      </c>
      <c r="B29" s="14" t="s">
        <v>40</v>
      </c>
      <c r="C29" s="15">
        <v>408</v>
      </c>
      <c r="D29" s="15">
        <v>593</v>
      </c>
      <c r="E29" s="16">
        <v>-0.31197301854974702</v>
      </c>
    </row>
    <row r="30" spans="1:5" x14ac:dyDescent="0.25">
      <c r="A30" s="170"/>
      <c r="B30" s="14" t="s">
        <v>41</v>
      </c>
      <c r="C30" s="15">
        <v>310</v>
      </c>
      <c r="D30" s="15">
        <v>380</v>
      </c>
      <c r="E30" s="16">
        <v>-0.18421052631578899</v>
      </c>
    </row>
    <row r="31" spans="1:5" x14ac:dyDescent="0.25">
      <c r="A31" s="170"/>
      <c r="B31" s="14" t="s">
        <v>42</v>
      </c>
      <c r="C31" s="15">
        <v>106</v>
      </c>
      <c r="D31" s="15">
        <v>111</v>
      </c>
      <c r="E31" s="16">
        <v>-4.5045045045045001E-2</v>
      </c>
    </row>
    <row r="32" spans="1:5" x14ac:dyDescent="0.25">
      <c r="A32" s="170"/>
      <c r="B32" s="14" t="s">
        <v>43</v>
      </c>
      <c r="C32" s="15">
        <v>41</v>
      </c>
      <c r="D32" s="15">
        <v>79</v>
      </c>
      <c r="E32" s="16">
        <v>-0.481012658227848</v>
      </c>
    </row>
    <row r="33" spans="1:5" x14ac:dyDescent="0.25">
      <c r="A33" s="171"/>
      <c r="B33" s="14" t="s">
        <v>44</v>
      </c>
      <c r="C33" s="15">
        <v>1084</v>
      </c>
      <c r="D33" s="15">
        <v>1680</v>
      </c>
      <c r="E33" s="16">
        <v>-0.354761904761905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9874</v>
      </c>
      <c r="D37" s="15">
        <v>9331</v>
      </c>
      <c r="E37" s="16">
        <v>5.8193119708498602E-2</v>
      </c>
    </row>
    <row r="38" spans="1:5" x14ac:dyDescent="0.25">
      <c r="A38" s="13" t="s">
        <v>47</v>
      </c>
      <c r="B38" s="18"/>
      <c r="C38" s="15">
        <v>1906</v>
      </c>
      <c r="D38" s="15">
        <v>3894</v>
      </c>
      <c r="E38" s="16">
        <v>-0.51052901900359504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69" t="s">
        <v>49</v>
      </c>
      <c r="B42" s="14" t="s">
        <v>19</v>
      </c>
      <c r="C42" s="15">
        <v>737</v>
      </c>
      <c r="D42" s="15">
        <v>737</v>
      </c>
      <c r="E42" s="16">
        <v>0</v>
      </c>
    </row>
    <row r="43" spans="1:5" x14ac:dyDescent="0.25">
      <c r="A43" s="170"/>
      <c r="B43" s="14" t="s">
        <v>50</v>
      </c>
      <c r="C43" s="15">
        <v>535</v>
      </c>
      <c r="D43" s="15">
        <v>674</v>
      </c>
      <c r="E43" s="16">
        <v>-0.20623145400593501</v>
      </c>
    </row>
    <row r="44" spans="1:5" x14ac:dyDescent="0.25">
      <c r="A44" s="170"/>
      <c r="B44" s="14" t="s">
        <v>51</v>
      </c>
      <c r="C44" s="15">
        <v>2510</v>
      </c>
      <c r="D44" s="15">
        <v>2680</v>
      </c>
      <c r="E44" s="16">
        <v>-6.3432835820895497E-2</v>
      </c>
    </row>
    <row r="45" spans="1:5" x14ac:dyDescent="0.25">
      <c r="A45" s="171"/>
      <c r="B45" s="14" t="s">
        <v>23</v>
      </c>
      <c r="C45" s="15">
        <v>896</v>
      </c>
      <c r="D45" s="15">
        <v>812</v>
      </c>
      <c r="E45" s="16">
        <v>0.10344827586206901</v>
      </c>
    </row>
    <row r="46" spans="1:5" x14ac:dyDescent="0.25">
      <c r="A46" s="169" t="s">
        <v>52</v>
      </c>
      <c r="B46" s="14" t="s">
        <v>53</v>
      </c>
      <c r="C46" s="15">
        <v>2412</v>
      </c>
      <c r="D46" s="15">
        <v>2303</v>
      </c>
      <c r="E46" s="16">
        <v>4.7329570125922697E-2</v>
      </c>
    </row>
    <row r="47" spans="1:5" x14ac:dyDescent="0.25">
      <c r="A47" s="170"/>
      <c r="B47" s="14" t="s">
        <v>54</v>
      </c>
      <c r="C47" s="15">
        <v>61</v>
      </c>
      <c r="D47" s="15">
        <v>67</v>
      </c>
      <c r="E47" s="16">
        <v>-8.9552238805970102E-2</v>
      </c>
    </row>
    <row r="48" spans="1:5" x14ac:dyDescent="0.25">
      <c r="A48" s="170"/>
      <c r="B48" s="14" t="s">
        <v>55</v>
      </c>
      <c r="C48" s="15">
        <v>314</v>
      </c>
      <c r="D48" s="15">
        <v>269</v>
      </c>
      <c r="E48" s="16">
        <v>0.16728624535316</v>
      </c>
    </row>
    <row r="49" spans="1:5" x14ac:dyDescent="0.25">
      <c r="A49" s="171"/>
      <c r="B49" s="14" t="s">
        <v>56</v>
      </c>
      <c r="C49" s="15">
        <v>99</v>
      </c>
      <c r="D49" s="15">
        <v>124</v>
      </c>
      <c r="E49" s="16">
        <v>-0.20161290322580599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69" t="s">
        <v>58</v>
      </c>
      <c r="B53" s="14" t="s">
        <v>51</v>
      </c>
      <c r="C53" s="15">
        <v>22</v>
      </c>
      <c r="D53" s="15">
        <v>49</v>
      </c>
      <c r="E53" s="16">
        <v>-0.55102040816326503</v>
      </c>
    </row>
    <row r="54" spans="1:5" x14ac:dyDescent="0.25">
      <c r="A54" s="170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0"/>
      <c r="B55" s="14" t="s">
        <v>19</v>
      </c>
      <c r="C55" s="15">
        <v>16</v>
      </c>
      <c r="D55" s="15">
        <v>24</v>
      </c>
      <c r="E55" s="16">
        <v>-0.33333333333333298</v>
      </c>
    </row>
    <row r="56" spans="1:5" x14ac:dyDescent="0.25">
      <c r="A56" s="170"/>
      <c r="B56" s="14" t="s">
        <v>23</v>
      </c>
      <c r="C56" s="15">
        <v>26</v>
      </c>
      <c r="D56" s="15">
        <v>16</v>
      </c>
      <c r="E56" s="16">
        <v>0.625</v>
      </c>
    </row>
    <row r="57" spans="1:5" x14ac:dyDescent="0.25">
      <c r="A57" s="170"/>
      <c r="B57" s="14" t="s">
        <v>59</v>
      </c>
      <c r="C57" s="15">
        <v>19</v>
      </c>
      <c r="D57" s="15">
        <v>29</v>
      </c>
      <c r="E57" s="16">
        <v>-0.34482758620689602</v>
      </c>
    </row>
    <row r="58" spans="1:5" x14ac:dyDescent="0.25">
      <c r="A58" s="171"/>
      <c r="B58" s="14" t="s">
        <v>60</v>
      </c>
      <c r="C58" s="15">
        <v>3</v>
      </c>
      <c r="D58" s="15">
        <v>1</v>
      </c>
      <c r="E58" s="16">
        <v>2</v>
      </c>
    </row>
    <row r="59" spans="1:5" x14ac:dyDescent="0.25">
      <c r="A59" s="169" t="s">
        <v>61</v>
      </c>
      <c r="B59" s="14" t="s">
        <v>62</v>
      </c>
      <c r="C59" s="15">
        <v>29</v>
      </c>
      <c r="D59" s="15">
        <v>27</v>
      </c>
      <c r="E59" s="16">
        <v>7.4074074074074098E-2</v>
      </c>
    </row>
    <row r="60" spans="1:5" x14ac:dyDescent="0.25">
      <c r="A60" s="170"/>
      <c r="B60" s="14" t="s">
        <v>55</v>
      </c>
      <c r="C60" s="15">
        <v>18</v>
      </c>
      <c r="D60" s="15">
        <v>15</v>
      </c>
      <c r="E60" s="16">
        <v>0.2</v>
      </c>
    </row>
    <row r="61" spans="1:5" x14ac:dyDescent="0.25">
      <c r="A61" s="171"/>
      <c r="B61" s="14" t="s">
        <v>63</v>
      </c>
      <c r="C61" s="19"/>
      <c r="D61" s="19"/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4</v>
      </c>
      <c r="D65" s="15">
        <v>2</v>
      </c>
      <c r="E65" s="16">
        <v>1</v>
      </c>
    </row>
    <row r="66" spans="1:5" x14ac:dyDescent="0.25">
      <c r="A66" s="13" t="s">
        <v>36</v>
      </c>
      <c r="B66" s="18"/>
      <c r="C66" s="15">
        <v>1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2" t="s">
        <v>1</v>
      </c>
      <c r="B70" s="14" t="s">
        <v>46</v>
      </c>
      <c r="C70" s="15">
        <v>2</v>
      </c>
      <c r="D70" s="15">
        <v>2</v>
      </c>
      <c r="E70" s="16">
        <v>0</v>
      </c>
    </row>
    <row r="71" spans="1:5" x14ac:dyDescent="0.25">
      <c r="A71" s="173"/>
      <c r="B71" s="14" t="s">
        <v>55</v>
      </c>
      <c r="C71" s="19"/>
      <c r="D71" s="15">
        <v>2</v>
      </c>
      <c r="E71" s="16">
        <v>0</v>
      </c>
    </row>
    <row r="72" spans="1:5" x14ac:dyDescent="0.25">
      <c r="A72" s="173"/>
      <c r="B72" s="14" t="s">
        <v>62</v>
      </c>
      <c r="C72" s="15">
        <v>4</v>
      </c>
      <c r="D72" s="15">
        <v>1</v>
      </c>
      <c r="E72" s="16">
        <v>3</v>
      </c>
    </row>
    <row r="73" spans="1:5" x14ac:dyDescent="0.25">
      <c r="A73" s="173"/>
      <c r="B73" s="14" t="s">
        <v>66</v>
      </c>
      <c r="C73" s="15">
        <v>2</v>
      </c>
      <c r="D73" s="15">
        <v>3</v>
      </c>
      <c r="E73" s="16">
        <v>-0.33333333333333298</v>
      </c>
    </row>
    <row r="74" spans="1:5" x14ac:dyDescent="0.25">
      <c r="A74" s="174"/>
      <c r="B74" s="14" t="s">
        <v>67</v>
      </c>
      <c r="C74" s="15">
        <v>0</v>
      </c>
      <c r="D74" s="15">
        <v>2</v>
      </c>
      <c r="E74" s="16">
        <v>-1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69" t="s">
        <v>69</v>
      </c>
      <c r="B78" s="14" t="s">
        <v>70</v>
      </c>
      <c r="C78" s="15">
        <v>1906</v>
      </c>
      <c r="D78" s="15">
        <v>3855</v>
      </c>
      <c r="E78" s="16">
        <v>-0.50557717250324197</v>
      </c>
    </row>
    <row r="79" spans="1:5" x14ac:dyDescent="0.25">
      <c r="A79" s="171"/>
      <c r="B79" s="14" t="s">
        <v>71</v>
      </c>
      <c r="C79" s="15">
        <v>531</v>
      </c>
      <c r="D79" s="19"/>
      <c r="E79" s="16">
        <v>0</v>
      </c>
    </row>
    <row r="80" spans="1:5" x14ac:dyDescent="0.25">
      <c r="A80" s="169" t="s">
        <v>72</v>
      </c>
      <c r="B80" s="14" t="s">
        <v>70</v>
      </c>
      <c r="C80" s="15">
        <v>2459</v>
      </c>
      <c r="D80" s="15">
        <v>2366</v>
      </c>
      <c r="E80" s="16">
        <v>3.9306846999154703E-2</v>
      </c>
    </row>
    <row r="81" spans="1:5" x14ac:dyDescent="0.25">
      <c r="A81" s="171"/>
      <c r="B81" s="14" t="s">
        <v>71</v>
      </c>
      <c r="C81" s="15">
        <v>256</v>
      </c>
      <c r="D81" s="19"/>
      <c r="E81" s="16">
        <v>0</v>
      </c>
    </row>
    <row r="82" spans="1:5" x14ac:dyDescent="0.25">
      <c r="A82" s="169" t="s">
        <v>73</v>
      </c>
      <c r="B82" s="14" t="s">
        <v>70</v>
      </c>
      <c r="C82" s="15">
        <v>136</v>
      </c>
      <c r="D82" s="15">
        <v>240</v>
      </c>
      <c r="E82" s="16">
        <v>-0.43333333333333302</v>
      </c>
    </row>
    <row r="83" spans="1:5" x14ac:dyDescent="0.25">
      <c r="A83" s="171"/>
      <c r="B83" s="14" t="s">
        <v>71</v>
      </c>
      <c r="C83" s="15">
        <v>28</v>
      </c>
      <c r="D83" s="19"/>
      <c r="E83" s="16">
        <v>0</v>
      </c>
    </row>
    <row r="84" spans="1:5" x14ac:dyDescent="0.25">
      <c r="A84" s="169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1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667</v>
      </c>
      <c r="D89" s="15">
        <v>979</v>
      </c>
      <c r="E89" s="16">
        <v>-0.31869254341164399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1206</v>
      </c>
      <c r="D94" s="15">
        <v>2001</v>
      </c>
      <c r="E94" s="16">
        <v>-0.39730134932533701</v>
      </c>
    </row>
    <row r="95" spans="1:5" x14ac:dyDescent="0.25">
      <c r="A95" s="13" t="s">
        <v>79</v>
      </c>
      <c r="B95" s="18"/>
      <c r="C95" s="15">
        <v>699</v>
      </c>
      <c r="D95" s="15">
        <v>937</v>
      </c>
      <c r="E95" s="16">
        <v>-0.25400213447171799</v>
      </c>
    </row>
    <row r="96" spans="1:5" x14ac:dyDescent="0.25">
      <c r="A96" s="13" t="s">
        <v>76</v>
      </c>
      <c r="B96" s="18"/>
      <c r="C96" s="15">
        <v>1</v>
      </c>
      <c r="D96" s="19"/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69" t="s">
        <v>78</v>
      </c>
      <c r="B100" s="14" t="s">
        <v>81</v>
      </c>
      <c r="C100" s="15">
        <v>794</v>
      </c>
      <c r="D100" s="15">
        <v>926</v>
      </c>
      <c r="E100" s="16">
        <v>-0.14254859611231099</v>
      </c>
    </row>
    <row r="101" spans="1:5" x14ac:dyDescent="0.25">
      <c r="A101" s="170"/>
      <c r="B101" s="14" t="s">
        <v>82</v>
      </c>
      <c r="C101" s="15">
        <v>1029</v>
      </c>
      <c r="D101" s="15">
        <v>1245</v>
      </c>
      <c r="E101" s="16">
        <v>-0.17349397590361401</v>
      </c>
    </row>
    <row r="102" spans="1:5" x14ac:dyDescent="0.25">
      <c r="A102" s="171"/>
      <c r="B102" s="14" t="s">
        <v>83</v>
      </c>
      <c r="C102" s="15">
        <v>33</v>
      </c>
      <c r="D102" s="15">
        <v>60</v>
      </c>
      <c r="E102" s="16">
        <v>-0.45</v>
      </c>
    </row>
    <row r="103" spans="1:5" x14ac:dyDescent="0.25">
      <c r="A103" s="169" t="s">
        <v>79</v>
      </c>
      <c r="B103" s="14" t="s">
        <v>84</v>
      </c>
      <c r="C103" s="15">
        <v>398</v>
      </c>
      <c r="D103" s="15">
        <v>259</v>
      </c>
      <c r="E103" s="16">
        <v>0.53667953667953705</v>
      </c>
    </row>
    <row r="104" spans="1:5" x14ac:dyDescent="0.25">
      <c r="A104" s="171"/>
      <c r="B104" s="14" t="s">
        <v>83</v>
      </c>
      <c r="C104" s="15">
        <v>110</v>
      </c>
      <c r="D104" s="15">
        <v>446</v>
      </c>
      <c r="E104" s="16">
        <v>-0.75336322869955097</v>
      </c>
    </row>
    <row r="105" spans="1:5" x14ac:dyDescent="0.25">
      <c r="A105" s="13" t="s">
        <v>76</v>
      </c>
      <c r="B105" s="18"/>
      <c r="C105" s="15">
        <v>2</v>
      </c>
      <c r="D105" s="15">
        <v>6</v>
      </c>
      <c r="E105" s="16">
        <v>-0.66666666666666696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69" t="s">
        <v>78</v>
      </c>
      <c r="B109" s="14" t="s">
        <v>81</v>
      </c>
      <c r="C109" s="15">
        <v>58</v>
      </c>
      <c r="D109" s="15">
        <v>148</v>
      </c>
      <c r="E109" s="16">
        <v>-0.608108108108108</v>
      </c>
    </row>
    <row r="110" spans="1:5" x14ac:dyDescent="0.25">
      <c r="A110" s="170"/>
      <c r="B110" s="14" t="s">
        <v>82</v>
      </c>
      <c r="C110" s="15">
        <v>80</v>
      </c>
      <c r="D110" s="15">
        <v>86</v>
      </c>
      <c r="E110" s="16">
        <v>-6.9767441860465101E-2</v>
      </c>
    </row>
    <row r="111" spans="1:5" x14ac:dyDescent="0.25">
      <c r="A111" s="171"/>
      <c r="B111" s="14" t="s">
        <v>83</v>
      </c>
      <c r="C111" s="15">
        <v>23</v>
      </c>
      <c r="D111" s="15">
        <v>23</v>
      </c>
      <c r="E111" s="16">
        <v>0</v>
      </c>
    </row>
    <row r="112" spans="1:5" x14ac:dyDescent="0.25">
      <c r="A112" s="169" t="s">
        <v>79</v>
      </c>
      <c r="B112" s="14" t="s">
        <v>84</v>
      </c>
      <c r="C112" s="15">
        <v>4</v>
      </c>
      <c r="D112" s="15">
        <v>6</v>
      </c>
      <c r="E112" s="16">
        <v>-0.33333333333333298</v>
      </c>
    </row>
    <row r="113" spans="1:5" x14ac:dyDescent="0.25">
      <c r="A113" s="171"/>
      <c r="B113" s="14" t="s">
        <v>83</v>
      </c>
      <c r="C113" s="15">
        <v>29</v>
      </c>
      <c r="D113" s="15">
        <v>69</v>
      </c>
      <c r="E113" s="16">
        <v>-0.57971014492753603</v>
      </c>
    </row>
    <row r="114" spans="1:5" x14ac:dyDescent="0.25">
      <c r="A114" s="13" t="s">
        <v>76</v>
      </c>
      <c r="B114" s="18"/>
      <c r="C114" s="15">
        <v>1</v>
      </c>
      <c r="D114" s="15">
        <v>9</v>
      </c>
      <c r="E114" s="16">
        <v>-0.88888888888888895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69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1"/>
      <c r="B119" s="14" t="s">
        <v>89</v>
      </c>
      <c r="C119" s="19"/>
      <c r="D119" s="19"/>
      <c r="E119" s="16">
        <v>0</v>
      </c>
    </row>
    <row r="120" spans="1:5" x14ac:dyDescent="0.25">
      <c r="A120" s="169" t="s">
        <v>90</v>
      </c>
      <c r="B120" s="14" t="s">
        <v>88</v>
      </c>
      <c r="C120" s="15">
        <v>286</v>
      </c>
      <c r="D120" s="15">
        <v>353</v>
      </c>
      <c r="E120" s="16">
        <v>-0.18980169971671401</v>
      </c>
    </row>
    <row r="121" spans="1:5" x14ac:dyDescent="0.25">
      <c r="A121" s="171"/>
      <c r="B121" s="14" t="s">
        <v>89</v>
      </c>
      <c r="C121" s="15">
        <v>869</v>
      </c>
      <c r="D121" s="15">
        <v>1280</v>
      </c>
      <c r="E121" s="16">
        <v>-0.32109375000000001</v>
      </c>
    </row>
    <row r="122" spans="1:5" x14ac:dyDescent="0.25">
      <c r="A122" s="169" t="s">
        <v>91</v>
      </c>
      <c r="B122" s="14" t="s">
        <v>88</v>
      </c>
      <c r="C122" s="15">
        <v>3432</v>
      </c>
      <c r="D122" s="15">
        <v>4096</v>
      </c>
      <c r="E122" s="16">
        <v>-0.162109375</v>
      </c>
    </row>
    <row r="123" spans="1:5" x14ac:dyDescent="0.25">
      <c r="A123" s="171"/>
      <c r="B123" s="14" t="s">
        <v>89</v>
      </c>
      <c r="C123" s="15">
        <v>11160</v>
      </c>
      <c r="D123" s="15">
        <v>14223</v>
      </c>
      <c r="E123" s="16">
        <v>-0.21535541025100199</v>
      </c>
    </row>
    <row r="124" spans="1:5" x14ac:dyDescent="0.25">
      <c r="A124" s="169" t="s">
        <v>92</v>
      </c>
      <c r="B124" s="14" t="s">
        <v>88</v>
      </c>
      <c r="C124" s="19"/>
      <c r="D124" s="19"/>
      <c r="E124" s="16">
        <v>0</v>
      </c>
    </row>
    <row r="125" spans="1:5" x14ac:dyDescent="0.25">
      <c r="A125" s="171"/>
      <c r="B125" s="14" t="s">
        <v>89</v>
      </c>
      <c r="C125" s="19"/>
      <c r="D125" s="19"/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69" t="s">
        <v>94</v>
      </c>
      <c r="B129" s="14" t="s">
        <v>95</v>
      </c>
      <c r="C129" s="15">
        <v>151</v>
      </c>
      <c r="D129" s="15">
        <v>166</v>
      </c>
      <c r="E129" s="16">
        <v>-9.0361445783132502E-2</v>
      </c>
    </row>
    <row r="130" spans="1:5" x14ac:dyDescent="0.25">
      <c r="A130" s="171"/>
      <c r="B130" s="14" t="s">
        <v>96</v>
      </c>
      <c r="C130" s="15">
        <v>15</v>
      </c>
      <c r="D130" s="15">
        <v>29</v>
      </c>
      <c r="E130" s="16">
        <v>-0.48275862068965503</v>
      </c>
    </row>
    <row r="131" spans="1:5" x14ac:dyDescent="0.25">
      <c r="A131" s="169" t="s">
        <v>97</v>
      </c>
      <c r="B131" s="14" t="s">
        <v>95</v>
      </c>
      <c r="C131" s="19"/>
      <c r="D131" s="15">
        <v>2</v>
      </c>
      <c r="E131" s="16">
        <v>0</v>
      </c>
    </row>
    <row r="132" spans="1:5" x14ac:dyDescent="0.25">
      <c r="A132" s="171"/>
      <c r="B132" s="14" t="s">
        <v>96</v>
      </c>
      <c r="C132" s="19"/>
      <c r="D132" s="19"/>
      <c r="E132" s="16">
        <v>0</v>
      </c>
    </row>
    <row r="133" spans="1:5" x14ac:dyDescent="0.25">
      <c r="A133" s="169" t="s">
        <v>98</v>
      </c>
      <c r="B133" s="14" t="s">
        <v>95</v>
      </c>
      <c r="C133" s="19"/>
      <c r="D133" s="15">
        <v>2</v>
      </c>
      <c r="E133" s="16">
        <v>0</v>
      </c>
    </row>
    <row r="134" spans="1:5" x14ac:dyDescent="0.25">
      <c r="A134" s="171"/>
      <c r="B134" s="14" t="s">
        <v>99</v>
      </c>
      <c r="C134" s="19"/>
      <c r="D134" s="19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105</v>
      </c>
      <c r="D138" s="15">
        <v>119</v>
      </c>
      <c r="E138" s="16">
        <v>-0.11764705882352899</v>
      </c>
    </row>
    <row r="139" spans="1:5" x14ac:dyDescent="0.25">
      <c r="A139" s="169" t="s">
        <v>102</v>
      </c>
      <c r="B139" s="14" t="s">
        <v>103</v>
      </c>
      <c r="C139" s="15">
        <v>8</v>
      </c>
      <c r="D139" s="15">
        <v>7</v>
      </c>
      <c r="E139" s="16">
        <v>0.14285714285714299</v>
      </c>
    </row>
    <row r="140" spans="1:5" x14ac:dyDescent="0.25">
      <c r="A140" s="170"/>
      <c r="B140" s="14" t="s">
        <v>104</v>
      </c>
      <c r="C140" s="15">
        <v>38</v>
      </c>
      <c r="D140" s="15">
        <v>49</v>
      </c>
      <c r="E140" s="16">
        <v>-0.22448979591836701</v>
      </c>
    </row>
    <row r="141" spans="1:5" x14ac:dyDescent="0.25">
      <c r="A141" s="170"/>
      <c r="B141" s="14" t="s">
        <v>105</v>
      </c>
      <c r="C141" s="15">
        <v>10</v>
      </c>
      <c r="D141" s="15">
        <v>8</v>
      </c>
      <c r="E141" s="16">
        <v>0.25</v>
      </c>
    </row>
    <row r="142" spans="1:5" x14ac:dyDescent="0.25">
      <c r="A142" s="170"/>
      <c r="B142" s="14" t="s">
        <v>106</v>
      </c>
      <c r="C142" s="15">
        <v>3</v>
      </c>
      <c r="D142" s="15">
        <v>2</v>
      </c>
      <c r="E142" s="16">
        <v>0.5</v>
      </c>
    </row>
    <row r="143" spans="1:5" x14ac:dyDescent="0.25">
      <c r="A143" s="170"/>
      <c r="B143" s="14" t="s">
        <v>107</v>
      </c>
      <c r="C143" s="15">
        <v>46</v>
      </c>
      <c r="D143" s="15">
        <v>53</v>
      </c>
      <c r="E143" s="16">
        <v>-0.13207547169811301</v>
      </c>
    </row>
    <row r="144" spans="1:5" x14ac:dyDescent="0.25">
      <c r="A144" s="171"/>
      <c r="B144" s="14" t="s">
        <v>108</v>
      </c>
      <c r="C144" s="15">
        <v>0</v>
      </c>
      <c r="D144" s="15">
        <v>8</v>
      </c>
      <c r="E144" s="16">
        <v>-1</v>
      </c>
    </row>
    <row r="145" spans="1:5" x14ac:dyDescent="0.25">
      <c r="A145" s="169" t="s">
        <v>109</v>
      </c>
      <c r="B145" s="14" t="s">
        <v>110</v>
      </c>
      <c r="C145" s="15">
        <v>60</v>
      </c>
      <c r="D145" s="15">
        <v>62</v>
      </c>
      <c r="E145" s="16">
        <v>-3.2258064516128997E-2</v>
      </c>
    </row>
    <row r="146" spans="1:5" x14ac:dyDescent="0.25">
      <c r="A146" s="171"/>
      <c r="B146" s="14" t="s">
        <v>111</v>
      </c>
      <c r="C146" s="15">
        <v>51</v>
      </c>
      <c r="D146" s="15">
        <v>42</v>
      </c>
      <c r="E146" s="16">
        <v>0.214285714285714</v>
      </c>
    </row>
    <row r="147" spans="1:5" x14ac:dyDescent="0.25">
      <c r="A147" s="169" t="s">
        <v>112</v>
      </c>
      <c r="B147" s="14" t="s">
        <v>19</v>
      </c>
      <c r="C147" s="15">
        <v>15</v>
      </c>
      <c r="D147" s="15">
        <v>12</v>
      </c>
      <c r="E147" s="16">
        <v>0.25</v>
      </c>
    </row>
    <row r="148" spans="1:5" x14ac:dyDescent="0.25">
      <c r="A148" s="171"/>
      <c r="B148" s="14" t="s">
        <v>23</v>
      </c>
      <c r="C148" s="15">
        <v>9</v>
      </c>
      <c r="D148" s="15">
        <v>15</v>
      </c>
      <c r="E148" s="16">
        <v>-0.4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69" t="s">
        <v>115</v>
      </c>
      <c r="B153" s="14" t="s">
        <v>116</v>
      </c>
      <c r="C153" s="15">
        <v>2031</v>
      </c>
      <c r="D153" s="19"/>
      <c r="E153" s="16">
        <v>0</v>
      </c>
    </row>
    <row r="154" spans="1:5" x14ac:dyDescent="0.25">
      <c r="A154" s="170"/>
      <c r="B154" s="14" t="s">
        <v>117</v>
      </c>
      <c r="C154" s="15">
        <v>333</v>
      </c>
      <c r="D154" s="15">
        <v>1</v>
      </c>
      <c r="E154" s="16">
        <v>332</v>
      </c>
    </row>
    <row r="155" spans="1:5" x14ac:dyDescent="0.25">
      <c r="A155" s="170"/>
      <c r="B155" s="14" t="s">
        <v>118</v>
      </c>
      <c r="C155" s="15">
        <v>793</v>
      </c>
      <c r="D155" s="19"/>
      <c r="E155" s="16">
        <v>0</v>
      </c>
    </row>
    <row r="156" spans="1:5" x14ac:dyDescent="0.25">
      <c r="A156" s="170"/>
      <c r="B156" s="14" t="s">
        <v>119</v>
      </c>
      <c r="C156" s="15">
        <v>179</v>
      </c>
      <c r="D156" s="19"/>
      <c r="E156" s="16">
        <v>0</v>
      </c>
    </row>
    <row r="157" spans="1:5" x14ac:dyDescent="0.25">
      <c r="A157" s="170"/>
      <c r="B157" s="14" t="s">
        <v>120</v>
      </c>
      <c r="C157" s="15">
        <v>0</v>
      </c>
      <c r="D157" s="19"/>
      <c r="E157" s="16">
        <v>0</v>
      </c>
    </row>
    <row r="158" spans="1:5" x14ac:dyDescent="0.25">
      <c r="A158" s="170"/>
      <c r="B158" s="14" t="s">
        <v>121</v>
      </c>
      <c r="C158" s="15">
        <v>14</v>
      </c>
      <c r="D158" s="19"/>
      <c r="E158" s="16">
        <v>0</v>
      </c>
    </row>
    <row r="159" spans="1:5" x14ac:dyDescent="0.25">
      <c r="A159" s="170"/>
      <c r="B159" s="14" t="s">
        <v>122</v>
      </c>
      <c r="C159" s="15">
        <v>705</v>
      </c>
      <c r="D159" s="19"/>
      <c r="E159" s="16">
        <v>0</v>
      </c>
    </row>
    <row r="160" spans="1:5" x14ac:dyDescent="0.25">
      <c r="A160" s="170"/>
      <c r="B160" s="14" t="s">
        <v>123</v>
      </c>
      <c r="C160" s="15">
        <v>0</v>
      </c>
      <c r="D160" s="19"/>
      <c r="E160" s="16">
        <v>0</v>
      </c>
    </row>
    <row r="161" spans="1:5" x14ac:dyDescent="0.25">
      <c r="A161" s="170"/>
      <c r="B161" s="14" t="s">
        <v>124</v>
      </c>
      <c r="C161" s="15">
        <v>508</v>
      </c>
      <c r="D161" s="19"/>
      <c r="E161" s="16">
        <v>0</v>
      </c>
    </row>
    <row r="162" spans="1:5" x14ac:dyDescent="0.25">
      <c r="A162" s="170"/>
      <c r="B162" s="14" t="s">
        <v>125</v>
      </c>
      <c r="C162" s="15">
        <v>712</v>
      </c>
      <c r="D162" s="15">
        <v>452</v>
      </c>
      <c r="E162" s="16">
        <v>0.57522123893805299</v>
      </c>
    </row>
    <row r="163" spans="1:5" x14ac:dyDescent="0.25">
      <c r="A163" s="170"/>
      <c r="B163" s="14" t="s">
        <v>126</v>
      </c>
      <c r="C163" s="15">
        <v>64</v>
      </c>
      <c r="D163" s="19"/>
      <c r="E163" s="16">
        <v>0</v>
      </c>
    </row>
    <row r="164" spans="1:5" x14ac:dyDescent="0.25">
      <c r="A164" s="170"/>
      <c r="B164" s="14" t="s">
        <v>127</v>
      </c>
      <c r="C164" s="15">
        <v>573</v>
      </c>
      <c r="D164" s="19"/>
      <c r="E164" s="16">
        <v>0</v>
      </c>
    </row>
    <row r="165" spans="1:5" x14ac:dyDescent="0.25">
      <c r="A165" s="170"/>
      <c r="B165" s="14" t="s">
        <v>128</v>
      </c>
      <c r="C165" s="15">
        <v>8</v>
      </c>
      <c r="D165" s="19"/>
      <c r="E165" s="16">
        <v>0</v>
      </c>
    </row>
    <row r="166" spans="1:5" x14ac:dyDescent="0.25">
      <c r="A166" s="170"/>
      <c r="B166" s="14" t="s">
        <v>129</v>
      </c>
      <c r="C166" s="15">
        <v>1</v>
      </c>
      <c r="D166" s="19"/>
      <c r="E166" s="16">
        <v>0</v>
      </c>
    </row>
    <row r="167" spans="1:5" x14ac:dyDescent="0.25">
      <c r="A167" s="170"/>
      <c r="B167" s="14" t="s">
        <v>130</v>
      </c>
      <c r="C167" s="15">
        <v>24</v>
      </c>
      <c r="D167" s="19"/>
      <c r="E167" s="16">
        <v>0</v>
      </c>
    </row>
    <row r="168" spans="1:5" x14ac:dyDescent="0.25">
      <c r="A168" s="170"/>
      <c r="B168" s="14" t="s">
        <v>131</v>
      </c>
      <c r="C168" s="15">
        <v>4</v>
      </c>
      <c r="D168" s="19"/>
      <c r="E168" s="16">
        <v>0</v>
      </c>
    </row>
    <row r="169" spans="1:5" x14ac:dyDescent="0.25">
      <c r="A169" s="170"/>
      <c r="B169" s="14" t="s">
        <v>132</v>
      </c>
      <c r="C169" s="15">
        <v>26</v>
      </c>
      <c r="D169" s="19"/>
      <c r="E169" s="16">
        <v>0</v>
      </c>
    </row>
    <row r="170" spans="1:5" x14ac:dyDescent="0.25">
      <c r="A170" s="170"/>
      <c r="B170" s="14" t="s">
        <v>133</v>
      </c>
      <c r="C170" s="19"/>
      <c r="D170" s="19"/>
      <c r="E170" s="16">
        <v>0</v>
      </c>
    </row>
    <row r="171" spans="1:5" x14ac:dyDescent="0.25">
      <c r="A171" s="170"/>
      <c r="B171" s="14" t="s">
        <v>134</v>
      </c>
      <c r="C171" s="19"/>
      <c r="D171" s="19"/>
      <c r="E171" s="16">
        <v>0</v>
      </c>
    </row>
    <row r="172" spans="1:5" x14ac:dyDescent="0.25">
      <c r="A172" s="171"/>
      <c r="B172" s="14" t="s">
        <v>135</v>
      </c>
      <c r="C172" s="19"/>
      <c r="D172" s="19"/>
      <c r="E172" s="16">
        <v>0</v>
      </c>
    </row>
    <row r="173" spans="1:5" x14ac:dyDescent="0.25">
      <c r="A173" s="169" t="s">
        <v>136</v>
      </c>
      <c r="B173" s="14" t="s">
        <v>116</v>
      </c>
      <c r="C173" s="15">
        <v>2794</v>
      </c>
      <c r="D173" s="15">
        <v>3054</v>
      </c>
      <c r="E173" s="16">
        <v>-8.5134250163719699E-2</v>
      </c>
    </row>
    <row r="174" spans="1:5" x14ac:dyDescent="0.25">
      <c r="A174" s="170"/>
      <c r="B174" s="14" t="s">
        <v>117</v>
      </c>
      <c r="C174" s="15">
        <v>452</v>
      </c>
      <c r="D174" s="15">
        <v>439</v>
      </c>
      <c r="E174" s="16">
        <v>2.96127562642369E-2</v>
      </c>
    </row>
    <row r="175" spans="1:5" x14ac:dyDescent="0.25">
      <c r="A175" s="170"/>
      <c r="B175" s="14" t="s">
        <v>118</v>
      </c>
      <c r="C175" s="15">
        <v>857</v>
      </c>
      <c r="D175" s="15">
        <v>767</v>
      </c>
      <c r="E175" s="16">
        <v>0.117340286831812</v>
      </c>
    </row>
    <row r="176" spans="1:5" x14ac:dyDescent="0.25">
      <c r="A176" s="170"/>
      <c r="B176" s="14" t="s">
        <v>119</v>
      </c>
      <c r="C176" s="15">
        <v>200</v>
      </c>
      <c r="D176" s="15">
        <v>260</v>
      </c>
      <c r="E176" s="16">
        <v>-0.230769230769231</v>
      </c>
    </row>
    <row r="177" spans="1:5" x14ac:dyDescent="0.25">
      <c r="A177" s="170"/>
      <c r="B177" s="14" t="s">
        <v>120</v>
      </c>
      <c r="C177" s="15">
        <v>0</v>
      </c>
      <c r="D177" s="19"/>
      <c r="E177" s="16">
        <v>0</v>
      </c>
    </row>
    <row r="178" spans="1:5" x14ac:dyDescent="0.25">
      <c r="A178" s="170"/>
      <c r="B178" s="14" t="s">
        <v>121</v>
      </c>
      <c r="C178" s="15">
        <v>31</v>
      </c>
      <c r="D178" s="15">
        <v>13</v>
      </c>
      <c r="E178" s="16">
        <v>1.3846153846153799</v>
      </c>
    </row>
    <row r="179" spans="1:5" x14ac:dyDescent="0.25">
      <c r="A179" s="170"/>
      <c r="B179" s="14" t="s">
        <v>122</v>
      </c>
      <c r="C179" s="15">
        <v>227</v>
      </c>
      <c r="D179" s="15">
        <v>98</v>
      </c>
      <c r="E179" s="16">
        <v>1.31632653061224</v>
      </c>
    </row>
    <row r="180" spans="1:5" x14ac:dyDescent="0.25">
      <c r="A180" s="170"/>
      <c r="B180" s="14" t="s">
        <v>123</v>
      </c>
      <c r="C180" s="15">
        <v>0</v>
      </c>
      <c r="D180" s="19"/>
      <c r="E180" s="16">
        <v>0</v>
      </c>
    </row>
    <row r="181" spans="1:5" x14ac:dyDescent="0.25">
      <c r="A181" s="170"/>
      <c r="B181" s="14" t="s">
        <v>124</v>
      </c>
      <c r="C181" s="15">
        <v>939</v>
      </c>
      <c r="D181" s="15">
        <v>563</v>
      </c>
      <c r="E181" s="16">
        <v>0.66785079928951996</v>
      </c>
    </row>
    <row r="182" spans="1:5" x14ac:dyDescent="0.25">
      <c r="A182" s="170"/>
      <c r="B182" s="14" t="s">
        <v>125</v>
      </c>
      <c r="C182" s="15">
        <v>633</v>
      </c>
      <c r="D182" s="15">
        <v>661</v>
      </c>
      <c r="E182" s="16">
        <v>-4.2360060514372203E-2</v>
      </c>
    </row>
    <row r="183" spans="1:5" x14ac:dyDescent="0.25">
      <c r="A183" s="170"/>
      <c r="B183" s="14" t="s">
        <v>126</v>
      </c>
      <c r="C183" s="15">
        <v>52</v>
      </c>
      <c r="D183" s="15">
        <v>120</v>
      </c>
      <c r="E183" s="16">
        <v>-0.56666666666666698</v>
      </c>
    </row>
    <row r="184" spans="1:5" x14ac:dyDescent="0.25">
      <c r="A184" s="170"/>
      <c r="B184" s="14" t="s">
        <v>127</v>
      </c>
      <c r="C184" s="15">
        <v>551</v>
      </c>
      <c r="D184" s="15">
        <v>737</v>
      </c>
      <c r="E184" s="16">
        <v>-0.25237449118046101</v>
      </c>
    </row>
    <row r="185" spans="1:5" x14ac:dyDescent="0.25">
      <c r="A185" s="170"/>
      <c r="B185" s="14" t="s">
        <v>128</v>
      </c>
      <c r="C185" s="15">
        <v>8</v>
      </c>
      <c r="D185" s="15">
        <v>4</v>
      </c>
      <c r="E185" s="16">
        <v>1</v>
      </c>
    </row>
    <row r="186" spans="1:5" x14ac:dyDescent="0.25">
      <c r="A186" s="170"/>
      <c r="B186" s="14" t="s">
        <v>129</v>
      </c>
      <c r="C186" s="15">
        <v>1</v>
      </c>
      <c r="D186" s="19"/>
      <c r="E186" s="16">
        <v>0</v>
      </c>
    </row>
    <row r="187" spans="1:5" x14ac:dyDescent="0.25">
      <c r="A187" s="170"/>
      <c r="B187" s="14" t="s">
        <v>130</v>
      </c>
      <c r="C187" s="15">
        <v>28</v>
      </c>
      <c r="D187" s="15">
        <v>29</v>
      </c>
      <c r="E187" s="16">
        <v>-3.4482758620689703E-2</v>
      </c>
    </row>
    <row r="188" spans="1:5" x14ac:dyDescent="0.25">
      <c r="A188" s="170"/>
      <c r="B188" s="14" t="s">
        <v>131</v>
      </c>
      <c r="C188" s="15">
        <v>4</v>
      </c>
      <c r="D188" s="19"/>
      <c r="E188" s="16">
        <v>0</v>
      </c>
    </row>
    <row r="189" spans="1:5" x14ac:dyDescent="0.25">
      <c r="A189" s="170"/>
      <c r="B189" s="14" t="s">
        <v>132</v>
      </c>
      <c r="C189" s="15">
        <v>0</v>
      </c>
      <c r="D189" s="19"/>
      <c r="E189" s="16">
        <v>0</v>
      </c>
    </row>
    <row r="190" spans="1:5" x14ac:dyDescent="0.25">
      <c r="A190" s="170"/>
      <c r="B190" s="14" t="s">
        <v>133</v>
      </c>
      <c r="C190" s="15">
        <v>0</v>
      </c>
      <c r="D190" s="19"/>
      <c r="E190" s="16">
        <v>0</v>
      </c>
    </row>
    <row r="191" spans="1:5" x14ac:dyDescent="0.25">
      <c r="A191" s="170"/>
      <c r="B191" s="14" t="s">
        <v>137</v>
      </c>
      <c r="C191" s="15">
        <v>0</v>
      </c>
      <c r="D191" s="19"/>
      <c r="E191" s="16">
        <v>0</v>
      </c>
    </row>
    <row r="192" spans="1:5" x14ac:dyDescent="0.25">
      <c r="A192" s="170"/>
      <c r="B192" s="14" t="s">
        <v>134</v>
      </c>
      <c r="C192" s="15">
        <v>0</v>
      </c>
      <c r="D192" s="19"/>
      <c r="E192" s="16">
        <v>0</v>
      </c>
    </row>
    <row r="193" spans="1:5" x14ac:dyDescent="0.25">
      <c r="A193" s="171"/>
      <c r="B193" s="14" t="s">
        <v>135</v>
      </c>
      <c r="C193" s="15">
        <v>0</v>
      </c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1825</v>
      </c>
      <c r="D197" s="15">
        <v>1335</v>
      </c>
      <c r="E197" s="16">
        <v>0.367041198501873</v>
      </c>
    </row>
    <row r="198" spans="1:5" x14ac:dyDescent="0.25">
      <c r="A198" s="13" t="s">
        <v>140</v>
      </c>
      <c r="B198" s="18"/>
      <c r="C198" s="15">
        <v>178</v>
      </c>
      <c r="D198" s="15">
        <v>99</v>
      </c>
      <c r="E198" s="16">
        <v>0.79797979797979801</v>
      </c>
    </row>
    <row r="199" spans="1:5" x14ac:dyDescent="0.25">
      <c r="A199" s="13" t="s">
        <v>141</v>
      </c>
      <c r="B199" s="18"/>
      <c r="C199" s="15">
        <v>1002</v>
      </c>
      <c r="D199" s="15">
        <v>1464</v>
      </c>
      <c r="E199" s="16">
        <v>-0.31557377049180302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69" t="s">
        <v>143</v>
      </c>
      <c r="B203" s="14" t="s">
        <v>144</v>
      </c>
      <c r="C203" s="15">
        <v>508</v>
      </c>
      <c r="D203" s="15">
        <v>706</v>
      </c>
      <c r="E203" s="16">
        <v>-0.280453257790368</v>
      </c>
    </row>
    <row r="204" spans="1:5" x14ac:dyDescent="0.25">
      <c r="A204" s="170"/>
      <c r="B204" s="14" t="s">
        <v>19</v>
      </c>
      <c r="C204" s="15">
        <v>206</v>
      </c>
      <c r="D204" s="15">
        <v>185</v>
      </c>
      <c r="E204" s="16">
        <v>0.11351351351351301</v>
      </c>
    </row>
    <row r="205" spans="1:5" x14ac:dyDescent="0.25">
      <c r="A205" s="171"/>
      <c r="B205" s="14" t="s">
        <v>23</v>
      </c>
      <c r="C205" s="15">
        <v>220</v>
      </c>
      <c r="D205" s="15">
        <v>206</v>
      </c>
      <c r="E205" s="16">
        <v>6.7961165048543701E-2</v>
      </c>
    </row>
    <row r="206" spans="1:5" x14ac:dyDescent="0.25">
      <c r="A206" s="169" t="s">
        <v>145</v>
      </c>
      <c r="B206" s="14" t="s">
        <v>146</v>
      </c>
      <c r="C206" s="15">
        <v>430</v>
      </c>
      <c r="D206" s="15">
        <v>576</v>
      </c>
      <c r="E206" s="16">
        <v>-0.25347222222222199</v>
      </c>
    </row>
    <row r="207" spans="1:5" x14ac:dyDescent="0.25">
      <c r="A207" s="170"/>
      <c r="B207" s="14" t="s">
        <v>147</v>
      </c>
      <c r="C207" s="15">
        <v>371</v>
      </c>
      <c r="D207" s="15">
        <v>340</v>
      </c>
      <c r="E207" s="16">
        <v>9.1176470588235303E-2</v>
      </c>
    </row>
    <row r="208" spans="1:5" x14ac:dyDescent="0.25">
      <c r="A208" s="171"/>
      <c r="B208" s="14" t="s">
        <v>148</v>
      </c>
      <c r="C208" s="15">
        <v>6</v>
      </c>
      <c r="D208" s="15">
        <v>2</v>
      </c>
      <c r="E208" s="16">
        <v>2</v>
      </c>
    </row>
    <row r="209" spans="1:5" x14ac:dyDescent="0.25">
      <c r="A209" s="13" t="s">
        <v>149</v>
      </c>
      <c r="B209" s="18"/>
      <c r="C209" s="15">
        <v>272</v>
      </c>
      <c r="D209" s="15">
        <v>324</v>
      </c>
      <c r="E209" s="16">
        <v>-0.16049382716049401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119</v>
      </c>
      <c r="D213" s="15">
        <v>122</v>
      </c>
      <c r="E213" s="16">
        <v>-2.4590163934426201E-2</v>
      </c>
    </row>
    <row r="214" spans="1:5" x14ac:dyDescent="0.25">
      <c r="A214" s="169" t="s">
        <v>152</v>
      </c>
      <c r="B214" s="14" t="s">
        <v>153</v>
      </c>
      <c r="C214" s="19"/>
      <c r="D214" s="19"/>
      <c r="E214" s="16">
        <v>0</v>
      </c>
    </row>
    <row r="215" spans="1:5" x14ac:dyDescent="0.25">
      <c r="A215" s="170"/>
      <c r="B215" s="14" t="s">
        <v>154</v>
      </c>
      <c r="C215" s="19"/>
      <c r="D215" s="19"/>
      <c r="E215" s="16">
        <v>0</v>
      </c>
    </row>
    <row r="216" spans="1:5" x14ac:dyDescent="0.25">
      <c r="A216" s="171"/>
      <c r="B216" s="14" t="s">
        <v>155</v>
      </c>
      <c r="C216" s="19"/>
      <c r="D216" s="19"/>
      <c r="E216" s="16">
        <v>0</v>
      </c>
    </row>
    <row r="217" spans="1:5" x14ac:dyDescent="0.25">
      <c r="A217" s="13" t="s">
        <v>156</v>
      </c>
      <c r="B217" s="18"/>
      <c r="C217" s="19"/>
      <c r="D217" s="15">
        <v>7</v>
      </c>
      <c r="E217" s="16">
        <v>0</v>
      </c>
    </row>
    <row r="218" spans="1:5" x14ac:dyDescent="0.25">
      <c r="A218" s="13" t="s">
        <v>157</v>
      </c>
      <c r="B218" s="18"/>
      <c r="C218" s="15">
        <v>26</v>
      </c>
      <c r="D218" s="15">
        <v>28</v>
      </c>
      <c r="E218" s="16">
        <v>-7.1428571428571397E-2</v>
      </c>
    </row>
    <row r="219" spans="1:5" x14ac:dyDescent="0.25">
      <c r="A219" s="13" t="s">
        <v>108</v>
      </c>
      <c r="B219" s="18"/>
      <c r="C219" s="15">
        <v>13</v>
      </c>
      <c r="D219" s="15">
        <v>38</v>
      </c>
      <c r="E219" s="16">
        <v>-0.65789473684210498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35</v>
      </c>
      <c r="D223" s="15">
        <v>20</v>
      </c>
      <c r="E223" s="16">
        <v>0.75</v>
      </c>
    </row>
    <row r="224" spans="1:5" x14ac:dyDescent="0.25">
      <c r="A224" s="169" t="s">
        <v>66</v>
      </c>
      <c r="B224" s="14" t="s">
        <v>160</v>
      </c>
      <c r="C224" s="19"/>
      <c r="D224" s="15">
        <v>3</v>
      </c>
      <c r="E224" s="16">
        <v>0</v>
      </c>
    </row>
    <row r="225" spans="1:5" x14ac:dyDescent="0.25">
      <c r="A225" s="171"/>
      <c r="B225" s="14" t="s">
        <v>108</v>
      </c>
      <c r="C225" s="19"/>
      <c r="D225" s="19"/>
      <c r="E225" s="16">
        <v>0</v>
      </c>
    </row>
    <row r="226" spans="1:5" x14ac:dyDescent="0.25">
      <c r="A226" s="13" t="s">
        <v>161</v>
      </c>
      <c r="B226" s="18"/>
      <c r="C226" s="19"/>
      <c r="D226" s="19"/>
      <c r="E226" s="16">
        <v>0</v>
      </c>
    </row>
    <row r="227" spans="1:5" x14ac:dyDescent="0.25">
      <c r="A227" s="13" t="s">
        <v>162</v>
      </c>
      <c r="B227" s="18"/>
      <c r="C227" s="15">
        <v>23</v>
      </c>
      <c r="D227" s="15">
        <v>11</v>
      </c>
      <c r="E227" s="16">
        <v>1.0909090909090899</v>
      </c>
    </row>
    <row r="228" spans="1:5" x14ac:dyDescent="0.25">
      <c r="A228" s="13" t="s">
        <v>163</v>
      </c>
      <c r="B228" s="18"/>
      <c r="C228" s="19"/>
      <c r="D228" s="19"/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69" t="s">
        <v>165</v>
      </c>
      <c r="B232" s="14" t="s">
        <v>166</v>
      </c>
      <c r="C232" s="15">
        <v>5</v>
      </c>
      <c r="D232" s="15">
        <v>10</v>
      </c>
      <c r="E232" s="16">
        <v>-0.5</v>
      </c>
    </row>
    <row r="233" spans="1:5" x14ac:dyDescent="0.25">
      <c r="A233" s="171"/>
      <c r="B233" s="14" t="s">
        <v>167</v>
      </c>
      <c r="C233" s="15">
        <v>76</v>
      </c>
      <c r="D233" s="15">
        <v>116</v>
      </c>
      <c r="E233" s="16">
        <v>-0.34482758620689602</v>
      </c>
    </row>
    <row r="234" spans="1:5" x14ac:dyDescent="0.25">
      <c r="A234" s="13" t="s">
        <v>168</v>
      </c>
      <c r="B234" s="18"/>
      <c r="C234" s="15">
        <v>10</v>
      </c>
      <c r="D234" s="15">
        <v>23</v>
      </c>
      <c r="E234" s="16">
        <v>-0.565217391304348</v>
      </c>
    </row>
    <row r="235" spans="1:5" x14ac:dyDescent="0.25">
      <c r="A235" s="13" t="s">
        <v>169</v>
      </c>
      <c r="B235" s="18"/>
      <c r="C235" s="15">
        <v>10</v>
      </c>
      <c r="D235" s="15">
        <v>23</v>
      </c>
      <c r="E235" s="16">
        <v>-0.565217391304348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5" t="s">
        <v>176</v>
      </c>
      <c r="B244" s="14" t="s">
        <v>177</v>
      </c>
      <c r="C244" s="19"/>
      <c r="D244" s="19"/>
      <c r="E244" s="24"/>
    </row>
    <row r="245" spans="1:5" x14ac:dyDescent="0.25">
      <c r="A245" s="176"/>
      <c r="B245" s="14" t="s">
        <v>178</v>
      </c>
      <c r="C245" s="19"/>
      <c r="D245" s="19"/>
      <c r="E245" s="24"/>
    </row>
    <row r="246" spans="1:5" x14ac:dyDescent="0.25">
      <c r="A246" s="177"/>
      <c r="B246" s="14" t="s">
        <v>179</v>
      </c>
      <c r="C246" s="19"/>
      <c r="D246" s="19"/>
      <c r="E246" s="24"/>
    </row>
    <row r="247" spans="1:5" x14ac:dyDescent="0.25">
      <c r="A247" s="175" t="s">
        <v>180</v>
      </c>
      <c r="B247" s="14" t="s">
        <v>181</v>
      </c>
      <c r="C247" s="15">
        <v>1</v>
      </c>
      <c r="D247" s="15">
        <v>0</v>
      </c>
      <c r="E247" s="25">
        <v>1</v>
      </c>
    </row>
    <row r="248" spans="1:5" x14ac:dyDescent="0.25">
      <c r="A248" s="176"/>
      <c r="B248" s="14" t="s">
        <v>182</v>
      </c>
      <c r="C248" s="15">
        <v>20</v>
      </c>
      <c r="D248" s="15">
        <v>10</v>
      </c>
      <c r="E248" s="25">
        <v>0</v>
      </c>
    </row>
    <row r="249" spans="1:5" x14ac:dyDescent="0.25">
      <c r="A249" s="177"/>
      <c r="B249" s="14" t="s">
        <v>183</v>
      </c>
      <c r="C249" s="15">
        <v>108</v>
      </c>
      <c r="D249" s="15">
        <v>32</v>
      </c>
      <c r="E249" s="25">
        <v>11</v>
      </c>
    </row>
    <row r="250" spans="1:5" x14ac:dyDescent="0.25">
      <c r="A250" s="23" t="s">
        <v>184</v>
      </c>
      <c r="B250" s="14" t="s">
        <v>185</v>
      </c>
      <c r="C250" s="15">
        <v>17</v>
      </c>
      <c r="D250" s="15">
        <v>18</v>
      </c>
      <c r="E250" s="25">
        <v>16</v>
      </c>
    </row>
    <row r="251" spans="1:5" x14ac:dyDescent="0.25">
      <c r="A251" s="175" t="s">
        <v>186</v>
      </c>
      <c r="B251" s="14" t="s">
        <v>187</v>
      </c>
      <c r="C251" s="15">
        <v>333</v>
      </c>
      <c r="D251" s="15">
        <v>157</v>
      </c>
      <c r="E251" s="25">
        <v>1</v>
      </c>
    </row>
    <row r="252" spans="1:5" x14ac:dyDescent="0.25">
      <c r="A252" s="176"/>
      <c r="B252" s="14" t="s">
        <v>188</v>
      </c>
      <c r="C252" s="15">
        <v>39</v>
      </c>
      <c r="D252" s="15">
        <v>30</v>
      </c>
      <c r="E252" s="25">
        <v>0</v>
      </c>
    </row>
    <row r="253" spans="1:5" x14ac:dyDescent="0.25">
      <c r="A253" s="177"/>
      <c r="B253" s="14" t="s">
        <v>189</v>
      </c>
      <c r="C253" s="15">
        <v>31</v>
      </c>
      <c r="D253" s="15">
        <v>35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75" t="s">
        <v>192</v>
      </c>
      <c r="B255" s="14" t="s">
        <v>183</v>
      </c>
      <c r="C255" s="15">
        <v>78</v>
      </c>
      <c r="D255" s="15">
        <v>17</v>
      </c>
      <c r="E255" s="25">
        <v>28</v>
      </c>
    </row>
    <row r="256" spans="1:5" x14ac:dyDescent="0.25">
      <c r="A256" s="176"/>
      <c r="B256" s="14" t="s">
        <v>193</v>
      </c>
      <c r="C256" s="15">
        <v>42</v>
      </c>
      <c r="D256" s="15">
        <v>41</v>
      </c>
      <c r="E256" s="25">
        <v>10</v>
      </c>
    </row>
    <row r="257" spans="1:5" x14ac:dyDescent="0.25">
      <c r="A257" s="177"/>
      <c r="B257" s="14" t="s">
        <v>194</v>
      </c>
      <c r="C257" s="19"/>
      <c r="D257" s="19"/>
      <c r="E257" s="24"/>
    </row>
    <row r="258" spans="1:5" x14ac:dyDescent="0.25">
      <c r="A258" s="175" t="s">
        <v>195</v>
      </c>
      <c r="B258" s="14" t="s">
        <v>196</v>
      </c>
      <c r="C258" s="15">
        <v>133</v>
      </c>
      <c r="D258" s="15">
        <v>110</v>
      </c>
      <c r="E258" s="25">
        <v>8</v>
      </c>
    </row>
    <row r="259" spans="1:5" x14ac:dyDescent="0.25">
      <c r="A259" s="176"/>
      <c r="B259" s="14" t="s">
        <v>197</v>
      </c>
      <c r="C259" s="19"/>
      <c r="D259" s="19"/>
      <c r="E259" s="24"/>
    </row>
    <row r="260" spans="1:5" x14ac:dyDescent="0.25">
      <c r="A260" s="176"/>
      <c r="B260" s="14" t="s">
        <v>198</v>
      </c>
      <c r="C260" s="15">
        <v>509</v>
      </c>
      <c r="D260" s="15">
        <v>279</v>
      </c>
      <c r="E260" s="25">
        <v>357</v>
      </c>
    </row>
    <row r="261" spans="1:5" x14ac:dyDescent="0.25">
      <c r="A261" s="176"/>
      <c r="B261" s="14" t="s">
        <v>199</v>
      </c>
      <c r="C261" s="15">
        <v>1163</v>
      </c>
      <c r="D261" s="15">
        <v>602</v>
      </c>
      <c r="E261" s="25">
        <v>183</v>
      </c>
    </row>
    <row r="262" spans="1:5" x14ac:dyDescent="0.25">
      <c r="A262" s="176"/>
      <c r="B262" s="14" t="s">
        <v>200</v>
      </c>
      <c r="C262" s="15">
        <v>182</v>
      </c>
      <c r="D262" s="15">
        <v>43</v>
      </c>
      <c r="E262" s="25">
        <v>0</v>
      </c>
    </row>
    <row r="263" spans="1:5" x14ac:dyDescent="0.25">
      <c r="A263" s="176"/>
      <c r="B263" s="14" t="s">
        <v>201</v>
      </c>
      <c r="C263" s="15">
        <v>556</v>
      </c>
      <c r="D263" s="15">
        <v>361</v>
      </c>
      <c r="E263" s="25">
        <v>466</v>
      </c>
    </row>
    <row r="264" spans="1:5" x14ac:dyDescent="0.25">
      <c r="A264" s="176"/>
      <c r="B264" s="14" t="s">
        <v>202</v>
      </c>
      <c r="C264" s="15">
        <v>184</v>
      </c>
      <c r="D264" s="15">
        <v>108</v>
      </c>
      <c r="E264" s="25">
        <v>17</v>
      </c>
    </row>
    <row r="265" spans="1:5" x14ac:dyDescent="0.25">
      <c r="A265" s="176"/>
      <c r="B265" s="14" t="s">
        <v>203</v>
      </c>
      <c r="C265" s="15">
        <v>9</v>
      </c>
      <c r="D265" s="15">
        <v>5</v>
      </c>
      <c r="E265" s="25">
        <v>4</v>
      </c>
    </row>
    <row r="266" spans="1:5" x14ac:dyDescent="0.25">
      <c r="A266" s="176"/>
      <c r="B266" s="14" t="s">
        <v>204</v>
      </c>
      <c r="C266" s="15">
        <v>590</v>
      </c>
      <c r="D266" s="15">
        <v>37</v>
      </c>
      <c r="E266" s="25">
        <v>301</v>
      </c>
    </row>
    <row r="267" spans="1:5" x14ac:dyDescent="0.25">
      <c r="A267" s="176"/>
      <c r="B267" s="14" t="s">
        <v>205</v>
      </c>
      <c r="C267" s="15">
        <v>1</v>
      </c>
      <c r="D267" s="15">
        <v>2</v>
      </c>
      <c r="E267" s="25">
        <v>0</v>
      </c>
    </row>
    <row r="268" spans="1:5" x14ac:dyDescent="0.25">
      <c r="A268" s="176"/>
      <c r="B268" s="14" t="s">
        <v>206</v>
      </c>
      <c r="C268" s="15">
        <v>18</v>
      </c>
      <c r="D268" s="15">
        <v>16</v>
      </c>
      <c r="E268" s="25">
        <v>2</v>
      </c>
    </row>
    <row r="269" spans="1:5" x14ac:dyDescent="0.25">
      <c r="A269" s="176"/>
      <c r="B269" s="14" t="s">
        <v>207</v>
      </c>
      <c r="C269" s="19"/>
      <c r="D269" s="19"/>
      <c r="E269" s="24"/>
    </row>
    <row r="270" spans="1:5" x14ac:dyDescent="0.25">
      <c r="A270" s="176"/>
      <c r="B270" s="14" t="s">
        <v>208</v>
      </c>
      <c r="C270" s="19"/>
      <c r="D270" s="19"/>
      <c r="E270" s="24"/>
    </row>
    <row r="271" spans="1:5" x14ac:dyDescent="0.25">
      <c r="A271" s="176"/>
      <c r="B271" s="14" t="s">
        <v>209</v>
      </c>
      <c r="C271" s="19"/>
      <c r="D271" s="19"/>
      <c r="E271" s="24"/>
    </row>
    <row r="272" spans="1:5" x14ac:dyDescent="0.25">
      <c r="A272" s="177"/>
      <c r="B272" s="14" t="s">
        <v>210</v>
      </c>
      <c r="C272" s="19"/>
      <c r="D272" s="19"/>
      <c r="E272" s="24"/>
    </row>
    <row r="273" spans="1:5" x14ac:dyDescent="0.25">
      <c r="A273" s="175" t="s">
        <v>211</v>
      </c>
      <c r="B273" s="14" t="s">
        <v>212</v>
      </c>
      <c r="C273" s="19"/>
      <c r="D273" s="19"/>
      <c r="E273" s="24"/>
    </row>
    <row r="274" spans="1:5" x14ac:dyDescent="0.25">
      <c r="A274" s="176"/>
      <c r="B274" s="14" t="s">
        <v>213</v>
      </c>
      <c r="C274" s="19"/>
      <c r="D274" s="19"/>
      <c r="E274" s="24"/>
    </row>
    <row r="275" spans="1:5" x14ac:dyDescent="0.25">
      <c r="A275" s="176"/>
      <c r="B275" s="14" t="s">
        <v>214</v>
      </c>
      <c r="C275" s="19"/>
      <c r="D275" s="19"/>
      <c r="E275" s="24"/>
    </row>
    <row r="276" spans="1:5" x14ac:dyDescent="0.25">
      <c r="A276" s="176"/>
      <c r="B276" s="14" t="s">
        <v>215</v>
      </c>
      <c r="C276" s="19"/>
      <c r="D276" s="19"/>
      <c r="E276" s="24"/>
    </row>
    <row r="277" spans="1:5" x14ac:dyDescent="0.25">
      <c r="A277" s="176"/>
      <c r="B277" s="14" t="s">
        <v>216</v>
      </c>
      <c r="C277" s="15">
        <v>83</v>
      </c>
      <c r="D277" s="15">
        <v>81</v>
      </c>
      <c r="E277" s="25">
        <v>12</v>
      </c>
    </row>
    <row r="278" spans="1:5" x14ac:dyDescent="0.25">
      <c r="A278" s="176"/>
      <c r="B278" s="14" t="s">
        <v>217</v>
      </c>
      <c r="C278" s="15">
        <v>4</v>
      </c>
      <c r="D278" s="15">
        <v>4</v>
      </c>
      <c r="E278" s="25">
        <v>4</v>
      </c>
    </row>
    <row r="279" spans="1:5" x14ac:dyDescent="0.25">
      <c r="A279" s="176"/>
      <c r="B279" s="14" t="s">
        <v>218</v>
      </c>
      <c r="C279" s="19"/>
      <c r="D279" s="19"/>
      <c r="E279" s="24"/>
    </row>
    <row r="280" spans="1:5" x14ac:dyDescent="0.25">
      <c r="A280" s="176"/>
      <c r="B280" s="14" t="s">
        <v>219</v>
      </c>
      <c r="C280" s="15">
        <v>212</v>
      </c>
      <c r="D280" s="15">
        <v>125</v>
      </c>
      <c r="E280" s="25">
        <v>5</v>
      </c>
    </row>
    <row r="281" spans="1:5" x14ac:dyDescent="0.25">
      <c r="A281" s="176"/>
      <c r="B281" s="14" t="s">
        <v>220</v>
      </c>
      <c r="C281" s="15">
        <v>65</v>
      </c>
      <c r="D281" s="15">
        <v>17</v>
      </c>
      <c r="E281" s="25">
        <v>1</v>
      </c>
    </row>
    <row r="282" spans="1:5" x14ac:dyDescent="0.25">
      <c r="A282" s="176"/>
      <c r="B282" s="14" t="s">
        <v>221</v>
      </c>
      <c r="C282" s="15">
        <v>0</v>
      </c>
      <c r="D282" s="15">
        <v>1</v>
      </c>
      <c r="E282" s="25">
        <v>0</v>
      </c>
    </row>
    <row r="283" spans="1:5" x14ac:dyDescent="0.25">
      <c r="A283" s="176"/>
      <c r="B283" s="14" t="s">
        <v>222</v>
      </c>
      <c r="C283" s="15">
        <v>14</v>
      </c>
      <c r="D283" s="15">
        <v>8</v>
      </c>
      <c r="E283" s="25">
        <v>6</v>
      </c>
    </row>
    <row r="284" spans="1:5" x14ac:dyDescent="0.25">
      <c r="A284" s="176"/>
      <c r="B284" s="14" t="s">
        <v>223</v>
      </c>
      <c r="C284" s="15">
        <v>8</v>
      </c>
      <c r="D284" s="15">
        <v>7</v>
      </c>
      <c r="E284" s="25">
        <v>1</v>
      </c>
    </row>
    <row r="285" spans="1:5" x14ac:dyDescent="0.25">
      <c r="A285" s="176"/>
      <c r="B285" s="14" t="s">
        <v>224</v>
      </c>
      <c r="C285" s="19"/>
      <c r="D285" s="19"/>
      <c r="E285" s="24"/>
    </row>
    <row r="286" spans="1:5" x14ac:dyDescent="0.25">
      <c r="A286" s="176"/>
      <c r="B286" s="14" t="s">
        <v>225</v>
      </c>
      <c r="C286" s="15">
        <v>2</v>
      </c>
      <c r="D286" s="15">
        <v>0</v>
      </c>
      <c r="E286" s="25">
        <v>0</v>
      </c>
    </row>
    <row r="287" spans="1:5" x14ac:dyDescent="0.25">
      <c r="A287" s="176"/>
      <c r="B287" s="14" t="s">
        <v>226</v>
      </c>
      <c r="C287" s="19"/>
      <c r="D287" s="19"/>
      <c r="E287" s="24"/>
    </row>
    <row r="288" spans="1:5" x14ac:dyDescent="0.25">
      <c r="A288" s="176"/>
      <c r="B288" s="14" t="s">
        <v>227</v>
      </c>
      <c r="C288" s="15">
        <v>1</v>
      </c>
      <c r="D288" s="15">
        <v>0</v>
      </c>
      <c r="E288" s="25">
        <v>0</v>
      </c>
    </row>
    <row r="289" spans="1:5" x14ac:dyDescent="0.25">
      <c r="A289" s="176"/>
      <c r="B289" s="14" t="s">
        <v>228</v>
      </c>
      <c r="C289" s="19"/>
      <c r="D289" s="19"/>
      <c r="E289" s="24"/>
    </row>
    <row r="290" spans="1:5" x14ac:dyDescent="0.25">
      <c r="A290" s="176"/>
      <c r="B290" s="14" t="s">
        <v>229</v>
      </c>
      <c r="C290" s="15">
        <v>740</v>
      </c>
      <c r="D290" s="15">
        <v>523</v>
      </c>
      <c r="E290" s="25">
        <v>275</v>
      </c>
    </row>
    <row r="291" spans="1:5" x14ac:dyDescent="0.25">
      <c r="A291" s="176"/>
      <c r="B291" s="14" t="s">
        <v>230</v>
      </c>
      <c r="C291" s="15">
        <v>16</v>
      </c>
      <c r="D291" s="15">
        <v>24</v>
      </c>
      <c r="E291" s="25">
        <v>2</v>
      </c>
    </row>
    <row r="292" spans="1:5" x14ac:dyDescent="0.25">
      <c r="A292" s="176"/>
      <c r="B292" s="14" t="s">
        <v>231</v>
      </c>
      <c r="C292" s="15">
        <v>2</v>
      </c>
      <c r="D292" s="15">
        <v>0</v>
      </c>
      <c r="E292" s="25">
        <v>0</v>
      </c>
    </row>
    <row r="293" spans="1:5" x14ac:dyDescent="0.25">
      <c r="A293" s="176"/>
      <c r="B293" s="14" t="s">
        <v>232</v>
      </c>
      <c r="C293" s="19"/>
      <c r="D293" s="19"/>
      <c r="E293" s="24"/>
    </row>
    <row r="294" spans="1:5" x14ac:dyDescent="0.25">
      <c r="A294" s="176"/>
      <c r="B294" s="14" t="s">
        <v>233</v>
      </c>
      <c r="C294" s="19"/>
      <c r="D294" s="19"/>
      <c r="E294" s="24"/>
    </row>
    <row r="295" spans="1:5" x14ac:dyDescent="0.25">
      <c r="A295" s="176"/>
      <c r="B295" s="14" t="s">
        <v>234</v>
      </c>
      <c r="C295" s="15">
        <v>2</v>
      </c>
      <c r="D295" s="15">
        <v>2</v>
      </c>
      <c r="E295" s="25">
        <v>2</v>
      </c>
    </row>
    <row r="296" spans="1:5" x14ac:dyDescent="0.25">
      <c r="A296" s="176"/>
      <c r="B296" s="14" t="s">
        <v>235</v>
      </c>
      <c r="C296" s="15">
        <v>32</v>
      </c>
      <c r="D296" s="15">
        <v>27</v>
      </c>
      <c r="E296" s="25">
        <v>17</v>
      </c>
    </row>
    <row r="297" spans="1:5" x14ac:dyDescent="0.25">
      <c r="A297" s="176"/>
      <c r="B297" s="14" t="s">
        <v>236</v>
      </c>
      <c r="C297" s="19"/>
      <c r="D297" s="19"/>
      <c r="E297" s="24"/>
    </row>
    <row r="298" spans="1:5" x14ac:dyDescent="0.25">
      <c r="A298" s="176"/>
      <c r="B298" s="14" t="s">
        <v>237</v>
      </c>
      <c r="C298" s="15">
        <v>4</v>
      </c>
      <c r="D298" s="15">
        <v>3</v>
      </c>
      <c r="E298" s="25">
        <v>0</v>
      </c>
    </row>
    <row r="299" spans="1:5" x14ac:dyDescent="0.25">
      <c r="A299" s="176"/>
      <c r="B299" s="14" t="s">
        <v>238</v>
      </c>
      <c r="C299" s="19"/>
      <c r="D299" s="19"/>
      <c r="E299" s="24"/>
    </row>
    <row r="300" spans="1:5" x14ac:dyDescent="0.25">
      <c r="A300" s="176"/>
      <c r="B300" s="14" t="s">
        <v>239</v>
      </c>
      <c r="C300" s="19"/>
      <c r="D300" s="19"/>
      <c r="E300" s="24"/>
    </row>
    <row r="301" spans="1:5" x14ac:dyDescent="0.25">
      <c r="A301" s="176"/>
      <c r="B301" s="14" t="s">
        <v>240</v>
      </c>
      <c r="C301" s="15">
        <v>16</v>
      </c>
      <c r="D301" s="15">
        <v>12</v>
      </c>
      <c r="E301" s="25">
        <v>0</v>
      </c>
    </row>
    <row r="302" spans="1:5" x14ac:dyDescent="0.25">
      <c r="A302" s="176"/>
      <c r="B302" s="14" t="s">
        <v>241</v>
      </c>
      <c r="C302" s="15">
        <v>3</v>
      </c>
      <c r="D302" s="15">
        <v>2</v>
      </c>
      <c r="E302" s="25">
        <v>0</v>
      </c>
    </row>
    <row r="303" spans="1:5" x14ac:dyDescent="0.25">
      <c r="A303" s="176"/>
      <c r="B303" s="14" t="s">
        <v>242</v>
      </c>
      <c r="C303" s="15">
        <v>1</v>
      </c>
      <c r="D303" s="15">
        <v>1</v>
      </c>
      <c r="E303" s="25">
        <v>0</v>
      </c>
    </row>
    <row r="304" spans="1:5" x14ac:dyDescent="0.25">
      <c r="A304" s="176"/>
      <c r="B304" s="14" t="s">
        <v>243</v>
      </c>
      <c r="C304" s="15">
        <v>0</v>
      </c>
      <c r="D304" s="15">
        <v>0</v>
      </c>
      <c r="E304" s="25">
        <v>0</v>
      </c>
    </row>
    <row r="305" spans="1:5" x14ac:dyDescent="0.25">
      <c r="A305" s="177"/>
      <c r="B305" s="14" t="s">
        <v>244</v>
      </c>
      <c r="C305" s="15">
        <v>870</v>
      </c>
      <c r="D305" s="15">
        <v>1036</v>
      </c>
      <c r="E305" s="25">
        <v>2</v>
      </c>
    </row>
    <row r="306" spans="1:5" x14ac:dyDescent="0.25">
      <c r="A306" s="175" t="s">
        <v>245</v>
      </c>
      <c r="B306" s="14" t="s">
        <v>246</v>
      </c>
      <c r="C306" s="19"/>
      <c r="D306" s="19"/>
      <c r="E306" s="24"/>
    </row>
    <row r="307" spans="1:5" x14ac:dyDescent="0.25">
      <c r="A307" s="176"/>
      <c r="B307" s="14" t="s">
        <v>247</v>
      </c>
      <c r="C307" s="15">
        <v>13</v>
      </c>
      <c r="D307" s="15">
        <v>14</v>
      </c>
      <c r="E307" s="25">
        <v>1</v>
      </c>
    </row>
    <row r="308" spans="1:5" x14ac:dyDescent="0.25">
      <c r="A308" s="176"/>
      <c r="B308" s="14" t="s">
        <v>248</v>
      </c>
      <c r="C308" s="19"/>
      <c r="D308" s="19"/>
      <c r="E308" s="24"/>
    </row>
    <row r="309" spans="1:5" x14ac:dyDescent="0.25">
      <c r="A309" s="176"/>
      <c r="B309" s="14" t="s">
        <v>249</v>
      </c>
      <c r="C309" s="19"/>
      <c r="D309" s="19"/>
      <c r="E309" s="24"/>
    </row>
    <row r="310" spans="1:5" x14ac:dyDescent="0.25">
      <c r="A310" s="176"/>
      <c r="B310" s="14" t="s">
        <v>250</v>
      </c>
      <c r="C310" s="19"/>
      <c r="D310" s="19"/>
      <c r="E310" s="24"/>
    </row>
    <row r="311" spans="1:5" x14ac:dyDescent="0.25">
      <c r="A311" s="176"/>
      <c r="B311" s="14" t="s">
        <v>251</v>
      </c>
      <c r="C311" s="19"/>
      <c r="D311" s="19"/>
      <c r="E311" s="24"/>
    </row>
    <row r="312" spans="1:5" x14ac:dyDescent="0.25">
      <c r="A312" s="176"/>
      <c r="B312" s="14" t="s">
        <v>252</v>
      </c>
      <c r="C312" s="19"/>
      <c r="D312" s="19"/>
      <c r="E312" s="24"/>
    </row>
    <row r="313" spans="1:5" x14ac:dyDescent="0.25">
      <c r="A313" s="176"/>
      <c r="B313" s="14" t="s">
        <v>253</v>
      </c>
      <c r="C313" s="15">
        <v>0</v>
      </c>
      <c r="D313" s="15">
        <v>1</v>
      </c>
      <c r="E313" s="25">
        <v>0</v>
      </c>
    </row>
    <row r="314" spans="1:5" x14ac:dyDescent="0.25">
      <c r="A314" s="176"/>
      <c r="B314" s="14" t="s">
        <v>254</v>
      </c>
      <c r="C314" s="15">
        <v>5</v>
      </c>
      <c r="D314" s="15">
        <v>0</v>
      </c>
      <c r="E314" s="25">
        <v>0</v>
      </c>
    </row>
    <row r="315" spans="1:5" x14ac:dyDescent="0.25">
      <c r="A315" s="176"/>
      <c r="B315" s="14" t="s">
        <v>255</v>
      </c>
      <c r="C315" s="19"/>
      <c r="D315" s="19"/>
      <c r="E315" s="24"/>
    </row>
    <row r="316" spans="1:5" x14ac:dyDescent="0.25">
      <c r="A316" s="177"/>
      <c r="B316" s="14" t="s">
        <v>256</v>
      </c>
      <c r="C316" s="15">
        <v>1</v>
      </c>
      <c r="D316" s="15">
        <v>0</v>
      </c>
      <c r="E316" s="25">
        <v>0</v>
      </c>
    </row>
    <row r="317" spans="1:5" x14ac:dyDescent="0.25">
      <c r="A317" s="175" t="s">
        <v>257</v>
      </c>
      <c r="B317" s="14" t="s">
        <v>258</v>
      </c>
      <c r="C317" s="15">
        <v>3</v>
      </c>
      <c r="D317" s="15">
        <v>2</v>
      </c>
      <c r="E317" s="25">
        <v>0</v>
      </c>
    </row>
    <row r="318" spans="1:5" x14ac:dyDescent="0.25">
      <c r="A318" s="176"/>
      <c r="B318" s="14" t="s">
        <v>259</v>
      </c>
      <c r="C318" s="15">
        <v>5</v>
      </c>
      <c r="D318" s="15">
        <v>0</v>
      </c>
      <c r="E318" s="25">
        <v>0</v>
      </c>
    </row>
    <row r="319" spans="1:5" x14ac:dyDescent="0.25">
      <c r="A319" s="176"/>
      <c r="B319" s="14" t="s">
        <v>260</v>
      </c>
      <c r="C319" s="19"/>
      <c r="D319" s="19"/>
      <c r="E319" s="24"/>
    </row>
    <row r="320" spans="1:5" x14ac:dyDescent="0.25">
      <c r="A320" s="176"/>
      <c r="B320" s="14" t="s">
        <v>261</v>
      </c>
      <c r="C320" s="15">
        <v>26</v>
      </c>
      <c r="D320" s="15">
        <v>1</v>
      </c>
      <c r="E320" s="25">
        <v>11</v>
      </c>
    </row>
    <row r="321" spans="1:5" x14ac:dyDescent="0.25">
      <c r="A321" s="176"/>
      <c r="B321" s="14" t="s">
        <v>262</v>
      </c>
      <c r="C321" s="19"/>
      <c r="D321" s="19"/>
      <c r="E321" s="24"/>
    </row>
    <row r="322" spans="1:5" x14ac:dyDescent="0.25">
      <c r="A322" s="176"/>
      <c r="B322" s="14" t="s">
        <v>263</v>
      </c>
      <c r="C322" s="19"/>
      <c r="D322" s="19"/>
      <c r="E322" s="24"/>
    </row>
    <row r="323" spans="1:5" x14ac:dyDescent="0.25">
      <c r="A323" s="176"/>
      <c r="B323" s="14" t="s">
        <v>264</v>
      </c>
      <c r="C323" s="19"/>
      <c r="D323" s="19"/>
      <c r="E323" s="24"/>
    </row>
    <row r="324" spans="1:5" x14ac:dyDescent="0.25">
      <c r="A324" s="176"/>
      <c r="B324" s="14" t="s">
        <v>265</v>
      </c>
      <c r="C324" s="19"/>
      <c r="D324" s="19"/>
      <c r="E324" s="24"/>
    </row>
    <row r="325" spans="1:5" x14ac:dyDescent="0.25">
      <c r="A325" s="177"/>
      <c r="B325" s="14" t="s">
        <v>266</v>
      </c>
      <c r="C325" s="15">
        <v>1</v>
      </c>
      <c r="D325" s="15">
        <v>0</v>
      </c>
      <c r="E325" s="25">
        <v>0</v>
      </c>
    </row>
    <row r="326" spans="1:5" x14ac:dyDescent="0.25">
      <c r="A326" s="175" t="s">
        <v>267</v>
      </c>
      <c r="B326" s="14" t="s">
        <v>268</v>
      </c>
      <c r="C326" s="15">
        <v>2</v>
      </c>
      <c r="D326" s="15">
        <v>2</v>
      </c>
      <c r="E326" s="25">
        <v>0</v>
      </c>
    </row>
    <row r="327" spans="1:5" x14ac:dyDescent="0.25">
      <c r="A327" s="176"/>
      <c r="B327" s="14" t="s">
        <v>269</v>
      </c>
      <c r="C327" s="15">
        <v>9</v>
      </c>
      <c r="D327" s="15">
        <v>6</v>
      </c>
      <c r="E327" s="25">
        <v>0</v>
      </c>
    </row>
    <row r="328" spans="1:5" x14ac:dyDescent="0.25">
      <c r="A328" s="176"/>
      <c r="B328" s="14" t="s">
        <v>270</v>
      </c>
      <c r="C328" s="19"/>
      <c r="D328" s="19"/>
      <c r="E328" s="24"/>
    </row>
    <row r="329" spans="1:5" x14ac:dyDescent="0.25">
      <c r="A329" s="176"/>
      <c r="B329" s="14" t="s">
        <v>271</v>
      </c>
      <c r="C329" s="15">
        <v>2</v>
      </c>
      <c r="D329" s="15">
        <v>1</v>
      </c>
      <c r="E329" s="25">
        <v>0</v>
      </c>
    </row>
    <row r="330" spans="1:5" x14ac:dyDescent="0.25">
      <c r="A330" s="176"/>
      <c r="B330" s="14" t="s">
        <v>187</v>
      </c>
      <c r="C330" s="15">
        <v>1</v>
      </c>
      <c r="D330" s="15">
        <v>0</v>
      </c>
      <c r="E330" s="25">
        <v>0</v>
      </c>
    </row>
    <row r="331" spans="1:5" x14ac:dyDescent="0.25">
      <c r="A331" s="176"/>
      <c r="B331" s="14" t="s">
        <v>272</v>
      </c>
      <c r="C331" s="15">
        <v>9</v>
      </c>
      <c r="D331" s="15">
        <v>10</v>
      </c>
      <c r="E331" s="25">
        <v>0</v>
      </c>
    </row>
    <row r="332" spans="1:5" x14ac:dyDescent="0.25">
      <c r="A332" s="176"/>
      <c r="B332" s="14" t="s">
        <v>273</v>
      </c>
      <c r="C332" s="15">
        <v>8</v>
      </c>
      <c r="D332" s="15">
        <v>3</v>
      </c>
      <c r="E332" s="25">
        <v>2</v>
      </c>
    </row>
    <row r="333" spans="1:5" x14ac:dyDescent="0.25">
      <c r="A333" s="176"/>
      <c r="B333" s="14" t="s">
        <v>274</v>
      </c>
      <c r="C333" s="15">
        <v>75</v>
      </c>
      <c r="D333" s="15">
        <v>64</v>
      </c>
      <c r="E333" s="25">
        <v>4</v>
      </c>
    </row>
    <row r="334" spans="1:5" x14ac:dyDescent="0.25">
      <c r="A334" s="176"/>
      <c r="B334" s="14" t="s">
        <v>275</v>
      </c>
      <c r="C334" s="15">
        <v>4</v>
      </c>
      <c r="D334" s="15">
        <v>5</v>
      </c>
      <c r="E334" s="25">
        <v>0</v>
      </c>
    </row>
    <row r="335" spans="1:5" x14ac:dyDescent="0.25">
      <c r="A335" s="176"/>
      <c r="B335" s="14" t="s">
        <v>276</v>
      </c>
      <c r="C335" s="19"/>
      <c r="D335" s="19"/>
      <c r="E335" s="24"/>
    </row>
    <row r="336" spans="1:5" x14ac:dyDescent="0.25">
      <c r="A336" s="176"/>
      <c r="B336" s="14" t="s">
        <v>277</v>
      </c>
      <c r="C336" s="19"/>
      <c r="D336" s="19"/>
      <c r="E336" s="24"/>
    </row>
    <row r="337" spans="1:5" x14ac:dyDescent="0.25">
      <c r="A337" s="176"/>
      <c r="B337" s="14" t="s">
        <v>278</v>
      </c>
      <c r="C337" s="19"/>
      <c r="D337" s="19"/>
      <c r="E337" s="24"/>
    </row>
    <row r="338" spans="1:5" x14ac:dyDescent="0.25">
      <c r="A338" s="177"/>
      <c r="B338" s="14" t="s">
        <v>279</v>
      </c>
      <c r="C338" s="19"/>
      <c r="D338" s="19"/>
      <c r="E338" s="24"/>
    </row>
    <row r="339" spans="1:5" x14ac:dyDescent="0.25">
      <c r="A339" s="175" t="s">
        <v>280</v>
      </c>
      <c r="B339" s="14" t="s">
        <v>281</v>
      </c>
      <c r="C339" s="19"/>
      <c r="D339" s="19"/>
      <c r="E339" s="24"/>
    </row>
    <row r="340" spans="1:5" x14ac:dyDescent="0.25">
      <c r="A340" s="176"/>
      <c r="B340" s="14" t="s">
        <v>282</v>
      </c>
      <c r="C340" s="19"/>
      <c r="D340" s="19"/>
      <c r="E340" s="24"/>
    </row>
    <row r="341" spans="1:5" x14ac:dyDescent="0.25">
      <c r="A341" s="176"/>
      <c r="B341" s="14" t="s">
        <v>218</v>
      </c>
      <c r="C341" s="19"/>
      <c r="D341" s="19"/>
      <c r="E341" s="24"/>
    </row>
    <row r="342" spans="1:5" x14ac:dyDescent="0.25">
      <c r="A342" s="176"/>
      <c r="B342" s="14" t="s">
        <v>219</v>
      </c>
      <c r="C342" s="19"/>
      <c r="D342" s="19"/>
      <c r="E342" s="24"/>
    </row>
    <row r="343" spans="1:5" x14ac:dyDescent="0.25">
      <c r="A343" s="176"/>
      <c r="B343" s="14" t="s">
        <v>220</v>
      </c>
      <c r="C343" s="19"/>
      <c r="D343" s="19"/>
      <c r="E343" s="24"/>
    </row>
    <row r="344" spans="1:5" x14ac:dyDescent="0.25">
      <c r="A344" s="176"/>
      <c r="B344" s="14" t="s">
        <v>221</v>
      </c>
      <c r="C344" s="19"/>
      <c r="D344" s="19"/>
      <c r="E344" s="24"/>
    </row>
    <row r="345" spans="1:5" x14ac:dyDescent="0.25">
      <c r="A345" s="176"/>
      <c r="B345" s="14" t="s">
        <v>283</v>
      </c>
      <c r="C345" s="19"/>
      <c r="D345" s="19"/>
      <c r="E345" s="24"/>
    </row>
    <row r="346" spans="1:5" x14ac:dyDescent="0.25">
      <c r="A346" s="176"/>
      <c r="B346" s="14" t="s">
        <v>284</v>
      </c>
      <c r="C346" s="19"/>
      <c r="D346" s="19"/>
      <c r="E346" s="24"/>
    </row>
    <row r="347" spans="1:5" x14ac:dyDescent="0.25">
      <c r="A347" s="176"/>
      <c r="B347" s="14" t="s">
        <v>285</v>
      </c>
      <c r="C347" s="19"/>
      <c r="D347" s="19"/>
      <c r="E347" s="24"/>
    </row>
    <row r="348" spans="1:5" x14ac:dyDescent="0.25">
      <c r="A348" s="176"/>
      <c r="B348" s="14" t="s">
        <v>228</v>
      </c>
      <c r="C348" s="19"/>
      <c r="D348" s="19"/>
      <c r="E348" s="24"/>
    </row>
    <row r="349" spans="1:5" x14ac:dyDescent="0.25">
      <c r="A349" s="176"/>
      <c r="B349" s="14" t="s">
        <v>286</v>
      </c>
      <c r="C349" s="19"/>
      <c r="D349" s="19"/>
      <c r="E349" s="24"/>
    </row>
    <row r="350" spans="1:5" x14ac:dyDescent="0.25">
      <c r="A350" s="176"/>
      <c r="B350" s="14" t="s">
        <v>231</v>
      </c>
      <c r="C350" s="19"/>
      <c r="D350" s="19"/>
      <c r="E350" s="24"/>
    </row>
    <row r="351" spans="1:5" x14ac:dyDescent="0.25">
      <c r="A351" s="176"/>
      <c r="B351" s="14" t="s">
        <v>232</v>
      </c>
      <c r="C351" s="19"/>
      <c r="D351" s="19"/>
      <c r="E351" s="24"/>
    </row>
    <row r="352" spans="1:5" x14ac:dyDescent="0.25">
      <c r="A352" s="176"/>
      <c r="B352" s="14" t="s">
        <v>287</v>
      </c>
      <c r="C352" s="15">
        <v>753</v>
      </c>
      <c r="D352" s="15">
        <v>417</v>
      </c>
      <c r="E352" s="25">
        <v>1</v>
      </c>
    </row>
    <row r="353" spans="1:5" x14ac:dyDescent="0.25">
      <c r="A353" s="176"/>
      <c r="B353" s="14" t="s">
        <v>288</v>
      </c>
      <c r="C353" s="19"/>
      <c r="D353" s="19"/>
      <c r="E353" s="24"/>
    </row>
    <row r="354" spans="1:5" x14ac:dyDescent="0.25">
      <c r="A354" s="176"/>
      <c r="B354" s="14" t="s">
        <v>289</v>
      </c>
      <c r="C354" s="19"/>
      <c r="D354" s="19"/>
      <c r="E354" s="24"/>
    </row>
    <row r="355" spans="1:5" x14ac:dyDescent="0.25">
      <c r="A355" s="176"/>
      <c r="B355" s="14" t="s">
        <v>236</v>
      </c>
      <c r="C355" s="19"/>
      <c r="D355" s="19"/>
      <c r="E355" s="24"/>
    </row>
    <row r="356" spans="1:5" x14ac:dyDescent="0.25">
      <c r="A356" s="176"/>
      <c r="B356" s="14" t="s">
        <v>290</v>
      </c>
      <c r="C356" s="15">
        <v>11</v>
      </c>
      <c r="D356" s="15">
        <v>0</v>
      </c>
      <c r="E356" s="25">
        <v>0</v>
      </c>
    </row>
    <row r="357" spans="1:5" x14ac:dyDescent="0.25">
      <c r="A357" s="176"/>
      <c r="B357" s="14" t="s">
        <v>291</v>
      </c>
      <c r="C357" s="15">
        <v>13</v>
      </c>
      <c r="D357" s="15">
        <v>6</v>
      </c>
      <c r="E357" s="25">
        <v>9</v>
      </c>
    </row>
    <row r="358" spans="1:5" x14ac:dyDescent="0.25">
      <c r="A358" s="176"/>
      <c r="B358" s="14" t="s">
        <v>292</v>
      </c>
      <c r="C358" s="15">
        <v>6</v>
      </c>
      <c r="D358" s="15">
        <v>3</v>
      </c>
      <c r="E358" s="25">
        <v>0</v>
      </c>
    </row>
    <row r="359" spans="1:5" x14ac:dyDescent="0.25">
      <c r="A359" s="176"/>
      <c r="B359" s="14" t="s">
        <v>241</v>
      </c>
      <c r="C359" s="19"/>
      <c r="D359" s="19"/>
      <c r="E359" s="24"/>
    </row>
    <row r="360" spans="1:5" x14ac:dyDescent="0.25">
      <c r="A360" s="177"/>
      <c r="B360" s="14" t="s">
        <v>293</v>
      </c>
      <c r="C360" s="15">
        <v>658</v>
      </c>
      <c r="D360" s="15">
        <v>633</v>
      </c>
      <c r="E360" s="25">
        <v>13</v>
      </c>
    </row>
  </sheetData>
  <sheetProtection algorithmName="SHA-512" hashValue="RBkmlYvn2WSRIMecXFn8bqpk+wXQh6BsvO9FfK4Y3YqT04G1gJEaJ5XRQiSC+GU9h9kHuhBAuV6KcixW2vWh6g==" saltValue="FP3lS7aO4c3jwGa8NEYfnA==" spinCount="100000" sheet="1" objects="1" scenarios="1"/>
  <mergeCells count="44"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  <mergeCell ref="A206:A208"/>
    <mergeCell ref="A214:A216"/>
    <mergeCell ref="A224:A225"/>
    <mergeCell ref="A232:A233"/>
    <mergeCell ref="A244:A246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35D7-317D-40D3-8FB9-2D57E47A6E66}">
  <dimension ref="A1:BI16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966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1183</v>
      </c>
      <c r="AI2" s="82" t="s">
        <v>196</v>
      </c>
      <c r="AL2" s="82" t="s">
        <v>638</v>
      </c>
      <c r="AM2" s="82" t="s">
        <v>638</v>
      </c>
      <c r="AN2" s="82" t="s">
        <v>638</v>
      </c>
      <c r="AO2" s="82" t="s">
        <v>638</v>
      </c>
      <c r="AT2" s="82" t="s">
        <v>648</v>
      </c>
      <c r="AU2" s="82" t="s">
        <v>648</v>
      </c>
      <c r="AV2" s="82" t="s">
        <v>638</v>
      </c>
      <c r="AW2" s="82" t="s">
        <v>1173</v>
      </c>
      <c r="AX2" s="82" t="s">
        <v>1176</v>
      </c>
      <c r="AY2" s="82" t="s">
        <v>20</v>
      </c>
      <c r="AZ2" s="82" t="s">
        <v>999</v>
      </c>
      <c r="BA2" s="82" t="s">
        <v>79</v>
      </c>
      <c r="BB2" s="82" t="s">
        <v>991</v>
      </c>
      <c r="BC2" s="82" t="s">
        <v>970</v>
      </c>
      <c r="BD2" s="82" t="s">
        <v>325</v>
      </c>
      <c r="BE2" s="82" t="s">
        <v>1270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1246</v>
      </c>
      <c r="G3" s="82" t="s">
        <v>1233</v>
      </c>
      <c r="H3" s="82" t="s">
        <v>1233</v>
      </c>
      <c r="I3" s="82" t="s">
        <v>1233</v>
      </c>
      <c r="J3" s="82" t="s">
        <v>1233</v>
      </c>
      <c r="K3" s="82" t="s">
        <v>1236</v>
      </c>
      <c r="L3" s="82" t="s">
        <v>1236</v>
      </c>
      <c r="M3" s="82" t="s">
        <v>1249</v>
      </c>
      <c r="N3" s="82" t="s">
        <v>1249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1129</v>
      </c>
      <c r="AD3" s="82" t="s">
        <v>640</v>
      </c>
      <c r="AE3" s="82" t="s">
        <v>1174</v>
      </c>
      <c r="AF3" s="82" t="s">
        <v>1184</v>
      </c>
      <c r="AI3" s="82" t="s">
        <v>198</v>
      </c>
      <c r="AL3" s="82" t="s">
        <v>640</v>
      </c>
      <c r="AM3" s="82" t="s">
        <v>640</v>
      </c>
      <c r="AN3" s="82" t="s">
        <v>640</v>
      </c>
      <c r="AO3" s="82" t="s">
        <v>640</v>
      </c>
      <c r="AV3" s="82" t="s">
        <v>640</v>
      </c>
      <c r="AW3" s="82" t="s">
        <v>1177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G3" s="82" t="s">
        <v>111</v>
      </c>
      <c r="BH3" s="82" t="s">
        <v>1133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1236</v>
      </c>
      <c r="F4" s="82" t="s">
        <v>1247</v>
      </c>
      <c r="G4" s="82" t="s">
        <v>966</v>
      </c>
      <c r="H4" s="82" t="s">
        <v>1234</v>
      </c>
      <c r="I4" s="82" t="s">
        <v>1234</v>
      </c>
      <c r="J4" s="82" t="s">
        <v>1234</v>
      </c>
      <c r="L4" s="82" t="s">
        <v>1245</v>
      </c>
      <c r="N4" s="82" t="s">
        <v>1252</v>
      </c>
      <c r="O4" s="82" t="s">
        <v>1240</v>
      </c>
      <c r="P4" s="82" t="s">
        <v>1284</v>
      </c>
      <c r="Q4" s="82" t="s">
        <v>1284</v>
      </c>
      <c r="R4" s="82" t="s">
        <v>1032</v>
      </c>
      <c r="S4" s="82" t="s">
        <v>1281</v>
      </c>
      <c r="T4" s="82" t="s">
        <v>1282</v>
      </c>
      <c r="V4" s="82" t="s">
        <v>31</v>
      </c>
      <c r="W4" s="82" t="s">
        <v>1377</v>
      </c>
      <c r="AA4" s="82" t="s">
        <v>1122</v>
      </c>
      <c r="AB4" s="82" t="s">
        <v>1126</v>
      </c>
      <c r="AD4" s="82" t="s">
        <v>642</v>
      </c>
      <c r="AE4" s="82" t="s">
        <v>1176</v>
      </c>
      <c r="AI4" s="82" t="s">
        <v>199</v>
      </c>
      <c r="AL4" s="82" t="s">
        <v>642</v>
      </c>
      <c r="AM4" s="82" t="s">
        <v>642</v>
      </c>
      <c r="AN4" s="82" t="s">
        <v>642</v>
      </c>
      <c r="AO4" s="82" t="s">
        <v>642</v>
      </c>
      <c r="AV4" s="82" t="s">
        <v>642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953</v>
      </c>
      <c r="BE4" s="82" t="s">
        <v>1272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966</v>
      </c>
      <c r="F5" s="82" t="s">
        <v>1248</v>
      </c>
      <c r="G5" s="82" t="s">
        <v>1247</v>
      </c>
      <c r="H5" s="82" t="s">
        <v>966</v>
      </c>
      <c r="I5" s="82" t="s">
        <v>1236</v>
      </c>
      <c r="J5" s="82" t="s">
        <v>1240</v>
      </c>
      <c r="L5" s="82" t="s">
        <v>1246</v>
      </c>
      <c r="O5" s="82" t="s">
        <v>966</v>
      </c>
      <c r="R5" s="82" t="s">
        <v>1033</v>
      </c>
      <c r="S5" s="82" t="s">
        <v>1282</v>
      </c>
      <c r="T5" s="82" t="s">
        <v>1284</v>
      </c>
      <c r="V5" s="82" t="s">
        <v>32</v>
      </c>
      <c r="AD5" s="82" t="s">
        <v>646</v>
      </c>
      <c r="AE5" s="82" t="s">
        <v>1177</v>
      </c>
      <c r="AI5" s="82" t="s">
        <v>200</v>
      </c>
      <c r="AL5" s="82" t="s">
        <v>646</v>
      </c>
      <c r="AM5" s="82" t="s">
        <v>646</v>
      </c>
      <c r="AN5" s="82" t="s">
        <v>646</v>
      </c>
      <c r="AO5" s="82" t="s">
        <v>646</v>
      </c>
      <c r="AV5" s="82" t="s">
        <v>644</v>
      </c>
      <c r="AY5" s="82" t="s">
        <v>996</v>
      </c>
      <c r="AZ5" s="82" t="s">
        <v>1002</v>
      </c>
      <c r="BC5" s="82" t="s">
        <v>976</v>
      </c>
      <c r="BD5" s="82" t="s">
        <v>954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1238</v>
      </c>
      <c r="E6" s="82" t="s">
        <v>1246</v>
      </c>
      <c r="F6" s="82" t="s">
        <v>1249</v>
      </c>
      <c r="G6" s="82" t="s">
        <v>1250</v>
      </c>
      <c r="H6" s="82" t="s">
        <v>1246</v>
      </c>
      <c r="I6" s="82" t="s">
        <v>1240</v>
      </c>
      <c r="J6" s="82" t="s">
        <v>966</v>
      </c>
      <c r="L6" s="82" t="s">
        <v>1252</v>
      </c>
      <c r="O6" s="82" t="s">
        <v>1246</v>
      </c>
      <c r="R6" s="82" t="s">
        <v>1034</v>
      </c>
      <c r="S6" s="82" t="s">
        <v>1284</v>
      </c>
      <c r="V6" s="82" t="s">
        <v>33</v>
      </c>
      <c r="AD6" s="82" t="s">
        <v>648</v>
      </c>
      <c r="AI6" s="82" t="s">
        <v>201</v>
      </c>
      <c r="AL6" s="82" t="s">
        <v>648</v>
      </c>
      <c r="AM6" s="82" t="s">
        <v>648</v>
      </c>
      <c r="AN6" s="82" t="s">
        <v>648</v>
      </c>
      <c r="AO6" s="82" t="s">
        <v>648</v>
      </c>
      <c r="AV6" s="82" t="s">
        <v>646</v>
      </c>
      <c r="AY6" s="82" t="s">
        <v>997</v>
      </c>
      <c r="AZ6" s="82" t="s">
        <v>997</v>
      </c>
      <c r="BC6" s="82" t="s">
        <v>977</v>
      </c>
      <c r="BD6" s="82" t="s">
        <v>955</v>
      </c>
      <c r="BE6" s="82" t="s">
        <v>1273</v>
      </c>
    </row>
    <row r="7" spans="1:61" x14ac:dyDescent="0.2">
      <c r="C7" s="82" t="s">
        <v>1353</v>
      </c>
      <c r="D7" s="82" t="s">
        <v>1239</v>
      </c>
      <c r="E7" s="82" t="s">
        <v>1247</v>
      </c>
      <c r="F7" s="82" t="s">
        <v>108</v>
      </c>
      <c r="G7" s="82" t="s">
        <v>108</v>
      </c>
      <c r="H7" s="82" t="s">
        <v>1247</v>
      </c>
      <c r="I7" s="82" t="s">
        <v>966</v>
      </c>
      <c r="J7" s="82" t="s">
        <v>1246</v>
      </c>
      <c r="O7" s="82" t="s">
        <v>1247</v>
      </c>
      <c r="R7" s="82" t="s">
        <v>1035</v>
      </c>
      <c r="AD7" s="82" t="s">
        <v>650</v>
      </c>
      <c r="AI7" s="82" t="s">
        <v>202</v>
      </c>
      <c r="AV7" s="82" t="s">
        <v>648</v>
      </c>
      <c r="BC7" s="82" t="s">
        <v>1411</v>
      </c>
      <c r="BD7" s="82" t="s">
        <v>956</v>
      </c>
    </row>
    <row r="8" spans="1:61" x14ac:dyDescent="0.2">
      <c r="C8" s="82" t="s">
        <v>1354</v>
      </c>
      <c r="D8" s="82" t="s">
        <v>1240</v>
      </c>
      <c r="E8" s="82" t="s">
        <v>1248</v>
      </c>
      <c r="H8" s="82" t="s">
        <v>1250</v>
      </c>
      <c r="I8" s="82" t="s">
        <v>1246</v>
      </c>
      <c r="J8" s="82" t="s">
        <v>1247</v>
      </c>
      <c r="O8" s="82" t="s">
        <v>1250</v>
      </c>
      <c r="AI8" s="82" t="s">
        <v>204</v>
      </c>
      <c r="BC8" s="82" t="s">
        <v>979</v>
      </c>
      <c r="BD8" s="82" t="s">
        <v>509</v>
      </c>
    </row>
    <row r="9" spans="1:61" x14ac:dyDescent="0.2">
      <c r="C9" s="82" t="s">
        <v>187</v>
      </c>
      <c r="D9" s="82" t="s">
        <v>966</v>
      </c>
      <c r="E9" s="82" t="s">
        <v>1250</v>
      </c>
      <c r="H9" s="82" t="s">
        <v>1252</v>
      </c>
      <c r="I9" s="82" t="s">
        <v>1247</v>
      </c>
      <c r="J9" s="82" t="s">
        <v>1248</v>
      </c>
      <c r="O9" s="82" t="s">
        <v>1252</v>
      </c>
      <c r="AI9" s="82" t="s">
        <v>206</v>
      </c>
      <c r="BC9" s="82" t="s">
        <v>968</v>
      </c>
      <c r="BD9" s="82" t="s">
        <v>957</v>
      </c>
    </row>
    <row r="10" spans="1:61" x14ac:dyDescent="0.2">
      <c r="C10" s="82" t="s">
        <v>267</v>
      </c>
      <c r="D10" s="82" t="s">
        <v>1246</v>
      </c>
      <c r="E10" s="82" t="s">
        <v>1252</v>
      </c>
      <c r="H10" s="82" t="s">
        <v>108</v>
      </c>
      <c r="I10" s="82" t="s">
        <v>1248</v>
      </c>
      <c r="J10" s="82" t="s">
        <v>1250</v>
      </c>
      <c r="O10" s="82" t="s">
        <v>108</v>
      </c>
      <c r="AI10" s="82" t="s">
        <v>108</v>
      </c>
      <c r="BD10" s="82" t="s">
        <v>959</v>
      </c>
    </row>
    <row r="11" spans="1:61" x14ac:dyDescent="0.2">
      <c r="C11" s="82" t="s">
        <v>1357</v>
      </c>
      <c r="D11" s="82" t="s">
        <v>1247</v>
      </c>
      <c r="I11" s="82" t="s">
        <v>1250</v>
      </c>
      <c r="J11" s="82" t="s">
        <v>1252</v>
      </c>
      <c r="BD11" s="82" t="s">
        <v>960</v>
      </c>
    </row>
    <row r="12" spans="1:61" x14ac:dyDescent="0.2">
      <c r="D12" s="82" t="s">
        <v>1248</v>
      </c>
      <c r="I12" s="82" t="s">
        <v>1252</v>
      </c>
      <c r="J12" s="82" t="s">
        <v>108</v>
      </c>
      <c r="BD12" s="82" t="s">
        <v>961</v>
      </c>
    </row>
    <row r="13" spans="1:61" x14ac:dyDescent="0.2">
      <c r="D13" s="82" t="s">
        <v>1250</v>
      </c>
      <c r="I13" s="82" t="s">
        <v>108</v>
      </c>
      <c r="BD13" s="82" t="s">
        <v>963</v>
      </c>
    </row>
    <row r="14" spans="1:61" x14ac:dyDescent="0.2">
      <c r="D14" s="82" t="s">
        <v>1252</v>
      </c>
      <c r="BD14" s="82" t="s">
        <v>964</v>
      </c>
    </row>
    <row r="15" spans="1:61" x14ac:dyDescent="0.2">
      <c r="D15" s="82" t="s">
        <v>1256</v>
      </c>
    </row>
    <row r="16" spans="1:61" x14ac:dyDescent="0.2">
      <c r="D16" s="82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F575-7AFB-4D2B-B76C-257FB07B0B7F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1955</v>
      </c>
      <c r="D4" s="90">
        <f>SUM(DatosViolenciaGénero!D63:D69)</f>
        <v>463</v>
      </c>
    </row>
    <row r="5" spans="2:4" x14ac:dyDescent="0.2">
      <c r="B5" s="89" t="s">
        <v>1234</v>
      </c>
      <c r="C5" s="90">
        <f>SUM(DatosViolenciaGénero!C70:C73)</f>
        <v>1337</v>
      </c>
      <c r="D5" s="90">
        <f>SUM(DatosViolenciaGénero!D70:D73)</f>
        <v>539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3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6</v>
      </c>
      <c r="D8" s="90">
        <f>DatosViolenciaGénero!D81</f>
        <v>6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118</v>
      </c>
      <c r="D10" s="90">
        <f>SUM(DatosViolenciaGénero!D79:D80)</f>
        <v>114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116</v>
      </c>
    </row>
    <row r="16" spans="2:4" ht="13.5" thickBot="1" x14ac:dyDescent="0.25">
      <c r="B16" s="93" t="s">
        <v>1287</v>
      </c>
      <c r="C16" s="94">
        <f>DatosViolenciaGénero!C39</f>
        <v>992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23A6-5B46-45BF-BA84-E7ECFED1249C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132</v>
      </c>
      <c r="D4" s="90">
        <f>SUM(DatosViolenciaDoméstica!D48:D54)</f>
        <v>88</v>
      </c>
    </row>
    <row r="5" spans="2:4" x14ac:dyDescent="0.2">
      <c r="B5" s="89" t="s">
        <v>1234</v>
      </c>
      <c r="C5" s="90">
        <f>SUM(DatosViolenciaDoméstica!C55:C58)</f>
        <v>124</v>
      </c>
      <c r="D5" s="90">
        <f>SUM(DatosViolenciaDoméstica!D55:D58)</f>
        <v>47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57</v>
      </c>
      <c r="D10" s="90">
        <f>SUM(DatosViolenciaDoméstica!D64:D65)</f>
        <v>51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62</v>
      </c>
    </row>
    <row r="16" spans="2:4" ht="13.5" thickBot="1" x14ac:dyDescent="0.25">
      <c r="B16" s="93" t="s">
        <v>1287</v>
      </c>
      <c r="C16" s="94">
        <f>DatosViolenciaDoméstica!C34</f>
        <v>23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7A40-E0B7-4E7E-A46E-05011DCDD0DB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195</v>
      </c>
    </row>
    <row r="5" spans="2:3" x14ac:dyDescent="0.2">
      <c r="B5" s="83" t="s">
        <v>1271</v>
      </c>
      <c r="C5" s="85">
        <f>DatosMenores!C70</f>
        <v>174</v>
      </c>
    </row>
    <row r="6" spans="2:3" x14ac:dyDescent="0.2">
      <c r="B6" s="83" t="s">
        <v>1272</v>
      </c>
      <c r="C6" s="85">
        <f>DatosMenores!C71</f>
        <v>723</v>
      </c>
    </row>
    <row r="7" spans="2:3" ht="25.5" x14ac:dyDescent="0.2">
      <c r="B7" s="83" t="s">
        <v>1273</v>
      </c>
      <c r="C7" s="85">
        <f>DatosMenores!C74</f>
        <v>25</v>
      </c>
    </row>
    <row r="8" spans="2:3" ht="25.5" x14ac:dyDescent="0.2">
      <c r="B8" s="83" t="s">
        <v>1011</v>
      </c>
      <c r="C8" s="85">
        <f>DatosMenores!C75</f>
        <v>0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0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1B4E0-3492-4B15-B9A8-1BCA8E1B2724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15797</v>
      </c>
      <c r="E11" s="68">
        <f>DatosDelitos!H6+DatosDelitos!H14-DatosDelitos!H18</f>
        <v>320</v>
      </c>
      <c r="F11" s="68">
        <f>DatosDelitos!I6+DatosDelitos!I14-DatosDelitos!I18</f>
        <v>358</v>
      </c>
      <c r="G11" s="68">
        <f>DatosDelitos!J6+DatosDelitos!J14-DatosDelitos!J18</f>
        <v>7</v>
      </c>
      <c r="H11" s="69">
        <f>DatosDelitos!K6+DatosDelitos!K14-DatosDelitos!K18</f>
        <v>2</v>
      </c>
      <c r="I11" s="69">
        <f>DatosDelitos!L6+DatosDelitos!L14-DatosDelitos!L18</f>
        <v>1</v>
      </c>
      <c r="J11" s="69">
        <f>DatosDelitos!M6+DatosDelitos!M14-DatosDelitos!M18</f>
        <v>3</v>
      </c>
      <c r="K11" s="69">
        <f>DatosDelitos!O6+DatosDelitos!O14-DatosDelitos!O18</f>
        <v>24</v>
      </c>
      <c r="L11" s="70">
        <f>DatosDelitos!P6+DatosDelitos!P14-DatosDelitos!P18</f>
        <v>127</v>
      </c>
    </row>
    <row r="12" spans="2:13" ht="13.15" customHeight="1" x14ac:dyDescent="0.2">
      <c r="B12" s="210" t="s">
        <v>281</v>
      </c>
      <c r="C12" s="210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3914</v>
      </c>
      <c r="E15" s="72">
        <f>DatosDelitos!H18+DatosDelitos!H45</f>
        <v>270</v>
      </c>
      <c r="F15" s="72">
        <f>DatosDelitos!I17+DatosDelitos!I45</f>
        <v>61</v>
      </c>
      <c r="G15" s="72">
        <f>DatosDelitos!J18+DatosDelitos!J45</f>
        <v>0</v>
      </c>
      <c r="H15" s="72">
        <f>DatosDelitos!K18+DatosDelitos!K45</f>
        <v>0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7</v>
      </c>
      <c r="L15" s="73">
        <f>DatosDelitos!P18+DatosDelitos!P45</f>
        <v>830</v>
      </c>
    </row>
    <row r="16" spans="2:13" ht="13.15" customHeight="1" x14ac:dyDescent="0.2">
      <c r="B16" s="210" t="s">
        <v>1234</v>
      </c>
      <c r="C16" s="210"/>
      <c r="D16" s="71">
        <f>DatosDelitos!C31</f>
        <v>1335</v>
      </c>
      <c r="E16" s="72">
        <f>DatosDelitos!H31</f>
        <v>154</v>
      </c>
      <c r="F16" s="72">
        <f>DatosDelitos!I31</f>
        <v>116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23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18</v>
      </c>
      <c r="E17" s="72">
        <f>DatosDelitos!H43-DatosDelitos!H45</f>
        <v>0</v>
      </c>
      <c r="F17" s="72">
        <f>DatosDelitos!I43-DatosDelitos!I45</f>
        <v>1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0" t="s">
        <v>1236</v>
      </c>
      <c r="C18" s="210"/>
      <c r="D18" s="71">
        <f>DatosDelitos!C51</f>
        <v>472</v>
      </c>
      <c r="E18" s="72">
        <f>DatosDelitos!H51</f>
        <v>59</v>
      </c>
      <c r="F18" s="72">
        <f>DatosDelitos!I51</f>
        <v>43</v>
      </c>
      <c r="G18" s="72">
        <f>DatosDelitos!J51</f>
        <v>15</v>
      </c>
      <c r="H18" s="72">
        <f>DatosDelitos!K51</f>
        <v>14</v>
      </c>
      <c r="I18" s="72">
        <f>DatosDelitos!L51</f>
        <v>0</v>
      </c>
      <c r="J18" s="72">
        <f>DatosDelitos!M51</f>
        <v>0</v>
      </c>
      <c r="K18" s="72">
        <f>DatosDelitos!O51</f>
        <v>7</v>
      </c>
      <c r="L18" s="73">
        <f>DatosDelitos!P51</f>
        <v>28</v>
      </c>
    </row>
    <row r="19" spans="2:12" ht="13.15" customHeight="1" x14ac:dyDescent="0.2">
      <c r="B19" s="210" t="s">
        <v>1237</v>
      </c>
      <c r="C19" s="210"/>
      <c r="D19" s="71">
        <f>DatosDelitos!C73</f>
        <v>4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0" t="s">
        <v>1238</v>
      </c>
      <c r="C20" s="210"/>
      <c r="D20" s="71">
        <f>DatosDelitos!C75</f>
        <v>118</v>
      </c>
      <c r="E20" s="72">
        <f>DatosDelitos!H75</f>
        <v>12</v>
      </c>
      <c r="F20" s="72">
        <f>DatosDelitos!I75</f>
        <v>8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6</v>
      </c>
    </row>
    <row r="21" spans="2:12" ht="13.15" customHeight="1" x14ac:dyDescent="0.2">
      <c r="B21" s="211" t="s">
        <v>1239</v>
      </c>
      <c r="C21" s="211"/>
      <c r="D21" s="71">
        <f>DatosDelitos!C83</f>
        <v>104</v>
      </c>
      <c r="E21" s="72">
        <f>DatosDelitos!H83</f>
        <v>8</v>
      </c>
      <c r="F21" s="72">
        <f>DatosDelitos!I83</f>
        <v>9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0</v>
      </c>
    </row>
    <row r="22" spans="2:12" ht="13.15" customHeight="1" x14ac:dyDescent="0.2">
      <c r="B22" s="210" t="s">
        <v>1240</v>
      </c>
      <c r="C22" s="210"/>
      <c r="D22" s="71">
        <f>DatosDelitos!C86</f>
        <v>330</v>
      </c>
      <c r="E22" s="72">
        <f>DatosDelitos!H86</f>
        <v>81</v>
      </c>
      <c r="F22" s="72">
        <f>DatosDelitos!I86</f>
        <v>106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88</v>
      </c>
    </row>
    <row r="23" spans="2:12" ht="13.15" customHeight="1" x14ac:dyDescent="0.2">
      <c r="B23" s="210" t="s">
        <v>966</v>
      </c>
      <c r="C23" s="210"/>
      <c r="D23" s="71">
        <f>DatosDelitos!C98</f>
        <v>5668</v>
      </c>
      <c r="E23" s="72">
        <f>DatosDelitos!H98</f>
        <v>1079</v>
      </c>
      <c r="F23" s="72">
        <f>DatosDelitos!I98</f>
        <v>996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77</v>
      </c>
      <c r="L23" s="73">
        <f>DatosDelitos!P98</f>
        <v>777</v>
      </c>
    </row>
    <row r="24" spans="2:12" ht="27" customHeight="1" x14ac:dyDescent="0.2">
      <c r="B24" s="210" t="s">
        <v>1241</v>
      </c>
      <c r="C24" s="210"/>
      <c r="D24" s="71">
        <f>DatosDelitos!C132</f>
        <v>9</v>
      </c>
      <c r="E24" s="72">
        <f>DatosDelitos!H132</f>
        <v>3</v>
      </c>
      <c r="F24" s="72">
        <f>DatosDelitos!I132</f>
        <v>2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0" t="s">
        <v>1242</v>
      </c>
      <c r="C25" s="210"/>
      <c r="D25" s="71">
        <f>DatosDelitos!C138</f>
        <v>99</v>
      </c>
      <c r="E25" s="72">
        <f>DatosDelitos!H138</f>
        <v>2</v>
      </c>
      <c r="F25" s="72">
        <f>DatosDelitos!I138</f>
        <v>5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1" t="s">
        <v>1243</v>
      </c>
      <c r="C26" s="211"/>
      <c r="D26" s="71">
        <f>DatosDelitos!C145</f>
        <v>21</v>
      </c>
      <c r="E26" s="72">
        <f>DatosDelitos!H145</f>
        <v>6</v>
      </c>
      <c r="F26" s="72">
        <f>DatosDelitos!I145</f>
        <v>10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1</v>
      </c>
    </row>
    <row r="27" spans="2:12" ht="38.25" customHeight="1" x14ac:dyDescent="0.2">
      <c r="B27" s="210" t="s">
        <v>1244</v>
      </c>
      <c r="C27" s="210"/>
      <c r="D27" s="71">
        <f>DatosDelitos!C148</f>
        <v>38</v>
      </c>
      <c r="E27" s="72">
        <f>DatosDelitos!H148</f>
        <v>8</v>
      </c>
      <c r="F27" s="72">
        <f>DatosDelitos!I148</f>
        <v>7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6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45</v>
      </c>
      <c r="E28" s="72">
        <f>DatosDelitos!H157+SUM(DatosDelitos!H168:H173)</f>
        <v>1</v>
      </c>
      <c r="F28" s="72">
        <f>DatosDelitos!I157+SUM(DatosDelitos!I168:I173)</f>
        <v>10</v>
      </c>
      <c r="G28" s="72">
        <f>DatosDelitos!J157+SUM(DatosDelitos!J168:J173)</f>
        <v>0</v>
      </c>
      <c r="H28" s="72">
        <f>DatosDelitos!K157+SUM(DatosDelitos!K168:K173)</f>
        <v>1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7</v>
      </c>
    </row>
    <row r="29" spans="2:12" ht="13.15" customHeight="1" x14ac:dyDescent="0.2">
      <c r="B29" s="210" t="s">
        <v>1246</v>
      </c>
      <c r="C29" s="210"/>
      <c r="D29" s="71">
        <f>SUM(DatosDelitos!C174:C178)</f>
        <v>184</v>
      </c>
      <c r="E29" s="72">
        <f>SUM(DatosDelitos!H174:H178)</f>
        <v>64</v>
      </c>
      <c r="F29" s="72">
        <f>SUM(DatosDelitos!I174:I178)</f>
        <v>65</v>
      </c>
      <c r="G29" s="72">
        <f>SUM(DatosDelitos!J174:J178)</f>
        <v>0</v>
      </c>
      <c r="H29" s="72">
        <f>SUM(DatosDelitos!K174:K178)</f>
        <v>3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38</v>
      </c>
      <c r="L29" s="72">
        <f>SUM(DatosDelitos!P174:P178)</f>
        <v>85</v>
      </c>
    </row>
    <row r="30" spans="2:12" ht="13.15" customHeight="1" x14ac:dyDescent="0.2">
      <c r="B30" s="210" t="s">
        <v>1247</v>
      </c>
      <c r="C30" s="210"/>
      <c r="D30" s="71">
        <f>DatosDelitos!C179</f>
        <v>340</v>
      </c>
      <c r="E30" s="72">
        <f>DatosDelitos!H179</f>
        <v>61</v>
      </c>
      <c r="F30" s="72">
        <f>DatosDelitos!I179</f>
        <v>90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1</v>
      </c>
      <c r="L30" s="72">
        <f>DatosDelitos!P179</f>
        <v>847</v>
      </c>
    </row>
    <row r="31" spans="2:12" ht="13.15" customHeight="1" x14ac:dyDescent="0.2">
      <c r="B31" s="210" t="s">
        <v>1248</v>
      </c>
      <c r="C31" s="210"/>
      <c r="D31" s="71">
        <f>DatosDelitos!C187</f>
        <v>228</v>
      </c>
      <c r="E31" s="72">
        <f>DatosDelitos!H187</f>
        <v>59</v>
      </c>
      <c r="F31" s="72">
        <f>DatosDelitos!I187</f>
        <v>67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1</v>
      </c>
      <c r="L31" s="72">
        <f>DatosDelitos!P187</f>
        <v>18</v>
      </c>
    </row>
    <row r="32" spans="2:12" ht="13.15" customHeight="1" x14ac:dyDescent="0.2">
      <c r="B32" s="210" t="s">
        <v>1249</v>
      </c>
      <c r="C32" s="210"/>
      <c r="D32" s="71">
        <f>DatosDelitos!C202</f>
        <v>32</v>
      </c>
      <c r="E32" s="72">
        <f>DatosDelitos!H202</f>
        <v>14</v>
      </c>
      <c r="F32" s="72">
        <f>DatosDelitos!I202</f>
        <v>11</v>
      </c>
      <c r="G32" s="72">
        <f>DatosDelitos!J202</f>
        <v>0</v>
      </c>
      <c r="H32" s="72">
        <f>DatosDelitos!K202</f>
        <v>0</v>
      </c>
      <c r="I32" s="72">
        <f>DatosDelitos!L202</f>
        <v>1</v>
      </c>
      <c r="J32" s="72">
        <f>DatosDelitos!M202</f>
        <v>1</v>
      </c>
      <c r="K32" s="72">
        <f>DatosDelitos!O202</f>
        <v>0</v>
      </c>
      <c r="L32" s="72">
        <f>DatosDelitos!P202</f>
        <v>8</v>
      </c>
    </row>
    <row r="33" spans="2:13" ht="13.15" customHeight="1" x14ac:dyDescent="0.2">
      <c r="B33" s="210" t="s">
        <v>1250</v>
      </c>
      <c r="C33" s="210"/>
      <c r="D33" s="71">
        <f>DatosDelitos!C224</f>
        <v>1074</v>
      </c>
      <c r="E33" s="72">
        <f>DatosDelitos!H224</f>
        <v>248</v>
      </c>
      <c r="F33" s="72">
        <f>DatosDelitos!I224</f>
        <v>217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6</v>
      </c>
      <c r="L33" s="72">
        <f>DatosDelitos!P224</f>
        <v>82</v>
      </c>
    </row>
    <row r="34" spans="2:13" ht="13.15" customHeight="1" x14ac:dyDescent="0.2">
      <c r="B34" s="210" t="s">
        <v>1251</v>
      </c>
      <c r="C34" s="210"/>
      <c r="D34" s="71">
        <f>DatosDelitos!C245</f>
        <v>5</v>
      </c>
      <c r="E34" s="72">
        <f>DatosDelitos!H245</f>
        <v>1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0" t="s">
        <v>1252</v>
      </c>
      <c r="C35" s="210"/>
      <c r="D35" s="71">
        <f>DatosDelitos!C272</f>
        <v>731</v>
      </c>
      <c r="E35" s="72">
        <f>DatosDelitos!H272</f>
        <v>268</v>
      </c>
      <c r="F35" s="72">
        <f>DatosDelitos!I272</f>
        <v>231</v>
      </c>
      <c r="G35" s="72">
        <f>DatosDelitos!J272</f>
        <v>0</v>
      </c>
      <c r="H35" s="72">
        <f>DatosDelitos!K272</f>
        <v>1</v>
      </c>
      <c r="I35" s="72">
        <f>DatosDelitos!L272</f>
        <v>0</v>
      </c>
      <c r="J35" s="72">
        <f>DatosDelitos!M272</f>
        <v>1</v>
      </c>
      <c r="K35" s="72">
        <f>DatosDelitos!O272</f>
        <v>5</v>
      </c>
      <c r="L35" s="72">
        <f>DatosDelitos!P272</f>
        <v>137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0</v>
      </c>
      <c r="E38" s="72">
        <f>DatosDelitos!H313+DatosDelitos!H319+DatosDelitos!H321</f>
        <v>1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1</v>
      </c>
    </row>
    <row r="39" spans="2:13" ht="13.15" customHeight="1" x14ac:dyDescent="0.2">
      <c r="B39" s="210" t="s">
        <v>1256</v>
      </c>
      <c r="C39" s="210"/>
      <c r="D39" s="71">
        <f>DatosDelitos!C324</f>
        <v>5293</v>
      </c>
      <c r="E39" s="72">
        <f>DatosDelitos!H324</f>
        <v>0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35859</v>
      </c>
      <c r="E43" s="74">
        <f t="shared" ref="E43:L43" si="0">SUM(E11:E42)</f>
        <v>2719</v>
      </c>
      <c r="F43" s="74">
        <f t="shared" si="0"/>
        <v>2413</v>
      </c>
      <c r="G43" s="74">
        <f t="shared" si="0"/>
        <v>22</v>
      </c>
      <c r="H43" s="74">
        <f t="shared" si="0"/>
        <v>21</v>
      </c>
      <c r="I43" s="74">
        <f t="shared" si="0"/>
        <v>2</v>
      </c>
      <c r="J43" s="74">
        <f t="shared" si="0"/>
        <v>5</v>
      </c>
      <c r="K43" s="74">
        <f t="shared" si="0"/>
        <v>166</v>
      </c>
      <c r="L43" s="74">
        <f t="shared" si="0"/>
        <v>3071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66</v>
      </c>
      <c r="E50" s="77">
        <f>DatosDelitos!G14-DatosDelitos!G18</f>
        <v>44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972</v>
      </c>
      <c r="E54" s="77">
        <f>DatosDelitos!G18+DatosDelitos!G45</f>
        <v>528</v>
      </c>
    </row>
    <row r="55" spans="2:5" ht="13.15" customHeight="1" x14ac:dyDescent="0.25">
      <c r="B55" s="212" t="s">
        <v>1234</v>
      </c>
      <c r="C55" s="212"/>
      <c r="D55" s="77">
        <f>DatosDelitos!F31</f>
        <v>42</v>
      </c>
      <c r="E55" s="77">
        <f>DatosDelitos!G31</f>
        <v>13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3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8</v>
      </c>
      <c r="E57" s="77">
        <f>DatosDelitos!G51</f>
        <v>2</v>
      </c>
    </row>
    <row r="58" spans="2:5" ht="13.15" customHeight="1" x14ac:dyDescent="0.25">
      <c r="B58" s="212" t="s">
        <v>1237</v>
      </c>
      <c r="C58" s="212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2</v>
      </c>
      <c r="E59" s="77">
        <f>DatosDelitos!G75</f>
        <v>0</v>
      </c>
    </row>
    <row r="60" spans="2:5" ht="13.15" customHeight="1" x14ac:dyDescent="0.25">
      <c r="B60" s="212" t="s">
        <v>1239</v>
      </c>
      <c r="C60" s="212"/>
      <c r="D60" s="77">
        <f>DatosDelitos!F83</f>
        <v>1</v>
      </c>
      <c r="E60" s="77">
        <f>DatosDelitos!G83</f>
        <v>0</v>
      </c>
    </row>
    <row r="61" spans="2:5" ht="13.15" customHeight="1" x14ac:dyDescent="0.25">
      <c r="B61" s="212" t="s">
        <v>1240</v>
      </c>
      <c r="C61" s="212"/>
      <c r="D61" s="77">
        <f>DatosDelitos!F86</f>
        <v>2</v>
      </c>
      <c r="E61" s="77">
        <f>DatosDelitos!G86</f>
        <v>1</v>
      </c>
    </row>
    <row r="62" spans="2:5" ht="13.15" customHeight="1" x14ac:dyDescent="0.25">
      <c r="B62" s="212" t="s">
        <v>966</v>
      </c>
      <c r="C62" s="212"/>
      <c r="D62" s="77">
        <f>DatosDelitos!F98</f>
        <v>57</v>
      </c>
      <c r="E62" s="77">
        <f>DatosDelitos!G98</f>
        <v>35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0</v>
      </c>
      <c r="E67" s="77">
        <f>DatosDelitos!G157+SUM(DatosDelitos!G168:H173)</f>
        <v>0</v>
      </c>
    </row>
    <row r="68" spans="2:5" ht="13.15" customHeight="1" x14ac:dyDescent="0.25">
      <c r="B68" s="212" t="s">
        <v>1246</v>
      </c>
      <c r="C68" s="212"/>
      <c r="D68" s="77">
        <f>SUM(DatosDelitos!F174:G178)</f>
        <v>0</v>
      </c>
      <c r="E68" s="77">
        <f>SUM(DatosDelitos!G174:H178)</f>
        <v>64</v>
      </c>
    </row>
    <row r="69" spans="2:5" ht="13.15" customHeight="1" x14ac:dyDescent="0.25">
      <c r="B69" s="212" t="s">
        <v>1247</v>
      </c>
      <c r="C69" s="212"/>
      <c r="D69" s="77">
        <f>DatosDelitos!F179</f>
        <v>641</v>
      </c>
      <c r="E69" s="77">
        <f>DatosDelitos!G179</f>
        <v>473</v>
      </c>
    </row>
    <row r="70" spans="2:5" ht="13.15" customHeight="1" x14ac:dyDescent="0.25">
      <c r="B70" s="212" t="s">
        <v>1248</v>
      </c>
      <c r="C70" s="212"/>
      <c r="D70" s="77">
        <f>DatosDelitos!F187</f>
        <v>11</v>
      </c>
      <c r="E70" s="77">
        <f>DatosDelitos!G187</f>
        <v>7</v>
      </c>
    </row>
    <row r="71" spans="2:5" ht="13.15" customHeight="1" x14ac:dyDescent="0.25">
      <c r="B71" s="212" t="s">
        <v>1249</v>
      </c>
      <c r="C71" s="212"/>
      <c r="D71" s="77">
        <f>DatosDelitos!F202</f>
        <v>2</v>
      </c>
      <c r="E71" s="77">
        <f>DatosDelitos!G202</f>
        <v>3</v>
      </c>
    </row>
    <row r="72" spans="2:5" ht="13.15" customHeight="1" x14ac:dyDescent="0.25">
      <c r="B72" s="212" t="s">
        <v>1250</v>
      </c>
      <c r="C72" s="212"/>
      <c r="D72" s="77">
        <f>DatosDelitos!F224</f>
        <v>114</v>
      </c>
      <c r="E72" s="77">
        <f>DatosDelitos!G224</f>
        <v>59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28</v>
      </c>
      <c r="E74" s="77">
        <f>DatosDelitos!G272</f>
        <v>16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2" t="s">
        <v>1256</v>
      </c>
      <c r="C78" s="212"/>
      <c r="D78" s="77">
        <f>DatosDelitos!F324</f>
        <v>0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1949</v>
      </c>
      <c r="E82" s="77">
        <f>SUM(E49:E81)</f>
        <v>1245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1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7">
        <f>DatosDelitos!N31</f>
        <v>1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0</v>
      </c>
    </row>
    <row r="94" spans="2:13" ht="13.15" customHeight="1" x14ac:dyDescent="0.25">
      <c r="B94" s="212" t="s">
        <v>1236</v>
      </c>
      <c r="C94" s="212"/>
      <c r="D94" s="77">
        <f>DatosDelitos!N51</f>
        <v>5</v>
      </c>
    </row>
    <row r="95" spans="2:13" ht="13.15" customHeight="1" x14ac:dyDescent="0.25">
      <c r="B95" s="212" t="s">
        <v>1237</v>
      </c>
      <c r="C95" s="212"/>
      <c r="D95" s="77">
        <f>DatosDelitos!N73</f>
        <v>2</v>
      </c>
    </row>
    <row r="96" spans="2:13" ht="27" customHeight="1" x14ac:dyDescent="0.25">
      <c r="B96" s="212" t="s">
        <v>1262</v>
      </c>
      <c r="C96" s="212"/>
      <c r="D96" s="77">
        <f>DatosDelitos!N75</f>
        <v>0</v>
      </c>
    </row>
    <row r="97" spans="2:4" ht="13.15" customHeight="1" x14ac:dyDescent="0.25">
      <c r="B97" s="212" t="s">
        <v>1239</v>
      </c>
      <c r="C97" s="212"/>
      <c r="D97" s="77">
        <f>DatosDelitos!N83</f>
        <v>3</v>
      </c>
    </row>
    <row r="98" spans="2:4" ht="13.15" customHeight="1" x14ac:dyDescent="0.25">
      <c r="B98" s="212" t="s">
        <v>1240</v>
      </c>
      <c r="C98" s="212"/>
      <c r="D98" s="77">
        <f>DatosDelitos!N86</f>
        <v>0</v>
      </c>
    </row>
    <row r="99" spans="2:4" ht="13.15" customHeight="1" x14ac:dyDescent="0.25">
      <c r="B99" s="212" t="s">
        <v>966</v>
      </c>
      <c r="C99" s="212"/>
      <c r="D99" s="77">
        <f>DatosDelitos!N98</f>
        <v>14</v>
      </c>
    </row>
    <row r="100" spans="2:4" ht="27" customHeight="1" x14ac:dyDescent="0.25">
      <c r="B100" s="212" t="s">
        <v>1263</v>
      </c>
      <c r="C100" s="212"/>
      <c r="D100" s="77">
        <f>DatosDelitos!N132</f>
        <v>9</v>
      </c>
    </row>
    <row r="101" spans="2:4" ht="13.15" customHeight="1" x14ac:dyDescent="0.25">
      <c r="B101" s="212" t="s">
        <v>1242</v>
      </c>
      <c r="C101" s="212"/>
      <c r="D101" s="77">
        <f>DatosDelitos!N138</f>
        <v>6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2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0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4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0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38</v>
      </c>
    </row>
    <row r="109" spans="2:4" ht="13.15" customHeight="1" x14ac:dyDescent="0.25">
      <c r="B109" s="212" t="s">
        <v>1247</v>
      </c>
      <c r="C109" s="212"/>
      <c r="D109" s="77">
        <f>DatosDelitos!N179</f>
        <v>15</v>
      </c>
    </row>
    <row r="110" spans="2:4" ht="13.15" customHeight="1" x14ac:dyDescent="0.25">
      <c r="B110" s="212" t="s">
        <v>1248</v>
      </c>
      <c r="C110" s="212"/>
      <c r="D110" s="77">
        <f>DatosDelitos!N187</f>
        <v>11</v>
      </c>
    </row>
    <row r="111" spans="2:4" ht="13.15" customHeight="1" x14ac:dyDescent="0.25">
      <c r="B111" s="212" t="s">
        <v>1249</v>
      </c>
      <c r="C111" s="212"/>
      <c r="D111" s="77">
        <f>DatosDelitos!N202</f>
        <v>14</v>
      </c>
    </row>
    <row r="112" spans="2:4" ht="13.15" customHeight="1" x14ac:dyDescent="0.25">
      <c r="B112" s="212" t="s">
        <v>1250</v>
      </c>
      <c r="C112" s="212"/>
      <c r="D112" s="77">
        <f>DatosDelitos!N224</f>
        <v>2</v>
      </c>
    </row>
    <row r="113" spans="2:4" ht="13.15" customHeight="1" x14ac:dyDescent="0.25">
      <c r="B113" s="212" t="s">
        <v>1251</v>
      </c>
      <c r="C113" s="212"/>
      <c r="D113" s="77">
        <f>DatosDelitos!N245</f>
        <v>1</v>
      </c>
    </row>
    <row r="114" spans="2:4" ht="13.15" customHeight="1" x14ac:dyDescent="0.25">
      <c r="B114" s="212" t="s">
        <v>1252</v>
      </c>
      <c r="C114" s="212"/>
      <c r="D114" s="77">
        <f>DatosDelitos!N272</f>
        <v>9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0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137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45</v>
      </c>
      <c r="D6" s="27">
        <v>52</v>
      </c>
      <c r="E6" s="28">
        <v>-1</v>
      </c>
      <c r="F6" s="27">
        <v>0</v>
      </c>
      <c r="G6" s="27">
        <v>0</v>
      </c>
      <c r="H6" s="27">
        <v>6</v>
      </c>
      <c r="I6" s="27">
        <v>1</v>
      </c>
      <c r="J6" s="27">
        <v>7</v>
      </c>
      <c r="K6" s="27">
        <v>2</v>
      </c>
      <c r="L6" s="27">
        <v>1</v>
      </c>
      <c r="M6" s="27">
        <v>3</v>
      </c>
      <c r="N6" s="27">
        <v>1</v>
      </c>
      <c r="O6" s="27">
        <v>23</v>
      </c>
      <c r="P6" s="29">
        <v>2</v>
      </c>
    </row>
    <row r="7" spans="1:16" x14ac:dyDescent="0.25">
      <c r="A7" s="30" t="s">
        <v>311</v>
      </c>
      <c r="B7" s="30" t="s">
        <v>312</v>
      </c>
      <c r="C7" s="15">
        <v>22</v>
      </c>
      <c r="D7" s="15">
        <v>22</v>
      </c>
      <c r="E7" s="31">
        <v>0</v>
      </c>
      <c r="F7" s="15">
        <v>0</v>
      </c>
      <c r="G7" s="15">
        <v>0</v>
      </c>
      <c r="H7" s="15">
        <v>1</v>
      </c>
      <c r="I7" s="15">
        <v>0</v>
      </c>
      <c r="J7" s="15">
        <v>5</v>
      </c>
      <c r="K7" s="15">
        <v>2</v>
      </c>
      <c r="L7" s="15">
        <v>0</v>
      </c>
      <c r="M7" s="15">
        <v>0</v>
      </c>
      <c r="N7" s="15">
        <v>0</v>
      </c>
      <c r="O7" s="15">
        <v>23</v>
      </c>
      <c r="P7" s="25">
        <v>0</v>
      </c>
    </row>
    <row r="8" spans="1:16" x14ac:dyDescent="0.25">
      <c r="A8" s="30" t="s">
        <v>313</v>
      </c>
      <c r="B8" s="30" t="s">
        <v>314</v>
      </c>
      <c r="C8" s="15">
        <v>5</v>
      </c>
      <c r="D8" s="15">
        <v>8</v>
      </c>
      <c r="E8" s="31">
        <v>-1</v>
      </c>
      <c r="F8" s="15">
        <v>0</v>
      </c>
      <c r="G8" s="15">
        <v>0</v>
      </c>
      <c r="H8" s="15">
        <v>0</v>
      </c>
      <c r="I8" s="15">
        <v>0</v>
      </c>
      <c r="J8" s="15">
        <v>2</v>
      </c>
      <c r="K8" s="15">
        <v>0</v>
      </c>
      <c r="L8" s="15">
        <v>1</v>
      </c>
      <c r="M8" s="15">
        <v>3</v>
      </c>
      <c r="N8" s="15">
        <v>0</v>
      </c>
      <c r="O8" s="15">
        <v>0</v>
      </c>
      <c r="P8" s="25">
        <v>1</v>
      </c>
    </row>
    <row r="9" spans="1:16" x14ac:dyDescent="0.25">
      <c r="A9" s="30" t="s">
        <v>315</v>
      </c>
      <c r="B9" s="30" t="s">
        <v>316</v>
      </c>
      <c r="C9" s="15">
        <v>18</v>
      </c>
      <c r="D9" s="15">
        <v>22</v>
      </c>
      <c r="E9" s="31">
        <v>-1</v>
      </c>
      <c r="F9" s="15">
        <v>0</v>
      </c>
      <c r="G9" s="15">
        <v>0</v>
      </c>
      <c r="H9" s="15">
        <v>5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5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8" t="s">
        <v>319</v>
      </c>
      <c r="B11" s="179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8" t="s">
        <v>323</v>
      </c>
      <c r="B14" s="179"/>
      <c r="C14" s="27">
        <v>18692</v>
      </c>
      <c r="D14" s="27">
        <v>23234</v>
      </c>
      <c r="E14" s="28">
        <v>-1</v>
      </c>
      <c r="F14" s="27">
        <v>768</v>
      </c>
      <c r="G14" s="27">
        <v>500</v>
      </c>
      <c r="H14" s="27">
        <v>515</v>
      </c>
      <c r="I14" s="27">
        <v>533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8</v>
      </c>
      <c r="P14" s="29">
        <v>914</v>
      </c>
    </row>
    <row r="15" spans="1:16" x14ac:dyDescent="0.25">
      <c r="A15" s="30" t="s">
        <v>324</v>
      </c>
      <c r="B15" s="30" t="s">
        <v>325</v>
      </c>
      <c r="C15" s="15">
        <v>10467</v>
      </c>
      <c r="D15" s="15">
        <v>12550</v>
      </c>
      <c r="E15" s="31">
        <v>-1</v>
      </c>
      <c r="F15" s="15">
        <v>66</v>
      </c>
      <c r="G15" s="15">
        <v>30</v>
      </c>
      <c r="H15" s="15">
        <v>288</v>
      </c>
      <c r="I15" s="15">
        <v>335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113</v>
      </c>
    </row>
    <row r="16" spans="1:16" x14ac:dyDescent="0.25">
      <c r="A16" s="30" t="s">
        <v>326</v>
      </c>
      <c r="B16" s="30" t="s">
        <v>327</v>
      </c>
      <c r="C16" s="15">
        <v>174</v>
      </c>
      <c r="D16" s="15">
        <v>223</v>
      </c>
      <c r="E16" s="31">
        <v>-1</v>
      </c>
      <c r="F16" s="15">
        <v>0</v>
      </c>
      <c r="G16" s="15">
        <v>0</v>
      </c>
      <c r="H16" s="15">
        <v>1</v>
      </c>
      <c r="I16" s="15">
        <v>2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5">
        <v>3</v>
      </c>
    </row>
    <row r="17" spans="1:16" x14ac:dyDescent="0.25">
      <c r="A17" s="30" t="s">
        <v>328</v>
      </c>
      <c r="B17" s="30" t="s">
        <v>329</v>
      </c>
      <c r="C17" s="15">
        <v>5108</v>
      </c>
      <c r="D17" s="15">
        <v>7386</v>
      </c>
      <c r="E17" s="31">
        <v>-1</v>
      </c>
      <c r="F17" s="15">
        <v>0</v>
      </c>
      <c r="G17" s="15">
        <v>14</v>
      </c>
      <c r="H17" s="15">
        <v>22</v>
      </c>
      <c r="I17" s="15">
        <v>18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9</v>
      </c>
    </row>
    <row r="18" spans="1:16" ht="33.75" x14ac:dyDescent="0.25">
      <c r="A18" s="30" t="s">
        <v>330</v>
      </c>
      <c r="B18" s="30" t="s">
        <v>331</v>
      </c>
      <c r="C18" s="15">
        <v>2940</v>
      </c>
      <c r="D18" s="15">
        <v>3071</v>
      </c>
      <c r="E18" s="31">
        <v>-1</v>
      </c>
      <c r="F18" s="15">
        <v>702</v>
      </c>
      <c r="G18" s="15">
        <v>456</v>
      </c>
      <c r="H18" s="15">
        <v>201</v>
      </c>
      <c r="I18" s="15">
        <v>176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7</v>
      </c>
      <c r="P18" s="25">
        <v>789</v>
      </c>
    </row>
    <row r="19" spans="1:16" x14ac:dyDescent="0.25">
      <c r="A19" s="30" t="s">
        <v>332</v>
      </c>
      <c r="B19" s="30" t="s">
        <v>333</v>
      </c>
      <c r="C19" s="15">
        <v>3</v>
      </c>
      <c r="D19" s="15">
        <v>4</v>
      </c>
      <c r="E19" s="31">
        <v>-1</v>
      </c>
      <c r="F19" s="15">
        <v>0</v>
      </c>
      <c r="G19" s="15">
        <v>0</v>
      </c>
      <c r="H19" s="15">
        <v>3</v>
      </c>
      <c r="I19" s="15">
        <v>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8" t="s">
        <v>336</v>
      </c>
      <c r="B21" s="179"/>
      <c r="C21" s="27">
        <v>0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8" t="s">
        <v>341</v>
      </c>
      <c r="B24" s="179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8" t="s">
        <v>354</v>
      </c>
      <c r="B31" s="179"/>
      <c r="C31" s="27">
        <v>1335</v>
      </c>
      <c r="D31" s="27">
        <v>1417</v>
      </c>
      <c r="E31" s="28">
        <v>-1</v>
      </c>
      <c r="F31" s="27">
        <v>42</v>
      </c>
      <c r="G31" s="27">
        <v>13</v>
      </c>
      <c r="H31" s="27">
        <v>154</v>
      </c>
      <c r="I31" s="27">
        <v>116</v>
      </c>
      <c r="J31" s="27">
        <v>0</v>
      </c>
      <c r="K31" s="27">
        <v>0</v>
      </c>
      <c r="L31" s="27">
        <v>0</v>
      </c>
      <c r="M31" s="27">
        <v>0</v>
      </c>
      <c r="N31" s="27">
        <v>1</v>
      </c>
      <c r="O31" s="27">
        <v>0</v>
      </c>
      <c r="P31" s="29">
        <v>23</v>
      </c>
    </row>
    <row r="32" spans="1:16" x14ac:dyDescent="0.25">
      <c r="A32" s="30" t="s">
        <v>355</v>
      </c>
      <c r="B32" s="30" t="s">
        <v>356</v>
      </c>
      <c r="C32" s="15">
        <v>14</v>
      </c>
      <c r="D32" s="15">
        <v>12</v>
      </c>
      <c r="E32" s="31">
        <v>0</v>
      </c>
      <c r="F32" s="15">
        <v>0</v>
      </c>
      <c r="G32" s="15">
        <v>0</v>
      </c>
      <c r="H32" s="15">
        <v>2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1</v>
      </c>
    </row>
    <row r="33" spans="1:16" x14ac:dyDescent="0.25">
      <c r="A33" s="30" t="s">
        <v>357</v>
      </c>
      <c r="B33" s="30" t="s">
        <v>358</v>
      </c>
      <c r="C33" s="15">
        <v>1</v>
      </c>
      <c r="D33" s="15">
        <v>1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784</v>
      </c>
      <c r="D34" s="15">
        <v>840</v>
      </c>
      <c r="E34" s="31">
        <v>-1</v>
      </c>
      <c r="F34" s="15">
        <v>19</v>
      </c>
      <c r="G34" s="15">
        <v>8</v>
      </c>
      <c r="H34" s="15">
        <v>96</v>
      </c>
      <c r="I34" s="15">
        <v>71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5">
        <v>6</v>
      </c>
    </row>
    <row r="35" spans="1:16" x14ac:dyDescent="0.25">
      <c r="A35" s="30" t="s">
        <v>361</v>
      </c>
      <c r="B35" s="30" t="s">
        <v>362</v>
      </c>
      <c r="C35" s="15">
        <v>21</v>
      </c>
      <c r="D35" s="15">
        <v>26</v>
      </c>
      <c r="E35" s="31">
        <v>-1</v>
      </c>
      <c r="F35" s="15">
        <v>0</v>
      </c>
      <c r="G35" s="15">
        <v>0</v>
      </c>
      <c r="H35" s="15">
        <v>3</v>
      </c>
      <c r="I35" s="15">
        <v>3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</v>
      </c>
    </row>
    <row r="36" spans="1:16" x14ac:dyDescent="0.25">
      <c r="A36" s="30" t="s">
        <v>363</v>
      </c>
      <c r="B36" s="30" t="s">
        <v>364</v>
      </c>
      <c r="C36" s="15">
        <v>339</v>
      </c>
      <c r="D36" s="15">
        <v>353</v>
      </c>
      <c r="E36" s="31">
        <v>-1</v>
      </c>
      <c r="F36" s="15">
        <v>10</v>
      </c>
      <c r="G36" s="15">
        <v>0</v>
      </c>
      <c r="H36" s="15">
        <v>26</v>
      </c>
      <c r="I36" s="15">
        <v>21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4</v>
      </c>
    </row>
    <row r="37" spans="1:16" ht="22.5" x14ac:dyDescent="0.25">
      <c r="A37" s="30" t="s">
        <v>365</v>
      </c>
      <c r="B37" s="30" t="s">
        <v>366</v>
      </c>
      <c r="C37" s="15">
        <v>73</v>
      </c>
      <c r="D37" s="15">
        <v>72</v>
      </c>
      <c r="E37" s="31">
        <v>0</v>
      </c>
      <c r="F37" s="15">
        <v>9</v>
      </c>
      <c r="G37" s="15">
        <v>2</v>
      </c>
      <c r="H37" s="15">
        <v>9</v>
      </c>
      <c r="I37" s="15">
        <v>4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6</v>
      </c>
    </row>
    <row r="38" spans="1:16" ht="22.5" x14ac:dyDescent="0.25">
      <c r="A38" s="30" t="s">
        <v>367</v>
      </c>
      <c r="B38" s="30" t="s">
        <v>368</v>
      </c>
      <c r="C38" s="15">
        <v>30</v>
      </c>
      <c r="D38" s="15">
        <v>17</v>
      </c>
      <c r="E38" s="31">
        <v>0</v>
      </c>
      <c r="F38" s="15">
        <v>1</v>
      </c>
      <c r="G38" s="15">
        <v>1</v>
      </c>
      <c r="H38" s="15">
        <v>4</v>
      </c>
      <c r="I38" s="15">
        <v>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3</v>
      </c>
    </row>
    <row r="39" spans="1:16" ht="22.5" x14ac:dyDescent="0.25">
      <c r="A39" s="30" t="s">
        <v>369</v>
      </c>
      <c r="B39" s="30" t="s">
        <v>370</v>
      </c>
      <c r="C39" s="15">
        <v>6</v>
      </c>
      <c r="D39" s="15">
        <v>5</v>
      </c>
      <c r="E39" s="31">
        <v>0</v>
      </c>
      <c r="F39" s="15">
        <v>1</v>
      </c>
      <c r="G39" s="15">
        <v>0</v>
      </c>
      <c r="H39" s="15">
        <v>1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1</v>
      </c>
      <c r="E41" s="31">
        <v>-1</v>
      </c>
      <c r="F41" s="15">
        <v>0</v>
      </c>
      <c r="G41" s="15">
        <v>0</v>
      </c>
      <c r="H41" s="15">
        <v>0</v>
      </c>
      <c r="I41" s="15">
        <v>1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67</v>
      </c>
      <c r="D42" s="15">
        <v>90</v>
      </c>
      <c r="E42" s="31">
        <v>-1</v>
      </c>
      <c r="F42" s="15">
        <v>2</v>
      </c>
      <c r="G42" s="15">
        <v>2</v>
      </c>
      <c r="H42" s="15">
        <v>13</v>
      </c>
      <c r="I42" s="15">
        <v>14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2</v>
      </c>
    </row>
    <row r="43" spans="1:16" x14ac:dyDescent="0.25">
      <c r="A43" s="178" t="s">
        <v>377</v>
      </c>
      <c r="B43" s="179"/>
      <c r="C43" s="27">
        <v>992</v>
      </c>
      <c r="D43" s="27">
        <v>935</v>
      </c>
      <c r="E43" s="28">
        <v>0</v>
      </c>
      <c r="F43" s="27">
        <v>273</v>
      </c>
      <c r="G43" s="27">
        <v>72</v>
      </c>
      <c r="H43" s="27">
        <v>69</v>
      </c>
      <c r="I43" s="27">
        <v>44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9">
        <v>41</v>
      </c>
    </row>
    <row r="44" spans="1:16" x14ac:dyDescent="0.25">
      <c r="A44" s="30" t="s">
        <v>378</v>
      </c>
      <c r="B44" s="30" t="s">
        <v>379</v>
      </c>
      <c r="C44" s="15">
        <v>14</v>
      </c>
      <c r="D44" s="15">
        <v>19</v>
      </c>
      <c r="E44" s="31">
        <v>-1</v>
      </c>
      <c r="F44" s="15">
        <v>3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974</v>
      </c>
      <c r="D45" s="15">
        <v>905</v>
      </c>
      <c r="E45" s="31">
        <v>0</v>
      </c>
      <c r="F45" s="15">
        <v>270</v>
      </c>
      <c r="G45" s="15">
        <v>72</v>
      </c>
      <c r="H45" s="15">
        <v>69</v>
      </c>
      <c r="I45" s="15">
        <v>43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41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1</v>
      </c>
      <c r="E47" s="31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5</v>
      </c>
      <c r="E49" s="31">
        <v>-1</v>
      </c>
      <c r="F49" s="15">
        <v>0</v>
      </c>
      <c r="G49" s="15">
        <v>0</v>
      </c>
      <c r="H49" s="15">
        <v>0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5</v>
      </c>
      <c r="E50" s="31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8" t="s">
        <v>392</v>
      </c>
      <c r="B51" s="179"/>
      <c r="C51" s="27">
        <v>472</v>
      </c>
      <c r="D51" s="27">
        <v>488</v>
      </c>
      <c r="E51" s="28">
        <v>-1</v>
      </c>
      <c r="F51" s="27">
        <v>8</v>
      </c>
      <c r="G51" s="27">
        <v>2</v>
      </c>
      <c r="H51" s="27">
        <v>59</v>
      </c>
      <c r="I51" s="27">
        <v>43</v>
      </c>
      <c r="J51" s="27">
        <v>15</v>
      </c>
      <c r="K51" s="27">
        <v>14</v>
      </c>
      <c r="L51" s="27">
        <v>0</v>
      </c>
      <c r="M51" s="27">
        <v>0</v>
      </c>
      <c r="N51" s="27">
        <v>5</v>
      </c>
      <c r="O51" s="27">
        <v>7</v>
      </c>
      <c r="P51" s="29">
        <v>28</v>
      </c>
    </row>
    <row r="52" spans="1:16" x14ac:dyDescent="0.25">
      <c r="A52" s="30" t="s">
        <v>393</v>
      </c>
      <c r="B52" s="30" t="s">
        <v>394</v>
      </c>
      <c r="C52" s="15">
        <v>233</v>
      </c>
      <c r="D52" s="15">
        <v>230</v>
      </c>
      <c r="E52" s="31">
        <v>0</v>
      </c>
      <c r="F52" s="15">
        <v>7</v>
      </c>
      <c r="G52" s="15">
        <v>1</v>
      </c>
      <c r="H52" s="15">
        <v>12</v>
      </c>
      <c r="I52" s="15">
        <v>7</v>
      </c>
      <c r="J52" s="15">
        <v>10</v>
      </c>
      <c r="K52" s="15">
        <v>5</v>
      </c>
      <c r="L52" s="15">
        <v>0</v>
      </c>
      <c r="M52" s="15">
        <v>0</v>
      </c>
      <c r="N52" s="15">
        <v>1</v>
      </c>
      <c r="O52" s="15">
        <v>3</v>
      </c>
      <c r="P52" s="25">
        <v>5</v>
      </c>
    </row>
    <row r="53" spans="1:16" x14ac:dyDescent="0.25">
      <c r="A53" s="30" t="s">
        <v>395</v>
      </c>
      <c r="B53" s="30" t="s">
        <v>396</v>
      </c>
      <c r="C53" s="15">
        <v>5</v>
      </c>
      <c r="D53" s="15">
        <v>6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44</v>
      </c>
      <c r="D54" s="15">
        <v>41</v>
      </c>
      <c r="E54" s="31">
        <v>0</v>
      </c>
      <c r="F54" s="15">
        <v>1</v>
      </c>
      <c r="G54" s="15">
        <v>1</v>
      </c>
      <c r="H54" s="15">
        <v>26</v>
      </c>
      <c r="I54" s="15">
        <v>21</v>
      </c>
      <c r="J54" s="15">
        <v>0</v>
      </c>
      <c r="K54" s="15">
        <v>1</v>
      </c>
      <c r="L54" s="15">
        <v>0</v>
      </c>
      <c r="M54" s="15">
        <v>0</v>
      </c>
      <c r="N54" s="15">
        <v>1</v>
      </c>
      <c r="O54" s="15">
        <v>0</v>
      </c>
      <c r="P54" s="25">
        <v>12</v>
      </c>
    </row>
    <row r="55" spans="1:16" ht="22.5" x14ac:dyDescent="0.25">
      <c r="A55" s="30" t="s">
        <v>399</v>
      </c>
      <c r="B55" s="30" t="s">
        <v>400</v>
      </c>
      <c r="C55" s="15">
        <v>12</v>
      </c>
      <c r="D55" s="15">
        <v>9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4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13</v>
      </c>
      <c r="D57" s="15">
        <v>12</v>
      </c>
      <c r="E57" s="31">
        <v>0</v>
      </c>
      <c r="F57" s="15">
        <v>0</v>
      </c>
      <c r="G57" s="15">
        <v>0</v>
      </c>
      <c r="H57" s="15">
        <v>1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2</v>
      </c>
      <c r="O57" s="15">
        <v>0</v>
      </c>
      <c r="P57" s="25">
        <v>2</v>
      </c>
    </row>
    <row r="58" spans="1:16" ht="22.5" x14ac:dyDescent="0.25">
      <c r="A58" s="30" t="s">
        <v>405</v>
      </c>
      <c r="B58" s="30" t="s">
        <v>406</v>
      </c>
      <c r="C58" s="15">
        <v>26</v>
      </c>
      <c r="D58" s="15">
        <v>24</v>
      </c>
      <c r="E58" s="31">
        <v>0</v>
      </c>
      <c r="F58" s="15">
        <v>0</v>
      </c>
      <c r="G58" s="15">
        <v>0</v>
      </c>
      <c r="H58" s="15">
        <v>4</v>
      </c>
      <c r="I58" s="15">
        <v>6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2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9</v>
      </c>
      <c r="D60" s="15">
        <v>8</v>
      </c>
      <c r="E60" s="31">
        <v>0</v>
      </c>
      <c r="F60" s="15">
        <v>0</v>
      </c>
      <c r="G60" s="15">
        <v>0</v>
      </c>
      <c r="H60" s="15">
        <v>1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12</v>
      </c>
      <c r="D61" s="15">
        <v>8</v>
      </c>
      <c r="E61" s="31">
        <v>0</v>
      </c>
      <c r="F61" s="15">
        <v>0</v>
      </c>
      <c r="G61" s="15">
        <v>0</v>
      </c>
      <c r="H61" s="15">
        <v>4</v>
      </c>
      <c r="I61" s="15">
        <v>2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12</v>
      </c>
      <c r="D62" s="15">
        <v>23</v>
      </c>
      <c r="E62" s="31">
        <v>-1</v>
      </c>
      <c r="F62" s="15">
        <v>0</v>
      </c>
      <c r="G62" s="15">
        <v>0</v>
      </c>
      <c r="H62" s="15">
        <v>2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17</v>
      </c>
      <c r="D63" s="15">
        <v>25</v>
      </c>
      <c r="E63" s="31">
        <v>-1</v>
      </c>
      <c r="F63" s="15">
        <v>0</v>
      </c>
      <c r="G63" s="15">
        <v>0</v>
      </c>
      <c r="H63" s="15">
        <v>4</v>
      </c>
      <c r="I63" s="15">
        <v>3</v>
      </c>
      <c r="J63" s="15">
        <v>1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</v>
      </c>
    </row>
    <row r="64" spans="1:16" ht="22.5" x14ac:dyDescent="0.25">
      <c r="A64" s="30" t="s">
        <v>417</v>
      </c>
      <c r="B64" s="30" t="s">
        <v>418</v>
      </c>
      <c r="C64" s="15">
        <v>57</v>
      </c>
      <c r="D64" s="15">
        <v>75</v>
      </c>
      <c r="E64" s="31">
        <v>-1</v>
      </c>
      <c r="F64" s="15">
        <v>0</v>
      </c>
      <c r="G64" s="15">
        <v>0</v>
      </c>
      <c r="H64" s="15">
        <v>4</v>
      </c>
      <c r="I64" s="15">
        <v>1</v>
      </c>
      <c r="J64" s="15">
        <v>2</v>
      </c>
      <c r="K64" s="15">
        <v>4</v>
      </c>
      <c r="L64" s="15">
        <v>0</v>
      </c>
      <c r="M64" s="15">
        <v>0</v>
      </c>
      <c r="N64" s="15">
        <v>0</v>
      </c>
      <c r="O64" s="15">
        <v>4</v>
      </c>
      <c r="P64" s="25">
        <v>6</v>
      </c>
    </row>
    <row r="65" spans="1:16" ht="22.5" x14ac:dyDescent="0.25">
      <c r="A65" s="30" t="s">
        <v>419</v>
      </c>
      <c r="B65" s="30" t="s">
        <v>420</v>
      </c>
      <c r="C65" s="15">
        <v>22</v>
      </c>
      <c r="D65" s="15">
        <v>15</v>
      </c>
      <c r="E65" s="31">
        <v>0</v>
      </c>
      <c r="F65" s="15">
        <v>0</v>
      </c>
      <c r="G65" s="15">
        <v>0</v>
      </c>
      <c r="H65" s="15">
        <v>1</v>
      </c>
      <c r="I65" s="15">
        <v>0</v>
      </c>
      <c r="J65" s="15">
        <v>1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3</v>
      </c>
      <c r="D66" s="15">
        <v>4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8</v>
      </c>
      <c r="E67" s="31">
        <v>-1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2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1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1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8" t="s">
        <v>435</v>
      </c>
      <c r="B73" s="179"/>
      <c r="C73" s="27">
        <v>4</v>
      </c>
      <c r="D73" s="27">
        <v>2</v>
      </c>
      <c r="E73" s="28">
        <v>1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2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4</v>
      </c>
      <c r="D74" s="15">
        <v>2</v>
      </c>
      <c r="E74" s="31">
        <v>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2</v>
      </c>
      <c r="O74" s="15">
        <v>0</v>
      </c>
      <c r="P74" s="25">
        <v>0</v>
      </c>
    </row>
    <row r="75" spans="1:16" x14ac:dyDescent="0.25">
      <c r="A75" s="178" t="s">
        <v>438</v>
      </c>
      <c r="B75" s="179"/>
      <c r="C75" s="27">
        <v>118</v>
      </c>
      <c r="D75" s="27">
        <v>141</v>
      </c>
      <c r="E75" s="28">
        <v>-1</v>
      </c>
      <c r="F75" s="27">
        <v>2</v>
      </c>
      <c r="G75" s="27">
        <v>0</v>
      </c>
      <c r="H75" s="27">
        <v>12</v>
      </c>
      <c r="I75" s="27">
        <v>8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6</v>
      </c>
    </row>
    <row r="76" spans="1:16" x14ac:dyDescent="0.25">
      <c r="A76" s="30" t="s">
        <v>439</v>
      </c>
      <c r="B76" s="30" t="s">
        <v>440</v>
      </c>
      <c r="C76" s="15">
        <v>41</v>
      </c>
      <c r="D76" s="15">
        <v>37</v>
      </c>
      <c r="E76" s="31">
        <v>0</v>
      </c>
      <c r="F76" s="15">
        <v>1</v>
      </c>
      <c r="G76" s="15">
        <v>0</v>
      </c>
      <c r="H76" s="15">
        <v>6</v>
      </c>
      <c r="I76" s="15">
        <v>5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3</v>
      </c>
    </row>
    <row r="77" spans="1:16" ht="33.75" x14ac:dyDescent="0.25">
      <c r="A77" s="30" t="s">
        <v>441</v>
      </c>
      <c r="B77" s="30" t="s">
        <v>442</v>
      </c>
      <c r="C77" s="15">
        <v>23</v>
      </c>
      <c r="D77" s="15">
        <v>57</v>
      </c>
      <c r="E77" s="31">
        <v>-1</v>
      </c>
      <c r="F77" s="15">
        <v>0</v>
      </c>
      <c r="G77" s="15">
        <v>0</v>
      </c>
      <c r="H77" s="15">
        <v>2</v>
      </c>
      <c r="I77" s="15">
        <v>1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29</v>
      </c>
      <c r="D78" s="15">
        <v>33</v>
      </c>
      <c r="E78" s="31">
        <v>-1</v>
      </c>
      <c r="F78" s="15">
        <v>0</v>
      </c>
      <c r="G78" s="15">
        <v>0</v>
      </c>
      <c r="H78" s="15">
        <v>2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2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24</v>
      </c>
      <c r="D80" s="15">
        <v>13</v>
      </c>
      <c r="E80" s="31">
        <v>0</v>
      </c>
      <c r="F80" s="15">
        <v>0</v>
      </c>
      <c r="G80" s="15">
        <v>0</v>
      </c>
      <c r="H80" s="15">
        <v>1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1</v>
      </c>
      <c r="D82" s="15">
        <v>1</v>
      </c>
      <c r="E82" s="31">
        <v>0</v>
      </c>
      <c r="F82" s="15">
        <v>0</v>
      </c>
      <c r="G82" s="15">
        <v>0</v>
      </c>
      <c r="H82" s="15">
        <v>1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1</v>
      </c>
    </row>
    <row r="83" spans="1:16" x14ac:dyDescent="0.25">
      <c r="A83" s="178" t="s">
        <v>453</v>
      </c>
      <c r="B83" s="179"/>
      <c r="C83" s="27">
        <v>104</v>
      </c>
      <c r="D83" s="27">
        <v>137</v>
      </c>
      <c r="E83" s="28">
        <v>-1</v>
      </c>
      <c r="F83" s="27">
        <v>1</v>
      </c>
      <c r="G83" s="27">
        <v>0</v>
      </c>
      <c r="H83" s="27">
        <v>8</v>
      </c>
      <c r="I83" s="27">
        <v>9</v>
      </c>
      <c r="J83" s="27">
        <v>0</v>
      </c>
      <c r="K83" s="27">
        <v>0</v>
      </c>
      <c r="L83" s="27">
        <v>0</v>
      </c>
      <c r="M83" s="27">
        <v>0</v>
      </c>
      <c r="N83" s="27">
        <v>3</v>
      </c>
      <c r="O83" s="27">
        <v>0</v>
      </c>
      <c r="P83" s="29">
        <v>0</v>
      </c>
    </row>
    <row r="84" spans="1:16" x14ac:dyDescent="0.25">
      <c r="A84" s="30" t="s">
        <v>454</v>
      </c>
      <c r="B84" s="30" t="s">
        <v>455</v>
      </c>
      <c r="C84" s="15">
        <v>30</v>
      </c>
      <c r="D84" s="15">
        <v>28</v>
      </c>
      <c r="E84" s="31">
        <v>0</v>
      </c>
      <c r="F84" s="15">
        <v>0</v>
      </c>
      <c r="G84" s="15">
        <v>0</v>
      </c>
      <c r="H84" s="15">
        <v>4</v>
      </c>
      <c r="I84" s="15">
        <v>3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5">
        <v>0</v>
      </c>
    </row>
    <row r="85" spans="1:16" x14ac:dyDescent="0.25">
      <c r="A85" s="30" t="s">
        <v>456</v>
      </c>
      <c r="B85" s="30" t="s">
        <v>457</v>
      </c>
      <c r="C85" s="15">
        <v>74</v>
      </c>
      <c r="D85" s="15">
        <v>109</v>
      </c>
      <c r="E85" s="31">
        <v>-1</v>
      </c>
      <c r="F85" s="15">
        <v>1</v>
      </c>
      <c r="G85" s="15">
        <v>0</v>
      </c>
      <c r="H85" s="15">
        <v>4</v>
      </c>
      <c r="I85" s="15">
        <v>6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5">
        <v>0</v>
      </c>
    </row>
    <row r="86" spans="1:16" x14ac:dyDescent="0.25">
      <c r="A86" s="178" t="s">
        <v>458</v>
      </c>
      <c r="B86" s="179"/>
      <c r="C86" s="27">
        <v>330</v>
      </c>
      <c r="D86" s="27">
        <v>384</v>
      </c>
      <c r="E86" s="28">
        <v>-1</v>
      </c>
      <c r="F86" s="27">
        <v>2</v>
      </c>
      <c r="G86" s="27">
        <v>1</v>
      </c>
      <c r="H86" s="27">
        <v>81</v>
      </c>
      <c r="I86" s="27">
        <v>106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88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1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13</v>
      </c>
      <c r="D90" s="15">
        <v>6</v>
      </c>
      <c r="E90" s="31">
        <v>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1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1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22</v>
      </c>
      <c r="D92" s="15">
        <v>25</v>
      </c>
      <c r="E92" s="31">
        <v>-1</v>
      </c>
      <c r="F92" s="15">
        <v>0</v>
      </c>
      <c r="G92" s="15">
        <v>0</v>
      </c>
      <c r="H92" s="15">
        <v>2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53</v>
      </c>
      <c r="D93" s="15">
        <v>71</v>
      </c>
      <c r="E93" s="31">
        <v>-1</v>
      </c>
      <c r="F93" s="15">
        <v>0</v>
      </c>
      <c r="G93" s="15">
        <v>0</v>
      </c>
      <c r="H93" s="15">
        <v>11</v>
      </c>
      <c r="I93" s="15">
        <v>15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9</v>
      </c>
    </row>
    <row r="94" spans="1:16" x14ac:dyDescent="0.25">
      <c r="A94" s="30" t="s">
        <v>473</v>
      </c>
      <c r="B94" s="30" t="s">
        <v>474</v>
      </c>
      <c r="C94" s="15">
        <v>10</v>
      </c>
      <c r="D94" s="15">
        <v>14</v>
      </c>
      <c r="E94" s="31">
        <v>-1</v>
      </c>
      <c r="F94" s="15">
        <v>0</v>
      </c>
      <c r="G94" s="15">
        <v>0</v>
      </c>
      <c r="H94" s="15">
        <v>2</v>
      </c>
      <c r="I94" s="15">
        <v>2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1</v>
      </c>
    </row>
    <row r="95" spans="1:16" x14ac:dyDescent="0.25">
      <c r="A95" s="30" t="s">
        <v>475</v>
      </c>
      <c r="B95" s="30" t="s">
        <v>476</v>
      </c>
      <c r="C95" s="15">
        <v>232</v>
      </c>
      <c r="D95" s="15">
        <v>266</v>
      </c>
      <c r="E95" s="31">
        <v>-1</v>
      </c>
      <c r="F95" s="15">
        <v>2</v>
      </c>
      <c r="G95" s="15">
        <v>1</v>
      </c>
      <c r="H95" s="15">
        <v>66</v>
      </c>
      <c r="I95" s="15">
        <v>88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77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8" t="s">
        <v>481</v>
      </c>
      <c r="B98" s="179"/>
      <c r="C98" s="27">
        <v>5668</v>
      </c>
      <c r="D98" s="27">
        <v>6369</v>
      </c>
      <c r="E98" s="28">
        <v>-1</v>
      </c>
      <c r="F98" s="27">
        <v>57</v>
      </c>
      <c r="G98" s="27">
        <v>35</v>
      </c>
      <c r="H98" s="27">
        <v>1079</v>
      </c>
      <c r="I98" s="27">
        <v>996</v>
      </c>
      <c r="J98" s="27">
        <v>0</v>
      </c>
      <c r="K98" s="27">
        <v>0</v>
      </c>
      <c r="L98" s="27">
        <v>0</v>
      </c>
      <c r="M98" s="27">
        <v>0</v>
      </c>
      <c r="N98" s="27">
        <v>14</v>
      </c>
      <c r="O98" s="27">
        <v>77</v>
      </c>
      <c r="P98" s="29">
        <v>777</v>
      </c>
    </row>
    <row r="99" spans="1:16" x14ac:dyDescent="0.25">
      <c r="A99" s="30" t="s">
        <v>482</v>
      </c>
      <c r="B99" s="30" t="s">
        <v>483</v>
      </c>
      <c r="C99" s="15">
        <v>1193</v>
      </c>
      <c r="D99" s="15">
        <v>1405</v>
      </c>
      <c r="E99" s="31">
        <v>-1</v>
      </c>
      <c r="F99" s="15">
        <v>24</v>
      </c>
      <c r="G99" s="15">
        <v>14</v>
      </c>
      <c r="H99" s="15">
        <v>196</v>
      </c>
      <c r="I99" s="15">
        <v>184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193</v>
      </c>
    </row>
    <row r="100" spans="1:16" x14ac:dyDescent="0.25">
      <c r="A100" s="30" t="s">
        <v>484</v>
      </c>
      <c r="B100" s="30" t="s">
        <v>485</v>
      </c>
      <c r="C100" s="15">
        <v>788</v>
      </c>
      <c r="D100" s="15">
        <v>1018</v>
      </c>
      <c r="E100" s="31">
        <v>-1</v>
      </c>
      <c r="F100" s="15">
        <v>2</v>
      </c>
      <c r="G100" s="15">
        <v>1</v>
      </c>
      <c r="H100" s="15">
        <v>188</v>
      </c>
      <c r="I100" s="15">
        <v>176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163</v>
      </c>
    </row>
    <row r="101" spans="1:16" ht="33.75" x14ac:dyDescent="0.25">
      <c r="A101" s="30" t="s">
        <v>486</v>
      </c>
      <c r="B101" s="30" t="s">
        <v>487</v>
      </c>
      <c r="C101" s="15">
        <v>154</v>
      </c>
      <c r="D101" s="15">
        <v>134</v>
      </c>
      <c r="E101" s="31">
        <v>0</v>
      </c>
      <c r="F101" s="15">
        <v>0</v>
      </c>
      <c r="G101" s="15">
        <v>0</v>
      </c>
      <c r="H101" s="15">
        <v>55</v>
      </c>
      <c r="I101" s="15">
        <v>48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23</v>
      </c>
      <c r="P101" s="25">
        <v>44</v>
      </c>
    </row>
    <row r="102" spans="1:16" ht="22.5" x14ac:dyDescent="0.25">
      <c r="A102" s="30" t="s">
        <v>488</v>
      </c>
      <c r="B102" s="30" t="s">
        <v>489</v>
      </c>
      <c r="C102" s="15">
        <v>450</v>
      </c>
      <c r="D102" s="15">
        <v>542</v>
      </c>
      <c r="E102" s="31">
        <v>-1</v>
      </c>
      <c r="F102" s="15">
        <v>3</v>
      </c>
      <c r="G102" s="15">
        <v>2</v>
      </c>
      <c r="H102" s="15">
        <v>189</v>
      </c>
      <c r="I102" s="15">
        <v>169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49</v>
      </c>
      <c r="P102" s="25">
        <v>114</v>
      </c>
    </row>
    <row r="103" spans="1:16" x14ac:dyDescent="0.25">
      <c r="A103" s="30" t="s">
        <v>490</v>
      </c>
      <c r="B103" s="30" t="s">
        <v>491</v>
      </c>
      <c r="C103" s="15">
        <v>33</v>
      </c>
      <c r="D103" s="15">
        <v>26</v>
      </c>
      <c r="E103" s="31">
        <v>0</v>
      </c>
      <c r="F103" s="15">
        <v>0</v>
      </c>
      <c r="G103" s="15">
        <v>0</v>
      </c>
      <c r="H103" s="15">
        <v>4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3</v>
      </c>
    </row>
    <row r="104" spans="1:16" ht="22.5" x14ac:dyDescent="0.25">
      <c r="A104" s="30" t="s">
        <v>492</v>
      </c>
      <c r="B104" s="30" t="s">
        <v>493</v>
      </c>
      <c r="C104" s="15">
        <v>66</v>
      </c>
      <c r="D104" s="15">
        <v>77</v>
      </c>
      <c r="E104" s="31">
        <v>-1</v>
      </c>
      <c r="F104" s="15">
        <v>0</v>
      </c>
      <c r="G104" s="15">
        <v>0</v>
      </c>
      <c r="H104" s="15">
        <v>11</v>
      </c>
      <c r="I104" s="15">
        <v>12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6</v>
      </c>
    </row>
    <row r="105" spans="1:16" x14ac:dyDescent="0.25">
      <c r="A105" s="30" t="s">
        <v>494</v>
      </c>
      <c r="B105" s="30" t="s">
        <v>495</v>
      </c>
      <c r="C105" s="15">
        <v>211</v>
      </c>
      <c r="D105" s="15">
        <v>155</v>
      </c>
      <c r="E105" s="31">
        <v>0</v>
      </c>
      <c r="F105" s="15">
        <v>1</v>
      </c>
      <c r="G105" s="15">
        <v>0</v>
      </c>
      <c r="H105" s="15">
        <v>8</v>
      </c>
      <c r="I105" s="15">
        <v>5</v>
      </c>
      <c r="J105" s="15">
        <v>0</v>
      </c>
      <c r="K105" s="15">
        <v>0</v>
      </c>
      <c r="L105" s="15">
        <v>0</v>
      </c>
      <c r="M105" s="15">
        <v>0</v>
      </c>
      <c r="N105" s="15">
        <v>2</v>
      </c>
      <c r="O105" s="15">
        <v>0</v>
      </c>
      <c r="P105" s="25">
        <v>2</v>
      </c>
    </row>
    <row r="106" spans="1:16" x14ac:dyDescent="0.25">
      <c r="A106" s="30" t="s">
        <v>496</v>
      </c>
      <c r="B106" s="30" t="s">
        <v>497</v>
      </c>
      <c r="C106" s="15">
        <v>1332</v>
      </c>
      <c r="D106" s="15">
        <v>1366</v>
      </c>
      <c r="E106" s="31">
        <v>-1</v>
      </c>
      <c r="F106" s="15">
        <v>3</v>
      </c>
      <c r="G106" s="15">
        <v>2</v>
      </c>
      <c r="H106" s="15">
        <v>188</v>
      </c>
      <c r="I106" s="15">
        <v>163</v>
      </c>
      <c r="J106" s="15">
        <v>0</v>
      </c>
      <c r="K106" s="15">
        <v>0</v>
      </c>
      <c r="L106" s="15">
        <v>0</v>
      </c>
      <c r="M106" s="15">
        <v>0</v>
      </c>
      <c r="N106" s="15">
        <v>8</v>
      </c>
      <c r="O106" s="15">
        <v>5</v>
      </c>
      <c r="P106" s="25">
        <v>155</v>
      </c>
    </row>
    <row r="107" spans="1:16" ht="22.5" x14ac:dyDescent="0.25">
      <c r="A107" s="30" t="s">
        <v>498</v>
      </c>
      <c r="B107" s="30" t="s">
        <v>499</v>
      </c>
      <c r="C107" s="15">
        <v>414</v>
      </c>
      <c r="D107" s="15">
        <v>400</v>
      </c>
      <c r="E107" s="31">
        <v>0</v>
      </c>
      <c r="F107" s="15">
        <v>1</v>
      </c>
      <c r="G107" s="15">
        <v>0</v>
      </c>
      <c r="H107" s="15">
        <v>62</v>
      </c>
      <c r="I107" s="15">
        <v>58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5">
        <v>18</v>
      </c>
    </row>
    <row r="108" spans="1:16" ht="22.5" x14ac:dyDescent="0.25">
      <c r="A108" s="30" t="s">
        <v>500</v>
      </c>
      <c r="B108" s="30" t="s">
        <v>501</v>
      </c>
      <c r="C108" s="15">
        <v>37</v>
      </c>
      <c r="D108" s="15">
        <v>39</v>
      </c>
      <c r="E108" s="31">
        <v>-1</v>
      </c>
      <c r="F108" s="15">
        <v>0</v>
      </c>
      <c r="G108" s="15">
        <v>0</v>
      </c>
      <c r="H108" s="15">
        <v>4</v>
      </c>
      <c r="I108" s="15">
        <v>8</v>
      </c>
      <c r="J108" s="15">
        <v>0</v>
      </c>
      <c r="K108" s="15">
        <v>0</v>
      </c>
      <c r="L108" s="15">
        <v>0</v>
      </c>
      <c r="M108" s="15">
        <v>0</v>
      </c>
      <c r="N108" s="15">
        <v>2</v>
      </c>
      <c r="O108" s="15">
        <v>0</v>
      </c>
      <c r="P108" s="25">
        <v>1</v>
      </c>
    </row>
    <row r="109" spans="1:16" x14ac:dyDescent="0.25">
      <c r="A109" s="30" t="s">
        <v>502</v>
      </c>
      <c r="B109" s="30" t="s">
        <v>503</v>
      </c>
      <c r="C109" s="15">
        <v>6</v>
      </c>
      <c r="D109" s="15">
        <v>5</v>
      </c>
      <c r="E109" s="31">
        <v>0</v>
      </c>
      <c r="F109" s="15">
        <v>0</v>
      </c>
      <c r="G109" s="15">
        <v>0</v>
      </c>
      <c r="H109" s="15">
        <v>0</v>
      </c>
      <c r="I109" s="15">
        <v>2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9</v>
      </c>
      <c r="D110" s="15">
        <v>16</v>
      </c>
      <c r="E110" s="31">
        <v>-1</v>
      </c>
      <c r="F110" s="15">
        <v>0</v>
      </c>
      <c r="G110" s="15">
        <v>0</v>
      </c>
      <c r="H110" s="15">
        <v>6</v>
      </c>
      <c r="I110" s="15">
        <v>9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1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829</v>
      </c>
      <c r="D112" s="15">
        <v>991</v>
      </c>
      <c r="E112" s="31">
        <v>-1</v>
      </c>
      <c r="F112" s="15">
        <v>17</v>
      </c>
      <c r="G112" s="15">
        <v>12</v>
      </c>
      <c r="H112" s="15">
        <v>129</v>
      </c>
      <c r="I112" s="15">
        <v>125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56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1</v>
      </c>
      <c r="E114" s="31">
        <v>-1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26</v>
      </c>
      <c r="D115" s="15">
        <v>23</v>
      </c>
      <c r="E115" s="31">
        <v>0</v>
      </c>
      <c r="F115" s="15">
        <v>3</v>
      </c>
      <c r="G115" s="15">
        <v>3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2</v>
      </c>
      <c r="D116" s="15">
        <v>27</v>
      </c>
      <c r="E116" s="31">
        <v>-1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30" t="s">
        <v>518</v>
      </c>
      <c r="B117" s="30" t="s">
        <v>519</v>
      </c>
      <c r="C117" s="15">
        <v>26</v>
      </c>
      <c r="D117" s="15">
        <v>33</v>
      </c>
      <c r="E117" s="31">
        <v>-1</v>
      </c>
      <c r="F117" s="15">
        <v>1</v>
      </c>
      <c r="G117" s="15">
        <v>0</v>
      </c>
      <c r="H117" s="15">
        <v>19</v>
      </c>
      <c r="I117" s="15">
        <v>14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2</v>
      </c>
    </row>
    <row r="118" spans="1:16" ht="22.5" x14ac:dyDescent="0.25">
      <c r="A118" s="30" t="s">
        <v>520</v>
      </c>
      <c r="B118" s="30" t="s">
        <v>521</v>
      </c>
      <c r="C118" s="15">
        <v>5</v>
      </c>
      <c r="D118" s="15">
        <v>3</v>
      </c>
      <c r="E118" s="31">
        <v>0</v>
      </c>
      <c r="F118" s="15">
        <v>0</v>
      </c>
      <c r="G118" s="15">
        <v>0</v>
      </c>
      <c r="H118" s="15">
        <v>2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2</v>
      </c>
      <c r="D119" s="15">
        <v>1</v>
      </c>
      <c r="E119" s="31">
        <v>1</v>
      </c>
      <c r="F119" s="15">
        <v>0</v>
      </c>
      <c r="G119" s="15">
        <v>0</v>
      </c>
      <c r="H119" s="15">
        <v>1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10</v>
      </c>
      <c r="D121" s="15">
        <v>11</v>
      </c>
      <c r="E121" s="31">
        <v>-1</v>
      </c>
      <c r="F121" s="15">
        <v>0</v>
      </c>
      <c r="G121" s="15">
        <v>0</v>
      </c>
      <c r="H121" s="15">
        <v>2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44</v>
      </c>
      <c r="D122" s="15">
        <v>78</v>
      </c>
      <c r="E122" s="31">
        <v>-1</v>
      </c>
      <c r="F122" s="15">
        <v>2</v>
      </c>
      <c r="G122" s="15">
        <v>1</v>
      </c>
      <c r="H122" s="15">
        <v>9</v>
      </c>
      <c r="I122" s="15">
        <v>14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18</v>
      </c>
    </row>
    <row r="123" spans="1:16" x14ac:dyDescent="0.25">
      <c r="A123" s="30" t="s">
        <v>530</v>
      </c>
      <c r="B123" s="30" t="s">
        <v>531</v>
      </c>
      <c r="C123" s="15">
        <v>13</v>
      </c>
      <c r="D123" s="15">
        <v>6</v>
      </c>
      <c r="E123" s="31">
        <v>1</v>
      </c>
      <c r="F123" s="15">
        <v>0</v>
      </c>
      <c r="G123" s="15">
        <v>0</v>
      </c>
      <c r="H123" s="15">
        <v>1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30" t="s">
        <v>532</v>
      </c>
      <c r="B124" s="30" t="s">
        <v>533</v>
      </c>
      <c r="C124" s="15">
        <v>5</v>
      </c>
      <c r="D124" s="15">
        <v>4</v>
      </c>
      <c r="E124" s="31">
        <v>0</v>
      </c>
      <c r="F124" s="15">
        <v>0</v>
      </c>
      <c r="G124" s="15">
        <v>0</v>
      </c>
      <c r="H124" s="15">
        <v>1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13</v>
      </c>
      <c r="D127" s="15">
        <v>8</v>
      </c>
      <c r="E127" s="31">
        <v>0</v>
      </c>
      <c r="F127" s="15">
        <v>0</v>
      </c>
      <c r="G127" s="15">
        <v>0</v>
      </c>
      <c r="H127" s="15">
        <v>4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8" t="s">
        <v>548</v>
      </c>
      <c r="B132" s="179"/>
      <c r="C132" s="27">
        <v>9</v>
      </c>
      <c r="D132" s="27">
        <v>6</v>
      </c>
      <c r="E132" s="28">
        <v>0</v>
      </c>
      <c r="F132" s="27">
        <v>0</v>
      </c>
      <c r="G132" s="27">
        <v>0</v>
      </c>
      <c r="H132" s="27">
        <v>3</v>
      </c>
      <c r="I132" s="27">
        <v>2</v>
      </c>
      <c r="J132" s="27">
        <v>0</v>
      </c>
      <c r="K132" s="27">
        <v>0</v>
      </c>
      <c r="L132" s="27">
        <v>0</v>
      </c>
      <c r="M132" s="27">
        <v>0</v>
      </c>
      <c r="N132" s="27">
        <v>9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6</v>
      </c>
      <c r="D133" s="15">
        <v>4</v>
      </c>
      <c r="E133" s="31">
        <v>0</v>
      </c>
      <c r="F133" s="15">
        <v>0</v>
      </c>
      <c r="G133" s="15">
        <v>0</v>
      </c>
      <c r="H133" s="15">
        <v>3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8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3</v>
      </c>
      <c r="D135" s="15">
        <v>1</v>
      </c>
      <c r="E135" s="31">
        <v>2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1</v>
      </c>
      <c r="E137" s="31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8" t="s">
        <v>559</v>
      </c>
      <c r="B138" s="179"/>
      <c r="C138" s="27">
        <v>99</v>
      </c>
      <c r="D138" s="27">
        <v>118</v>
      </c>
      <c r="E138" s="28">
        <v>-1</v>
      </c>
      <c r="F138" s="27">
        <v>0</v>
      </c>
      <c r="G138" s="27">
        <v>0</v>
      </c>
      <c r="H138" s="27">
        <v>2</v>
      </c>
      <c r="I138" s="27">
        <v>5</v>
      </c>
      <c r="J138" s="27">
        <v>0</v>
      </c>
      <c r="K138" s="27">
        <v>0</v>
      </c>
      <c r="L138" s="27">
        <v>0</v>
      </c>
      <c r="M138" s="27">
        <v>0</v>
      </c>
      <c r="N138" s="27">
        <v>6</v>
      </c>
      <c r="O138" s="27">
        <v>0</v>
      </c>
      <c r="P138" s="29">
        <v>0</v>
      </c>
    </row>
    <row r="139" spans="1:16" ht="22.5" x14ac:dyDescent="0.25">
      <c r="A139" s="30" t="s">
        <v>560</v>
      </c>
      <c r="B139" s="30" t="s">
        <v>561</v>
      </c>
      <c r="C139" s="15">
        <v>0</v>
      </c>
      <c r="D139" s="15">
        <v>3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91</v>
      </c>
      <c r="D143" s="15">
        <v>101</v>
      </c>
      <c r="E143" s="31">
        <v>-1</v>
      </c>
      <c r="F143" s="15">
        <v>0</v>
      </c>
      <c r="G143" s="15">
        <v>0</v>
      </c>
      <c r="H143" s="15">
        <v>2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6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8</v>
      </c>
      <c r="D144" s="15">
        <v>14</v>
      </c>
      <c r="E144" s="31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8" t="s">
        <v>572</v>
      </c>
      <c r="B145" s="179"/>
      <c r="C145" s="27">
        <v>21</v>
      </c>
      <c r="D145" s="27">
        <v>24</v>
      </c>
      <c r="E145" s="28">
        <v>-1</v>
      </c>
      <c r="F145" s="27">
        <v>0</v>
      </c>
      <c r="G145" s="27">
        <v>0</v>
      </c>
      <c r="H145" s="27">
        <v>6</v>
      </c>
      <c r="I145" s="27">
        <v>10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1</v>
      </c>
    </row>
    <row r="146" spans="1:16" ht="33.75" x14ac:dyDescent="0.25">
      <c r="A146" s="30" t="s">
        <v>573</v>
      </c>
      <c r="B146" s="30" t="s">
        <v>574</v>
      </c>
      <c r="C146" s="15">
        <v>13</v>
      </c>
      <c r="D146" s="15">
        <v>16</v>
      </c>
      <c r="E146" s="31">
        <v>-1</v>
      </c>
      <c r="F146" s="15">
        <v>0</v>
      </c>
      <c r="G146" s="15">
        <v>0</v>
      </c>
      <c r="H146" s="15">
        <v>2</v>
      </c>
      <c r="I146" s="15">
        <v>6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1</v>
      </c>
    </row>
    <row r="147" spans="1:16" ht="22.5" x14ac:dyDescent="0.25">
      <c r="A147" s="30" t="s">
        <v>575</v>
      </c>
      <c r="B147" s="30" t="s">
        <v>576</v>
      </c>
      <c r="C147" s="15">
        <v>8</v>
      </c>
      <c r="D147" s="15">
        <v>8</v>
      </c>
      <c r="E147" s="31">
        <v>0</v>
      </c>
      <c r="F147" s="15">
        <v>0</v>
      </c>
      <c r="G147" s="15">
        <v>0</v>
      </c>
      <c r="H147" s="15">
        <v>4</v>
      </c>
      <c r="I147" s="15">
        <v>4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8" t="s">
        <v>577</v>
      </c>
      <c r="B148" s="179"/>
      <c r="C148" s="27">
        <v>38</v>
      </c>
      <c r="D148" s="27">
        <v>39</v>
      </c>
      <c r="E148" s="28">
        <v>-1</v>
      </c>
      <c r="F148" s="27">
        <v>0</v>
      </c>
      <c r="G148" s="27">
        <v>0</v>
      </c>
      <c r="H148" s="27">
        <v>8</v>
      </c>
      <c r="I148" s="27">
        <v>7</v>
      </c>
      <c r="J148" s="27">
        <v>0</v>
      </c>
      <c r="K148" s="27">
        <v>0</v>
      </c>
      <c r="L148" s="27">
        <v>0</v>
      </c>
      <c r="M148" s="27">
        <v>0</v>
      </c>
      <c r="N148" s="27">
        <v>6</v>
      </c>
      <c r="O148" s="27">
        <v>0</v>
      </c>
      <c r="P148" s="29">
        <v>6</v>
      </c>
    </row>
    <row r="149" spans="1:16" ht="22.5" x14ac:dyDescent="0.25">
      <c r="A149" s="30" t="s">
        <v>578</v>
      </c>
      <c r="B149" s="30" t="s">
        <v>579</v>
      </c>
      <c r="C149" s="15">
        <v>2</v>
      </c>
      <c r="D149" s="15">
        <v>5</v>
      </c>
      <c r="E149" s="31">
        <v>-1</v>
      </c>
      <c r="F149" s="15">
        <v>0</v>
      </c>
      <c r="G149" s="15">
        <v>0</v>
      </c>
      <c r="H149" s="15">
        <v>1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2</v>
      </c>
      <c r="O149" s="15">
        <v>0</v>
      </c>
      <c r="P149" s="25">
        <v>1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0</v>
      </c>
      <c r="E150" s="31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2</v>
      </c>
      <c r="D152" s="15">
        <v>8</v>
      </c>
      <c r="E152" s="31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4</v>
      </c>
      <c r="D154" s="15">
        <v>0</v>
      </c>
      <c r="E154" s="31">
        <v>0</v>
      </c>
      <c r="F154" s="15">
        <v>0</v>
      </c>
      <c r="G154" s="15">
        <v>0</v>
      </c>
      <c r="H154" s="15">
        <v>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8</v>
      </c>
      <c r="D155" s="15">
        <v>4</v>
      </c>
      <c r="E155" s="31">
        <v>1</v>
      </c>
      <c r="F155" s="15">
        <v>0</v>
      </c>
      <c r="G155" s="15">
        <v>0</v>
      </c>
      <c r="H155" s="15">
        <v>1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2</v>
      </c>
      <c r="O155" s="15">
        <v>0</v>
      </c>
      <c r="P155" s="25">
        <v>1</v>
      </c>
    </row>
    <row r="156" spans="1:16" ht="22.5" x14ac:dyDescent="0.25">
      <c r="A156" s="30" t="s">
        <v>592</v>
      </c>
      <c r="B156" s="30" t="s">
        <v>593</v>
      </c>
      <c r="C156" s="15">
        <v>21</v>
      </c>
      <c r="D156" s="15">
        <v>22</v>
      </c>
      <c r="E156" s="31">
        <v>-1</v>
      </c>
      <c r="F156" s="15">
        <v>0</v>
      </c>
      <c r="G156" s="15">
        <v>0</v>
      </c>
      <c r="H156" s="15">
        <v>5</v>
      </c>
      <c r="I156" s="15">
        <v>4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4</v>
      </c>
    </row>
    <row r="157" spans="1:16" x14ac:dyDescent="0.25">
      <c r="A157" s="178" t="s">
        <v>594</v>
      </c>
      <c r="B157" s="179"/>
      <c r="C157" s="27">
        <v>40</v>
      </c>
      <c r="D157" s="27">
        <v>40</v>
      </c>
      <c r="E157" s="28">
        <v>0</v>
      </c>
      <c r="F157" s="27">
        <v>0</v>
      </c>
      <c r="G157" s="27">
        <v>0</v>
      </c>
      <c r="H157" s="27">
        <v>1</v>
      </c>
      <c r="I157" s="27">
        <v>5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2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1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2</v>
      </c>
      <c r="D162" s="15">
        <v>5</v>
      </c>
      <c r="E162" s="31">
        <v>-1</v>
      </c>
      <c r="F162" s="15">
        <v>0</v>
      </c>
      <c r="G162" s="15">
        <v>0</v>
      </c>
      <c r="H162" s="15">
        <v>1</v>
      </c>
      <c r="I162" s="15">
        <v>1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2</v>
      </c>
    </row>
    <row r="163" spans="1:16" x14ac:dyDescent="0.25">
      <c r="A163" s="30" t="s">
        <v>605</v>
      </c>
      <c r="B163" s="30" t="s">
        <v>606</v>
      </c>
      <c r="C163" s="15">
        <v>15</v>
      </c>
      <c r="D163" s="15">
        <v>10</v>
      </c>
      <c r="E163" s="31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2</v>
      </c>
      <c r="D164" s="15">
        <v>2</v>
      </c>
      <c r="E164" s="31">
        <v>0</v>
      </c>
      <c r="F164" s="15">
        <v>0</v>
      </c>
      <c r="G164" s="15">
        <v>0</v>
      </c>
      <c r="H164" s="15">
        <v>0</v>
      </c>
      <c r="I164" s="15">
        <v>1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5</v>
      </c>
      <c r="D165" s="15">
        <v>6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15</v>
      </c>
      <c r="D166" s="15">
        <v>17</v>
      </c>
      <c r="E166" s="31">
        <v>-1</v>
      </c>
      <c r="F166" s="15">
        <v>0</v>
      </c>
      <c r="G166" s="15">
        <v>0</v>
      </c>
      <c r="H166" s="15">
        <v>0</v>
      </c>
      <c r="I166" s="15">
        <v>3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178" t="s">
        <v>613</v>
      </c>
      <c r="B167" s="179"/>
      <c r="C167" s="27">
        <v>189</v>
      </c>
      <c r="D167" s="27">
        <v>265</v>
      </c>
      <c r="E167" s="28">
        <v>-1</v>
      </c>
      <c r="F167" s="27">
        <v>0</v>
      </c>
      <c r="G167" s="27">
        <v>0</v>
      </c>
      <c r="H167" s="27">
        <v>64</v>
      </c>
      <c r="I167" s="27">
        <v>70</v>
      </c>
      <c r="J167" s="27">
        <v>0</v>
      </c>
      <c r="K167" s="27">
        <v>4</v>
      </c>
      <c r="L167" s="27">
        <v>0</v>
      </c>
      <c r="M167" s="27">
        <v>0</v>
      </c>
      <c r="N167" s="27">
        <v>0</v>
      </c>
      <c r="O167" s="27">
        <v>38</v>
      </c>
      <c r="P167" s="29">
        <v>90</v>
      </c>
    </row>
    <row r="168" spans="1:16" ht="22.5" x14ac:dyDescent="0.25">
      <c r="A168" s="30" t="s">
        <v>614</v>
      </c>
      <c r="B168" s="30" t="s">
        <v>615</v>
      </c>
      <c r="C168" s="15">
        <v>4</v>
      </c>
      <c r="D168" s="15">
        <v>33</v>
      </c>
      <c r="E168" s="31">
        <v>-1</v>
      </c>
      <c r="F168" s="15">
        <v>0</v>
      </c>
      <c r="G168" s="15">
        <v>0</v>
      </c>
      <c r="H168" s="15">
        <v>0</v>
      </c>
      <c r="I168" s="15">
        <v>5</v>
      </c>
      <c r="J168" s="15">
        <v>0</v>
      </c>
      <c r="K168" s="15">
        <v>1</v>
      </c>
      <c r="L168" s="15">
        <v>0</v>
      </c>
      <c r="M168" s="15">
        <v>0</v>
      </c>
      <c r="N168" s="15">
        <v>0</v>
      </c>
      <c r="O168" s="15">
        <v>0</v>
      </c>
      <c r="P168" s="25">
        <v>5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1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95</v>
      </c>
      <c r="D174" s="15">
        <v>115</v>
      </c>
      <c r="E174" s="31">
        <v>-1</v>
      </c>
      <c r="F174" s="15">
        <v>0</v>
      </c>
      <c r="G174" s="15">
        <v>0</v>
      </c>
      <c r="H174" s="15">
        <v>29</v>
      </c>
      <c r="I174" s="15">
        <v>29</v>
      </c>
      <c r="J174" s="15">
        <v>0</v>
      </c>
      <c r="K174" s="15">
        <v>3</v>
      </c>
      <c r="L174" s="15">
        <v>0</v>
      </c>
      <c r="M174" s="15">
        <v>0</v>
      </c>
      <c r="N174" s="15">
        <v>0</v>
      </c>
      <c r="O174" s="15">
        <v>38</v>
      </c>
      <c r="P174" s="25">
        <v>59</v>
      </c>
    </row>
    <row r="175" spans="1:16" ht="22.5" x14ac:dyDescent="0.25">
      <c r="A175" s="30" t="s">
        <v>628</v>
      </c>
      <c r="B175" s="30" t="s">
        <v>629</v>
      </c>
      <c r="C175" s="15">
        <v>73</v>
      </c>
      <c r="D175" s="15">
        <v>84</v>
      </c>
      <c r="E175" s="31">
        <v>-1</v>
      </c>
      <c r="F175" s="15">
        <v>0</v>
      </c>
      <c r="G175" s="15">
        <v>0</v>
      </c>
      <c r="H175" s="15">
        <v>20</v>
      </c>
      <c r="I175" s="15">
        <v>29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22</v>
      </c>
    </row>
    <row r="176" spans="1:16" x14ac:dyDescent="0.25">
      <c r="A176" s="30" t="s">
        <v>630</v>
      </c>
      <c r="B176" s="30" t="s">
        <v>631</v>
      </c>
      <c r="C176" s="15">
        <v>16</v>
      </c>
      <c r="D176" s="15">
        <v>33</v>
      </c>
      <c r="E176" s="31">
        <v>-1</v>
      </c>
      <c r="F176" s="15">
        <v>0</v>
      </c>
      <c r="G176" s="15">
        <v>0</v>
      </c>
      <c r="H176" s="15">
        <v>15</v>
      </c>
      <c r="I176" s="15">
        <v>7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4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8" t="s">
        <v>636</v>
      </c>
      <c r="B179" s="179"/>
      <c r="C179" s="27">
        <v>340</v>
      </c>
      <c r="D179" s="27">
        <v>431</v>
      </c>
      <c r="E179" s="28">
        <v>-1</v>
      </c>
      <c r="F179" s="27">
        <v>641</v>
      </c>
      <c r="G179" s="27">
        <v>473</v>
      </c>
      <c r="H179" s="27">
        <v>61</v>
      </c>
      <c r="I179" s="27">
        <v>90</v>
      </c>
      <c r="J179" s="27">
        <v>0</v>
      </c>
      <c r="K179" s="27">
        <v>0</v>
      </c>
      <c r="L179" s="27">
        <v>0</v>
      </c>
      <c r="M179" s="27">
        <v>0</v>
      </c>
      <c r="N179" s="27">
        <v>15</v>
      </c>
      <c r="O179" s="27">
        <v>1</v>
      </c>
      <c r="P179" s="29">
        <v>847</v>
      </c>
    </row>
    <row r="180" spans="1:16" ht="22.5" x14ac:dyDescent="0.25">
      <c r="A180" s="30" t="s">
        <v>637</v>
      </c>
      <c r="B180" s="30" t="s">
        <v>638</v>
      </c>
      <c r="C180" s="15">
        <v>9</v>
      </c>
      <c r="D180" s="15">
        <v>11</v>
      </c>
      <c r="E180" s="31">
        <v>-1</v>
      </c>
      <c r="F180" s="15">
        <v>2</v>
      </c>
      <c r="G180" s="15">
        <v>2</v>
      </c>
      <c r="H180" s="15">
        <v>1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6</v>
      </c>
    </row>
    <row r="181" spans="1:16" ht="22.5" x14ac:dyDescent="0.25">
      <c r="A181" s="30" t="s">
        <v>639</v>
      </c>
      <c r="B181" s="30" t="s">
        <v>640</v>
      </c>
      <c r="C181" s="15">
        <v>183</v>
      </c>
      <c r="D181" s="15">
        <v>243</v>
      </c>
      <c r="E181" s="31">
        <v>-1</v>
      </c>
      <c r="F181" s="15">
        <v>386</v>
      </c>
      <c r="G181" s="15">
        <v>279</v>
      </c>
      <c r="H181" s="15">
        <v>19</v>
      </c>
      <c r="I181" s="15">
        <v>34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512</v>
      </c>
    </row>
    <row r="182" spans="1:16" x14ac:dyDescent="0.25">
      <c r="A182" s="30" t="s">
        <v>641</v>
      </c>
      <c r="B182" s="30" t="s">
        <v>642</v>
      </c>
      <c r="C182" s="15">
        <v>14</v>
      </c>
      <c r="D182" s="15">
        <v>19</v>
      </c>
      <c r="E182" s="31">
        <v>-1</v>
      </c>
      <c r="F182" s="15">
        <v>6</v>
      </c>
      <c r="G182" s="15">
        <v>5</v>
      </c>
      <c r="H182" s="15">
        <v>7</v>
      </c>
      <c r="I182" s="15">
        <v>8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9</v>
      </c>
    </row>
    <row r="183" spans="1:16" ht="22.5" x14ac:dyDescent="0.25">
      <c r="A183" s="30" t="s">
        <v>643</v>
      </c>
      <c r="B183" s="30" t="s">
        <v>644</v>
      </c>
      <c r="C183" s="15">
        <v>0</v>
      </c>
      <c r="D183" s="15">
        <v>1</v>
      </c>
      <c r="E183" s="31">
        <v>-1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1</v>
      </c>
    </row>
    <row r="184" spans="1:16" ht="22.5" x14ac:dyDescent="0.25">
      <c r="A184" s="30" t="s">
        <v>645</v>
      </c>
      <c r="B184" s="30" t="s">
        <v>646</v>
      </c>
      <c r="C184" s="15">
        <v>9</v>
      </c>
      <c r="D184" s="15">
        <v>10</v>
      </c>
      <c r="E184" s="31">
        <v>-1</v>
      </c>
      <c r="F184" s="15">
        <v>20</v>
      </c>
      <c r="G184" s="15">
        <v>17</v>
      </c>
      <c r="H184" s="15">
        <v>4</v>
      </c>
      <c r="I184" s="15">
        <v>7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26</v>
      </c>
    </row>
    <row r="185" spans="1:16" ht="22.5" x14ac:dyDescent="0.25">
      <c r="A185" s="30" t="s">
        <v>647</v>
      </c>
      <c r="B185" s="30" t="s">
        <v>648</v>
      </c>
      <c r="C185" s="15">
        <v>122</v>
      </c>
      <c r="D185" s="15">
        <v>147</v>
      </c>
      <c r="E185" s="31">
        <v>-1</v>
      </c>
      <c r="F185" s="15">
        <v>227</v>
      </c>
      <c r="G185" s="15">
        <v>170</v>
      </c>
      <c r="H185" s="15">
        <v>30</v>
      </c>
      <c r="I185" s="15">
        <v>39</v>
      </c>
      <c r="J185" s="15">
        <v>0</v>
      </c>
      <c r="K185" s="15">
        <v>0</v>
      </c>
      <c r="L185" s="15">
        <v>0</v>
      </c>
      <c r="M185" s="15">
        <v>0</v>
      </c>
      <c r="N185" s="15">
        <v>15</v>
      </c>
      <c r="O185" s="15">
        <v>1</v>
      </c>
      <c r="P185" s="25">
        <v>293</v>
      </c>
    </row>
    <row r="186" spans="1:16" ht="22.5" x14ac:dyDescent="0.25">
      <c r="A186" s="30" t="s">
        <v>649</v>
      </c>
      <c r="B186" s="30" t="s">
        <v>650</v>
      </c>
      <c r="C186" s="15">
        <v>3</v>
      </c>
      <c r="D186" s="15">
        <v>0</v>
      </c>
      <c r="E186" s="31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8" t="s">
        <v>651</v>
      </c>
      <c r="B187" s="179"/>
      <c r="C187" s="27">
        <v>228</v>
      </c>
      <c r="D187" s="27">
        <v>293</v>
      </c>
      <c r="E187" s="28">
        <v>-1</v>
      </c>
      <c r="F187" s="27">
        <v>11</v>
      </c>
      <c r="G187" s="27">
        <v>7</v>
      </c>
      <c r="H187" s="27">
        <v>59</v>
      </c>
      <c r="I187" s="27">
        <v>67</v>
      </c>
      <c r="J187" s="27">
        <v>0</v>
      </c>
      <c r="K187" s="27">
        <v>0</v>
      </c>
      <c r="L187" s="27">
        <v>0</v>
      </c>
      <c r="M187" s="27">
        <v>0</v>
      </c>
      <c r="N187" s="27">
        <v>11</v>
      </c>
      <c r="O187" s="27">
        <v>1</v>
      </c>
      <c r="P187" s="29">
        <v>18</v>
      </c>
    </row>
    <row r="188" spans="1:16" x14ac:dyDescent="0.25">
      <c r="A188" s="30" t="s">
        <v>652</v>
      </c>
      <c r="B188" s="30" t="s">
        <v>653</v>
      </c>
      <c r="C188" s="15">
        <v>12</v>
      </c>
      <c r="D188" s="15">
        <v>20</v>
      </c>
      <c r="E188" s="31">
        <v>-1</v>
      </c>
      <c r="F188" s="15">
        <v>0</v>
      </c>
      <c r="G188" s="15">
        <v>0</v>
      </c>
      <c r="H188" s="15">
        <v>9</v>
      </c>
      <c r="I188" s="15">
        <v>3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1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11</v>
      </c>
      <c r="D190" s="15">
        <v>18</v>
      </c>
      <c r="E190" s="31">
        <v>-1</v>
      </c>
      <c r="F190" s="15">
        <v>1</v>
      </c>
      <c r="G190" s="15">
        <v>1</v>
      </c>
      <c r="H190" s="15">
        <v>20</v>
      </c>
      <c r="I190" s="15">
        <v>22</v>
      </c>
      <c r="J190" s="15">
        <v>0</v>
      </c>
      <c r="K190" s="15">
        <v>0</v>
      </c>
      <c r="L190" s="15">
        <v>0</v>
      </c>
      <c r="M190" s="15">
        <v>0</v>
      </c>
      <c r="N190" s="15">
        <v>7</v>
      </c>
      <c r="O190" s="15">
        <v>0</v>
      </c>
      <c r="P190" s="25">
        <v>6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64</v>
      </c>
      <c r="D192" s="15">
        <v>102</v>
      </c>
      <c r="E192" s="31">
        <v>-1</v>
      </c>
      <c r="F192" s="15">
        <v>5</v>
      </c>
      <c r="G192" s="15">
        <v>4</v>
      </c>
      <c r="H192" s="15">
        <v>9</v>
      </c>
      <c r="I192" s="15">
        <v>29</v>
      </c>
      <c r="J192" s="15">
        <v>0</v>
      </c>
      <c r="K192" s="15">
        <v>0</v>
      </c>
      <c r="L192" s="15">
        <v>0</v>
      </c>
      <c r="M192" s="15">
        <v>0</v>
      </c>
      <c r="N192" s="15">
        <v>2</v>
      </c>
      <c r="O192" s="15">
        <v>1</v>
      </c>
      <c r="P192" s="25">
        <v>9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16</v>
      </c>
      <c r="D194" s="15">
        <v>42</v>
      </c>
      <c r="E194" s="31">
        <v>-1</v>
      </c>
      <c r="F194" s="15">
        <v>1</v>
      </c>
      <c r="G194" s="15">
        <v>0</v>
      </c>
      <c r="H194" s="15">
        <v>6</v>
      </c>
      <c r="I194" s="15">
        <v>4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5">
        <v>1</v>
      </c>
    </row>
    <row r="195" spans="1:16" x14ac:dyDescent="0.25">
      <c r="A195" s="30" t="s">
        <v>666</v>
      </c>
      <c r="B195" s="30" t="s">
        <v>667</v>
      </c>
      <c r="C195" s="15">
        <v>2</v>
      </c>
      <c r="D195" s="15">
        <v>2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2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114</v>
      </c>
      <c r="D198" s="15">
        <v>100</v>
      </c>
      <c r="E198" s="31">
        <v>0</v>
      </c>
      <c r="F198" s="15">
        <v>4</v>
      </c>
      <c r="G198" s="15">
        <v>1</v>
      </c>
      <c r="H198" s="15">
        <v>14</v>
      </c>
      <c r="I198" s="15">
        <v>9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1</v>
      </c>
    </row>
    <row r="199" spans="1:16" ht="22.5" x14ac:dyDescent="0.25">
      <c r="A199" s="30" t="s">
        <v>674</v>
      </c>
      <c r="B199" s="30" t="s">
        <v>675</v>
      </c>
      <c r="C199" s="15">
        <v>3</v>
      </c>
      <c r="D199" s="15">
        <v>5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4</v>
      </c>
      <c r="D200" s="15">
        <v>4</v>
      </c>
      <c r="E200" s="31">
        <v>0</v>
      </c>
      <c r="F200" s="15">
        <v>0</v>
      </c>
      <c r="G200" s="15">
        <v>1</v>
      </c>
      <c r="H200" s="15">
        <v>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8" t="s">
        <v>680</v>
      </c>
      <c r="B202" s="179"/>
      <c r="C202" s="27">
        <v>32</v>
      </c>
      <c r="D202" s="27">
        <v>34</v>
      </c>
      <c r="E202" s="28">
        <v>-1</v>
      </c>
      <c r="F202" s="27">
        <v>2</v>
      </c>
      <c r="G202" s="27">
        <v>3</v>
      </c>
      <c r="H202" s="27">
        <v>14</v>
      </c>
      <c r="I202" s="27">
        <v>11</v>
      </c>
      <c r="J202" s="27">
        <v>0</v>
      </c>
      <c r="K202" s="27">
        <v>0</v>
      </c>
      <c r="L202" s="27">
        <v>1</v>
      </c>
      <c r="M202" s="27">
        <v>1</v>
      </c>
      <c r="N202" s="27">
        <v>14</v>
      </c>
      <c r="O202" s="27">
        <v>0</v>
      </c>
      <c r="P202" s="29">
        <v>8</v>
      </c>
    </row>
    <row r="203" spans="1:16" x14ac:dyDescent="0.25">
      <c r="A203" s="30" t="s">
        <v>681</v>
      </c>
      <c r="B203" s="30" t="s">
        <v>682</v>
      </c>
      <c r="C203" s="15">
        <v>15</v>
      </c>
      <c r="D203" s="15">
        <v>17</v>
      </c>
      <c r="E203" s="31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13</v>
      </c>
      <c r="O203" s="15">
        <v>0</v>
      </c>
      <c r="P203" s="25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1</v>
      </c>
      <c r="E205" s="31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1</v>
      </c>
    </row>
    <row r="206" spans="1:16" ht="22.5" x14ac:dyDescent="0.25">
      <c r="A206" s="30" t="s">
        <v>687</v>
      </c>
      <c r="B206" s="30" t="s">
        <v>688</v>
      </c>
      <c r="C206" s="15">
        <v>1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2</v>
      </c>
      <c r="D207" s="15">
        <v>12</v>
      </c>
      <c r="E207" s="31">
        <v>-1</v>
      </c>
      <c r="F207" s="15">
        <v>2</v>
      </c>
      <c r="G207" s="15">
        <v>3</v>
      </c>
      <c r="H207" s="15">
        <v>12</v>
      </c>
      <c r="I207" s="15">
        <v>8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6</v>
      </c>
    </row>
    <row r="208" spans="1:16" ht="22.5" x14ac:dyDescent="0.25">
      <c r="A208" s="30" t="s">
        <v>691</v>
      </c>
      <c r="B208" s="30" t="s">
        <v>692</v>
      </c>
      <c r="C208" s="15">
        <v>2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1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2</v>
      </c>
      <c r="D209" s="15">
        <v>1</v>
      </c>
      <c r="E209" s="31">
        <v>1</v>
      </c>
      <c r="F209" s="15">
        <v>0</v>
      </c>
      <c r="G209" s="15">
        <v>0</v>
      </c>
      <c r="H209" s="15">
        <v>0</v>
      </c>
      <c r="I209" s="15">
        <v>1</v>
      </c>
      <c r="J209" s="15">
        <v>0</v>
      </c>
      <c r="K209" s="15">
        <v>0</v>
      </c>
      <c r="L209" s="15">
        <v>0</v>
      </c>
      <c r="M209" s="15">
        <v>0</v>
      </c>
      <c r="N209" s="15">
        <v>1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1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1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1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6</v>
      </c>
      <c r="D215" s="15">
        <v>1</v>
      </c>
      <c r="E215" s="31">
        <v>5</v>
      </c>
      <c r="F215" s="15">
        <v>0</v>
      </c>
      <c r="G215" s="15">
        <v>0</v>
      </c>
      <c r="H215" s="15">
        <v>2</v>
      </c>
      <c r="I215" s="15">
        <v>1</v>
      </c>
      <c r="J215" s="15">
        <v>0</v>
      </c>
      <c r="K215" s="15">
        <v>0</v>
      </c>
      <c r="L215" s="15">
        <v>1</v>
      </c>
      <c r="M215" s="15">
        <v>1</v>
      </c>
      <c r="N215" s="15">
        <v>0</v>
      </c>
      <c r="O215" s="15">
        <v>0</v>
      </c>
      <c r="P215" s="25">
        <v>1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1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8" t="s">
        <v>723</v>
      </c>
      <c r="B224" s="179"/>
      <c r="C224" s="27">
        <v>1074</v>
      </c>
      <c r="D224" s="27">
        <v>1234</v>
      </c>
      <c r="E224" s="28">
        <v>-1</v>
      </c>
      <c r="F224" s="27">
        <v>114</v>
      </c>
      <c r="G224" s="27">
        <v>59</v>
      </c>
      <c r="H224" s="27">
        <v>248</v>
      </c>
      <c r="I224" s="27">
        <v>217</v>
      </c>
      <c r="J224" s="27">
        <v>0</v>
      </c>
      <c r="K224" s="27">
        <v>0</v>
      </c>
      <c r="L224" s="27">
        <v>0</v>
      </c>
      <c r="M224" s="27">
        <v>0</v>
      </c>
      <c r="N224" s="27">
        <v>2</v>
      </c>
      <c r="O224" s="27">
        <v>6</v>
      </c>
      <c r="P224" s="29">
        <v>82</v>
      </c>
    </row>
    <row r="225" spans="1:16" x14ac:dyDescent="0.25">
      <c r="A225" s="30" t="s">
        <v>724</v>
      </c>
      <c r="B225" s="30" t="s">
        <v>725</v>
      </c>
      <c r="C225" s="15">
        <v>2</v>
      </c>
      <c r="D225" s="15">
        <v>2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11</v>
      </c>
      <c r="D231" s="15">
        <v>2</v>
      </c>
      <c r="E231" s="31">
        <v>4</v>
      </c>
      <c r="F231" s="15">
        <v>0</v>
      </c>
      <c r="G231" s="15">
        <v>0</v>
      </c>
      <c r="H231" s="15">
        <v>3</v>
      </c>
      <c r="I231" s="15">
        <v>3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48</v>
      </c>
      <c r="D232" s="15">
        <v>68</v>
      </c>
      <c r="E232" s="31">
        <v>-1</v>
      </c>
      <c r="F232" s="15">
        <v>0</v>
      </c>
      <c r="G232" s="15">
        <v>0</v>
      </c>
      <c r="H232" s="15">
        <v>8</v>
      </c>
      <c r="I232" s="15">
        <v>8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2</v>
      </c>
    </row>
    <row r="233" spans="1:16" x14ac:dyDescent="0.25">
      <c r="A233" s="30" t="s">
        <v>740</v>
      </c>
      <c r="B233" s="30" t="s">
        <v>741</v>
      </c>
      <c r="C233" s="15">
        <v>39</v>
      </c>
      <c r="D233" s="15">
        <v>111</v>
      </c>
      <c r="E233" s="31">
        <v>-1</v>
      </c>
      <c r="F233" s="15">
        <v>8</v>
      </c>
      <c r="G233" s="15">
        <v>5</v>
      </c>
      <c r="H233" s="15">
        <v>15</v>
      </c>
      <c r="I233" s="15">
        <v>13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13</v>
      </c>
    </row>
    <row r="234" spans="1:16" x14ac:dyDescent="0.25">
      <c r="A234" s="30" t="s">
        <v>742</v>
      </c>
      <c r="B234" s="30" t="s">
        <v>743</v>
      </c>
      <c r="C234" s="15">
        <v>27</v>
      </c>
      <c r="D234" s="15">
        <v>20</v>
      </c>
      <c r="E234" s="31">
        <v>0</v>
      </c>
      <c r="F234" s="15">
        <v>0</v>
      </c>
      <c r="G234" s="15">
        <v>0</v>
      </c>
      <c r="H234" s="15">
        <v>9</v>
      </c>
      <c r="I234" s="15">
        <v>6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1</v>
      </c>
    </row>
    <row r="235" spans="1:16" ht="22.5" x14ac:dyDescent="0.25">
      <c r="A235" s="30" t="s">
        <v>744</v>
      </c>
      <c r="B235" s="30" t="s">
        <v>745</v>
      </c>
      <c r="C235" s="15">
        <v>4</v>
      </c>
      <c r="D235" s="15">
        <v>7</v>
      </c>
      <c r="E235" s="31">
        <v>-1</v>
      </c>
      <c r="F235" s="15">
        <v>0</v>
      </c>
      <c r="G235" s="15">
        <v>0</v>
      </c>
      <c r="H235" s="15">
        <v>3</v>
      </c>
      <c r="I235" s="15">
        <v>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7</v>
      </c>
      <c r="D236" s="15">
        <v>9</v>
      </c>
      <c r="E236" s="31">
        <v>-1</v>
      </c>
      <c r="F236" s="15">
        <v>0</v>
      </c>
      <c r="G236" s="15">
        <v>0</v>
      </c>
      <c r="H236" s="15">
        <v>1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30" t="s">
        <v>748</v>
      </c>
      <c r="B237" s="30" t="s">
        <v>749</v>
      </c>
      <c r="C237" s="15">
        <v>2</v>
      </c>
      <c r="D237" s="15">
        <v>2</v>
      </c>
      <c r="E237" s="31">
        <v>0</v>
      </c>
      <c r="F237" s="15">
        <v>0</v>
      </c>
      <c r="G237" s="15">
        <v>0</v>
      </c>
      <c r="H237" s="15">
        <v>2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934</v>
      </c>
      <c r="D239" s="15">
        <v>1013</v>
      </c>
      <c r="E239" s="31">
        <v>-1</v>
      </c>
      <c r="F239" s="15">
        <v>106</v>
      </c>
      <c r="G239" s="15">
        <v>54</v>
      </c>
      <c r="H239" s="15">
        <v>207</v>
      </c>
      <c r="I239" s="15">
        <v>183</v>
      </c>
      <c r="J239" s="15">
        <v>0</v>
      </c>
      <c r="K239" s="15">
        <v>0</v>
      </c>
      <c r="L239" s="15">
        <v>0</v>
      </c>
      <c r="M239" s="15">
        <v>0</v>
      </c>
      <c r="N239" s="15">
        <v>1</v>
      </c>
      <c r="O239" s="15">
        <v>6</v>
      </c>
      <c r="P239" s="25">
        <v>66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8" t="s">
        <v>764</v>
      </c>
      <c r="B245" s="179"/>
      <c r="C245" s="27">
        <v>5</v>
      </c>
      <c r="D245" s="27">
        <v>4</v>
      </c>
      <c r="E245" s="28">
        <v>0</v>
      </c>
      <c r="F245" s="27">
        <v>0</v>
      </c>
      <c r="G245" s="27">
        <v>0</v>
      </c>
      <c r="H245" s="27">
        <v>1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1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3</v>
      </c>
      <c r="D250" s="15">
        <v>1</v>
      </c>
      <c r="E250" s="31">
        <v>2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1</v>
      </c>
      <c r="E259" s="31">
        <v>-1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1</v>
      </c>
      <c r="E262" s="31">
        <v>-1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1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1</v>
      </c>
      <c r="D270" s="15">
        <v>1</v>
      </c>
      <c r="E270" s="31">
        <v>0</v>
      </c>
      <c r="F270" s="15">
        <v>0</v>
      </c>
      <c r="G270" s="15">
        <v>0</v>
      </c>
      <c r="H270" s="15">
        <v>1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8" t="s">
        <v>817</v>
      </c>
      <c r="B272" s="179"/>
      <c r="C272" s="27">
        <v>731</v>
      </c>
      <c r="D272" s="27">
        <v>492</v>
      </c>
      <c r="E272" s="28">
        <v>0</v>
      </c>
      <c r="F272" s="27">
        <v>28</v>
      </c>
      <c r="G272" s="27">
        <v>16</v>
      </c>
      <c r="H272" s="27">
        <v>268</v>
      </c>
      <c r="I272" s="27">
        <v>231</v>
      </c>
      <c r="J272" s="27">
        <v>0</v>
      </c>
      <c r="K272" s="27">
        <v>1</v>
      </c>
      <c r="L272" s="27">
        <v>0</v>
      </c>
      <c r="M272" s="27">
        <v>1</v>
      </c>
      <c r="N272" s="27">
        <v>9</v>
      </c>
      <c r="O272" s="27">
        <v>5</v>
      </c>
      <c r="P272" s="29">
        <v>137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156</v>
      </c>
      <c r="D274" s="15">
        <v>205</v>
      </c>
      <c r="E274" s="31">
        <v>-1</v>
      </c>
      <c r="F274" s="15">
        <v>6</v>
      </c>
      <c r="G274" s="15">
        <v>3</v>
      </c>
      <c r="H274" s="15">
        <v>87</v>
      </c>
      <c r="I274" s="15">
        <v>91</v>
      </c>
      <c r="J274" s="15">
        <v>0</v>
      </c>
      <c r="K274" s="15">
        <v>1</v>
      </c>
      <c r="L274" s="15">
        <v>0</v>
      </c>
      <c r="M274" s="15">
        <v>0</v>
      </c>
      <c r="N274" s="15">
        <v>0</v>
      </c>
      <c r="O274" s="15">
        <v>1</v>
      </c>
      <c r="P274" s="25">
        <v>63</v>
      </c>
    </row>
    <row r="275" spans="1:16" ht="33.75" x14ac:dyDescent="0.25">
      <c r="A275" s="30" t="s">
        <v>822</v>
      </c>
      <c r="B275" s="30" t="s">
        <v>823</v>
      </c>
      <c r="C275" s="15">
        <v>520</v>
      </c>
      <c r="D275" s="15">
        <v>232</v>
      </c>
      <c r="E275" s="31">
        <v>1</v>
      </c>
      <c r="F275" s="15">
        <v>21</v>
      </c>
      <c r="G275" s="15">
        <v>12</v>
      </c>
      <c r="H275" s="15">
        <v>170</v>
      </c>
      <c r="I275" s="15">
        <v>122</v>
      </c>
      <c r="J275" s="15">
        <v>0</v>
      </c>
      <c r="K275" s="15">
        <v>0</v>
      </c>
      <c r="L275" s="15">
        <v>0</v>
      </c>
      <c r="M275" s="15">
        <v>0</v>
      </c>
      <c r="N275" s="15">
        <v>9</v>
      </c>
      <c r="O275" s="15">
        <v>4</v>
      </c>
      <c r="P275" s="25">
        <v>60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0</v>
      </c>
      <c r="E276" s="31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1</v>
      </c>
      <c r="D277" s="15">
        <v>4</v>
      </c>
      <c r="E277" s="31">
        <v>-1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9</v>
      </c>
      <c r="D278" s="15">
        <v>11</v>
      </c>
      <c r="E278" s="31">
        <v>-1</v>
      </c>
      <c r="F278" s="15">
        <v>0</v>
      </c>
      <c r="G278" s="15">
        <v>0</v>
      </c>
      <c r="H278" s="15">
        <v>1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2</v>
      </c>
    </row>
    <row r="279" spans="1:16" ht="22.5" x14ac:dyDescent="0.25">
      <c r="A279" s="30" t="s">
        <v>830</v>
      </c>
      <c r="B279" s="30" t="s">
        <v>831</v>
      </c>
      <c r="C279" s="15">
        <v>32</v>
      </c>
      <c r="D279" s="15">
        <v>22</v>
      </c>
      <c r="E279" s="31">
        <v>0</v>
      </c>
      <c r="F279" s="15">
        <v>1</v>
      </c>
      <c r="G279" s="15">
        <v>1</v>
      </c>
      <c r="H279" s="15">
        <v>5</v>
      </c>
      <c r="I279" s="15">
        <v>8</v>
      </c>
      <c r="J279" s="15">
        <v>0</v>
      </c>
      <c r="K279" s="15">
        <v>0</v>
      </c>
      <c r="L279" s="15">
        <v>0</v>
      </c>
      <c r="M279" s="15">
        <v>1</v>
      </c>
      <c r="N279" s="15">
        <v>0</v>
      </c>
      <c r="O279" s="15">
        <v>0</v>
      </c>
      <c r="P279" s="25">
        <v>2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2</v>
      </c>
      <c r="E280" s="31">
        <v>-1</v>
      </c>
      <c r="F280" s="15">
        <v>0</v>
      </c>
      <c r="G280" s="15">
        <v>0</v>
      </c>
      <c r="H280" s="15">
        <v>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1</v>
      </c>
      <c r="E281" s="31">
        <v>-1</v>
      </c>
      <c r="F281" s="15">
        <v>0</v>
      </c>
      <c r="G281" s="15">
        <v>0</v>
      </c>
      <c r="H281" s="15">
        <v>1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0</v>
      </c>
      <c r="E290" s="31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1</v>
      </c>
      <c r="D292" s="15">
        <v>5</v>
      </c>
      <c r="E292" s="31">
        <v>-1</v>
      </c>
      <c r="F292" s="15">
        <v>0</v>
      </c>
      <c r="G292" s="15">
        <v>0</v>
      </c>
      <c r="H292" s="15">
        <v>1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5</v>
      </c>
    </row>
    <row r="293" spans="1:16" ht="22.5" x14ac:dyDescent="0.25">
      <c r="A293" s="30" t="s">
        <v>858</v>
      </c>
      <c r="B293" s="30" t="s">
        <v>859</v>
      </c>
      <c r="C293" s="15">
        <v>1</v>
      </c>
      <c r="D293" s="15">
        <v>0</v>
      </c>
      <c r="E293" s="31">
        <v>0</v>
      </c>
      <c r="F293" s="15">
        <v>0</v>
      </c>
      <c r="G293" s="15">
        <v>0</v>
      </c>
      <c r="H293" s="15">
        <v>1</v>
      </c>
      <c r="I293" s="15">
        <v>7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5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11</v>
      </c>
      <c r="D295" s="15">
        <v>10</v>
      </c>
      <c r="E295" s="31">
        <v>0</v>
      </c>
      <c r="F295" s="15">
        <v>0</v>
      </c>
      <c r="G295" s="15">
        <v>0</v>
      </c>
      <c r="H295" s="15">
        <v>1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8" t="s">
        <v>883</v>
      </c>
      <c r="B306" s="179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8" t="s">
        <v>896</v>
      </c>
      <c r="B313" s="179"/>
      <c r="C313" s="27">
        <v>0</v>
      </c>
      <c r="D313" s="27">
        <v>0</v>
      </c>
      <c r="E313" s="28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8" t="s">
        <v>907</v>
      </c>
      <c r="B319" s="179"/>
      <c r="C319" s="27">
        <v>0</v>
      </c>
      <c r="D319" s="27">
        <v>19</v>
      </c>
      <c r="E319" s="28">
        <v>-1</v>
      </c>
      <c r="F319" s="27">
        <v>0</v>
      </c>
      <c r="G319" s="27">
        <v>0</v>
      </c>
      <c r="H319" s="27">
        <v>1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1</v>
      </c>
    </row>
    <row r="320" spans="1:16" x14ac:dyDescent="0.25">
      <c r="A320" s="30" t="s">
        <v>908</v>
      </c>
      <c r="B320" s="30" t="s">
        <v>909</v>
      </c>
      <c r="C320" s="15">
        <v>0</v>
      </c>
      <c r="D320" s="15">
        <v>19</v>
      </c>
      <c r="E320" s="31">
        <v>-1</v>
      </c>
      <c r="F320" s="15">
        <v>0</v>
      </c>
      <c r="G320" s="15">
        <v>0</v>
      </c>
      <c r="H320" s="15">
        <v>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1</v>
      </c>
    </row>
    <row r="321" spans="1:16" x14ac:dyDescent="0.25">
      <c r="A321" s="178" t="s">
        <v>910</v>
      </c>
      <c r="B321" s="179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8" t="s">
        <v>915</v>
      </c>
      <c r="B324" s="179"/>
      <c r="C324" s="27">
        <v>5293</v>
      </c>
      <c r="D324" s="27">
        <v>6244</v>
      </c>
      <c r="E324" s="28">
        <v>-1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5293</v>
      </c>
      <c r="D325" s="15">
        <v>6244</v>
      </c>
      <c r="E325" s="31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8" t="s">
        <v>941</v>
      </c>
      <c r="B338" s="179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0" t="s">
        <v>947</v>
      </c>
      <c r="B342" s="181"/>
      <c r="C342" s="33">
        <v>35859</v>
      </c>
      <c r="D342" s="33">
        <v>42402</v>
      </c>
      <c r="E342" s="34">
        <v>-1</v>
      </c>
      <c r="F342" s="33">
        <v>1949</v>
      </c>
      <c r="G342" s="33">
        <v>1181</v>
      </c>
      <c r="H342" s="33">
        <v>2719</v>
      </c>
      <c r="I342" s="33">
        <v>2571</v>
      </c>
      <c r="J342" s="33">
        <v>22</v>
      </c>
      <c r="K342" s="33">
        <v>21</v>
      </c>
      <c r="L342" s="33">
        <v>2</v>
      </c>
      <c r="M342" s="33">
        <v>5</v>
      </c>
      <c r="N342" s="33">
        <v>99</v>
      </c>
      <c r="O342" s="33">
        <v>166</v>
      </c>
      <c r="P342" s="33">
        <v>3071</v>
      </c>
    </row>
  </sheetData>
  <sheetProtection algorithmName="SHA-512" hashValue="uQU5ZMrZnAksXQnqx73pOc6vEYdLdj3FRVTPNsJ3wA2/ckxdAf5H40nlYrvc1MSzVCXFe25/bvhI7/8sxYQ1qw==" saltValue="uKDLb3Q8ZTYZJ55Ew/8++g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69" t="s">
        <v>950</v>
      </c>
      <c r="B5" s="14" t="s">
        <v>951</v>
      </c>
      <c r="C5" s="25">
        <v>0</v>
      </c>
    </row>
    <row r="6" spans="1:3" x14ac:dyDescent="0.25">
      <c r="A6" s="170"/>
      <c r="B6" s="14" t="s">
        <v>325</v>
      </c>
      <c r="C6" s="25">
        <v>121</v>
      </c>
    </row>
    <row r="7" spans="1:3" x14ac:dyDescent="0.25">
      <c r="A7" s="170"/>
      <c r="B7" s="14" t="s">
        <v>952</v>
      </c>
      <c r="C7" s="25">
        <v>21</v>
      </c>
    </row>
    <row r="8" spans="1:3" x14ac:dyDescent="0.25">
      <c r="A8" s="170"/>
      <c r="B8" s="14" t="s">
        <v>953</v>
      </c>
      <c r="C8" s="25">
        <v>5</v>
      </c>
    </row>
    <row r="9" spans="1:3" x14ac:dyDescent="0.25">
      <c r="A9" s="170"/>
      <c r="B9" s="14" t="s">
        <v>954</v>
      </c>
      <c r="C9" s="25">
        <v>103</v>
      </c>
    </row>
    <row r="10" spans="1:3" x14ac:dyDescent="0.25">
      <c r="A10" s="170"/>
      <c r="B10" s="14" t="s">
        <v>955</v>
      </c>
      <c r="C10" s="25">
        <v>79</v>
      </c>
    </row>
    <row r="11" spans="1:3" x14ac:dyDescent="0.25">
      <c r="A11" s="170"/>
      <c r="B11" s="14" t="s">
        <v>956</v>
      </c>
      <c r="C11" s="25">
        <v>141</v>
      </c>
    </row>
    <row r="12" spans="1:3" x14ac:dyDescent="0.25">
      <c r="A12" s="170"/>
      <c r="B12" s="14" t="s">
        <v>509</v>
      </c>
      <c r="C12" s="25">
        <v>57</v>
      </c>
    </row>
    <row r="13" spans="1:3" x14ac:dyDescent="0.25">
      <c r="A13" s="170"/>
      <c r="B13" s="14" t="s">
        <v>957</v>
      </c>
      <c r="C13" s="25">
        <v>6</v>
      </c>
    </row>
    <row r="14" spans="1:3" x14ac:dyDescent="0.25">
      <c r="A14" s="170"/>
      <c r="B14" s="14" t="s">
        <v>958</v>
      </c>
      <c r="C14" s="25">
        <v>0</v>
      </c>
    </row>
    <row r="15" spans="1:3" x14ac:dyDescent="0.25">
      <c r="A15" s="170"/>
      <c r="B15" s="14" t="s">
        <v>642</v>
      </c>
      <c r="C15" s="25">
        <v>0</v>
      </c>
    </row>
    <row r="16" spans="1:3" x14ac:dyDescent="0.25">
      <c r="A16" s="170"/>
      <c r="B16" s="14" t="s">
        <v>959</v>
      </c>
      <c r="C16" s="25">
        <v>16</v>
      </c>
    </row>
    <row r="17" spans="1:3" x14ac:dyDescent="0.25">
      <c r="A17" s="170"/>
      <c r="B17" s="14" t="s">
        <v>960</v>
      </c>
      <c r="C17" s="25">
        <v>96</v>
      </c>
    </row>
    <row r="18" spans="1:3" x14ac:dyDescent="0.25">
      <c r="A18" s="170"/>
      <c r="B18" s="14" t="s">
        <v>961</v>
      </c>
      <c r="C18" s="25">
        <v>32</v>
      </c>
    </row>
    <row r="19" spans="1:3" x14ac:dyDescent="0.25">
      <c r="A19" s="171"/>
      <c r="B19" s="14" t="s">
        <v>108</v>
      </c>
      <c r="C19" s="25">
        <v>0</v>
      </c>
    </row>
    <row r="20" spans="1:3" x14ac:dyDescent="0.25">
      <c r="A20" s="169" t="s">
        <v>962</v>
      </c>
      <c r="B20" s="14" t="s">
        <v>963</v>
      </c>
      <c r="C20" s="25">
        <v>85</v>
      </c>
    </row>
    <row r="21" spans="1:3" x14ac:dyDescent="0.25">
      <c r="A21" s="171"/>
      <c r="B21" s="14" t="s">
        <v>964</v>
      </c>
      <c r="C21" s="25">
        <v>10</v>
      </c>
    </row>
    <row r="22" spans="1:3" x14ac:dyDescent="0.25">
      <c r="A22" s="169" t="s">
        <v>965</v>
      </c>
      <c r="B22" s="14" t="s">
        <v>966</v>
      </c>
      <c r="C22" s="25">
        <v>380</v>
      </c>
    </row>
    <row r="23" spans="1:3" x14ac:dyDescent="0.25">
      <c r="A23" s="170"/>
      <c r="B23" s="14" t="s">
        <v>967</v>
      </c>
      <c r="C23" s="25">
        <v>368</v>
      </c>
    </row>
    <row r="24" spans="1:3" x14ac:dyDescent="0.25">
      <c r="A24" s="171"/>
      <c r="B24" s="14" t="s">
        <v>968</v>
      </c>
      <c r="C24" s="25">
        <v>131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386</v>
      </c>
    </row>
    <row r="29" spans="1:3" x14ac:dyDescent="0.25">
      <c r="A29" s="169" t="s">
        <v>287</v>
      </c>
      <c r="B29" s="14" t="s">
        <v>971</v>
      </c>
      <c r="C29" s="25">
        <v>6</v>
      </c>
    </row>
    <row r="30" spans="1:3" x14ac:dyDescent="0.25">
      <c r="A30" s="170"/>
      <c r="B30" s="14" t="s">
        <v>972</v>
      </c>
      <c r="C30" s="25">
        <v>67</v>
      </c>
    </row>
    <row r="31" spans="1:3" x14ac:dyDescent="0.25">
      <c r="A31" s="170"/>
      <c r="B31" s="14" t="s">
        <v>973</v>
      </c>
      <c r="C31" s="25">
        <v>0</v>
      </c>
    </row>
    <row r="32" spans="1:3" x14ac:dyDescent="0.25">
      <c r="A32" s="171"/>
      <c r="B32" s="14" t="s">
        <v>974</v>
      </c>
      <c r="C32" s="25">
        <v>6</v>
      </c>
    </row>
    <row r="33" spans="1:3" x14ac:dyDescent="0.25">
      <c r="A33" s="13" t="s">
        <v>975</v>
      </c>
      <c r="B33" s="18"/>
      <c r="C33" s="25">
        <v>4</v>
      </c>
    </row>
    <row r="34" spans="1:3" x14ac:dyDescent="0.25">
      <c r="A34" s="13" t="s">
        <v>976</v>
      </c>
      <c r="B34" s="18"/>
      <c r="C34" s="25">
        <v>254</v>
      </c>
    </row>
    <row r="35" spans="1:3" x14ac:dyDescent="0.25">
      <c r="A35" s="13" t="s">
        <v>977</v>
      </c>
      <c r="B35" s="18"/>
      <c r="C35" s="25">
        <v>33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9</v>
      </c>
    </row>
    <row r="38" spans="1:3" x14ac:dyDescent="0.25">
      <c r="A38" s="13" t="s">
        <v>980</v>
      </c>
      <c r="B38" s="18"/>
      <c r="C38" s="25">
        <v>5</v>
      </c>
    </row>
    <row r="39" spans="1:3" x14ac:dyDescent="0.25">
      <c r="A39" s="13" t="s">
        <v>968</v>
      </c>
      <c r="B39" s="18"/>
      <c r="C39" s="25">
        <v>34</v>
      </c>
    </row>
    <row r="40" spans="1:3" x14ac:dyDescent="0.25">
      <c r="A40" s="169" t="s">
        <v>981</v>
      </c>
      <c r="B40" s="14" t="s">
        <v>982</v>
      </c>
      <c r="C40" s="25">
        <v>17</v>
      </c>
    </row>
    <row r="41" spans="1:3" x14ac:dyDescent="0.25">
      <c r="A41" s="170"/>
      <c r="B41" s="14" t="s">
        <v>983</v>
      </c>
      <c r="C41" s="25">
        <v>12</v>
      </c>
    </row>
    <row r="42" spans="1:3" x14ac:dyDescent="0.25">
      <c r="A42" s="170"/>
      <c r="B42" s="14" t="s">
        <v>984</v>
      </c>
      <c r="C42" s="25">
        <v>0</v>
      </c>
    </row>
    <row r="43" spans="1:3" x14ac:dyDescent="0.25">
      <c r="A43" s="170"/>
      <c r="B43" s="14" t="s">
        <v>985</v>
      </c>
      <c r="C43" s="25">
        <v>0</v>
      </c>
    </row>
    <row r="44" spans="1:3" x14ac:dyDescent="0.25">
      <c r="A44" s="171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21</v>
      </c>
    </row>
    <row r="49" spans="1:3" x14ac:dyDescent="0.25">
      <c r="A49" s="169" t="s">
        <v>78</v>
      </c>
      <c r="B49" s="14" t="s">
        <v>988</v>
      </c>
      <c r="C49" s="25">
        <v>48</v>
      </c>
    </row>
    <row r="50" spans="1:3" x14ac:dyDescent="0.25">
      <c r="A50" s="171"/>
      <c r="B50" s="14" t="s">
        <v>989</v>
      </c>
      <c r="C50" s="25">
        <v>305</v>
      </c>
    </row>
    <row r="51" spans="1:3" x14ac:dyDescent="0.25">
      <c r="A51" s="169" t="s">
        <v>990</v>
      </c>
      <c r="B51" s="14" t="s">
        <v>991</v>
      </c>
      <c r="C51" s="25">
        <v>29</v>
      </c>
    </row>
    <row r="52" spans="1:3" x14ac:dyDescent="0.25">
      <c r="A52" s="171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69" t="s">
        <v>223</v>
      </c>
      <c r="B56" s="14" t="s">
        <v>20</v>
      </c>
      <c r="C56" s="25">
        <v>1356</v>
      </c>
    </row>
    <row r="57" spans="1:3" x14ac:dyDescent="0.25">
      <c r="A57" s="170"/>
      <c r="B57" s="14" t="s">
        <v>994</v>
      </c>
      <c r="C57" s="25">
        <v>63</v>
      </c>
    </row>
    <row r="58" spans="1:3" x14ac:dyDescent="0.25">
      <c r="A58" s="170"/>
      <c r="B58" s="14" t="s">
        <v>995</v>
      </c>
      <c r="C58" s="25">
        <v>55</v>
      </c>
    </row>
    <row r="59" spans="1:3" x14ac:dyDescent="0.25">
      <c r="A59" s="170"/>
      <c r="B59" s="14" t="s">
        <v>996</v>
      </c>
      <c r="C59" s="25">
        <v>196</v>
      </c>
    </row>
    <row r="60" spans="1:3" x14ac:dyDescent="0.25">
      <c r="A60" s="171"/>
      <c r="B60" s="14" t="s">
        <v>997</v>
      </c>
      <c r="C60" s="25">
        <v>135</v>
      </c>
    </row>
    <row r="61" spans="1:3" x14ac:dyDescent="0.25">
      <c r="A61" s="169" t="s">
        <v>998</v>
      </c>
      <c r="B61" s="14" t="s">
        <v>999</v>
      </c>
      <c r="C61" s="25">
        <v>769</v>
      </c>
    </row>
    <row r="62" spans="1:3" x14ac:dyDescent="0.25">
      <c r="A62" s="170"/>
      <c r="B62" s="14" t="s">
        <v>1000</v>
      </c>
      <c r="C62" s="25">
        <v>224</v>
      </c>
    </row>
    <row r="63" spans="1:3" x14ac:dyDescent="0.25">
      <c r="A63" s="170"/>
      <c r="B63" s="14" t="s">
        <v>1001</v>
      </c>
      <c r="C63" s="25">
        <v>34</v>
      </c>
    </row>
    <row r="64" spans="1:3" x14ac:dyDescent="0.25">
      <c r="A64" s="170"/>
      <c r="B64" s="14" t="s">
        <v>1002</v>
      </c>
      <c r="C64" s="25">
        <v>363</v>
      </c>
    </row>
    <row r="65" spans="1:3" x14ac:dyDescent="0.25">
      <c r="A65" s="171"/>
      <c r="B65" s="14" t="s">
        <v>997</v>
      </c>
      <c r="C65" s="25">
        <v>198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195</v>
      </c>
    </row>
    <row r="70" spans="1:3" ht="22.5" x14ac:dyDescent="0.25">
      <c r="A70" s="13" t="s">
        <v>1005</v>
      </c>
      <c r="B70" s="18"/>
      <c r="C70" s="25">
        <v>174</v>
      </c>
    </row>
    <row r="71" spans="1:3" ht="22.5" x14ac:dyDescent="0.25">
      <c r="A71" s="13" t="s">
        <v>1006</v>
      </c>
      <c r="B71" s="18"/>
      <c r="C71" s="25">
        <v>723</v>
      </c>
    </row>
    <row r="72" spans="1:3" x14ac:dyDescent="0.25">
      <c r="A72" s="169" t="s">
        <v>1007</v>
      </c>
      <c r="B72" s="14" t="s">
        <v>1008</v>
      </c>
      <c r="C72" s="25">
        <v>0</v>
      </c>
    </row>
    <row r="73" spans="1:3" x14ac:dyDescent="0.25">
      <c r="A73" s="171"/>
      <c r="B73" s="14" t="s">
        <v>1009</v>
      </c>
      <c r="C73" s="25">
        <v>8</v>
      </c>
    </row>
    <row r="74" spans="1:3" x14ac:dyDescent="0.25">
      <c r="A74" s="13" t="s">
        <v>1010</v>
      </c>
      <c r="B74" s="18"/>
      <c r="C74" s="25">
        <v>25</v>
      </c>
    </row>
    <row r="75" spans="1:3" x14ac:dyDescent="0.25">
      <c r="A75" s="13" t="s">
        <v>1011</v>
      </c>
      <c r="B75" s="18"/>
      <c r="C75" s="24"/>
    </row>
    <row r="76" spans="1:3" ht="22.5" x14ac:dyDescent="0.25">
      <c r="A76" s="13" t="s">
        <v>1012</v>
      </c>
      <c r="B76" s="18"/>
      <c r="C76" s="24"/>
    </row>
    <row r="77" spans="1:3" x14ac:dyDescent="0.25">
      <c r="A77" s="13" t="s">
        <v>1013</v>
      </c>
      <c r="B77" s="18"/>
      <c r="C77" s="24"/>
    </row>
    <row r="78" spans="1:3" x14ac:dyDescent="0.25">
      <c r="A78" s="13" t="s">
        <v>1014</v>
      </c>
      <c r="B78" s="18"/>
      <c r="C78" s="24"/>
    </row>
    <row r="79" spans="1:3" x14ac:dyDescent="0.25">
      <c r="A79" s="13" t="s">
        <v>1015</v>
      </c>
      <c r="B79" s="18"/>
      <c r="C79" s="24"/>
    </row>
  </sheetData>
  <sheetProtection algorithmName="SHA-512" hashValue="Yczfp+9xXqe3xAgkW4G1cxhsZFfKLgDCRehgnKvy4cq/8/WHPmojZgA3wkTIQ6HWMDR0/qKXcbWLQzSxMYz48g==" saltValue="EWNbLcPez9CuFwDpTx69+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85</v>
      </c>
    </row>
    <row r="6" spans="1:3" x14ac:dyDescent="0.25">
      <c r="A6" s="185"/>
      <c r="B6" s="40" t="s">
        <v>296</v>
      </c>
      <c r="C6" s="41">
        <v>314</v>
      </c>
    </row>
    <row r="7" spans="1:3" x14ac:dyDescent="0.25">
      <c r="A7" s="185"/>
      <c r="B7" s="40" t="s">
        <v>1020</v>
      </c>
      <c r="C7" s="41">
        <v>54</v>
      </c>
    </row>
    <row r="8" spans="1:3" x14ac:dyDescent="0.25">
      <c r="A8" s="185"/>
      <c r="B8" s="40" t="s">
        <v>1021</v>
      </c>
      <c r="C8" s="41">
        <v>1</v>
      </c>
    </row>
    <row r="9" spans="1:3" x14ac:dyDescent="0.25">
      <c r="A9" s="185"/>
      <c r="B9" s="40" t="s">
        <v>1022</v>
      </c>
      <c r="C9" s="41">
        <v>0</v>
      </c>
    </row>
    <row r="10" spans="1:3" x14ac:dyDescent="0.25">
      <c r="A10" s="185"/>
      <c r="B10" s="40" t="s">
        <v>1023</v>
      </c>
      <c r="C10" s="41">
        <v>1</v>
      </c>
    </row>
    <row r="11" spans="1:3" x14ac:dyDescent="0.25">
      <c r="A11" s="186"/>
      <c r="B11" s="40" t="s">
        <v>1024</v>
      </c>
      <c r="C11" s="41">
        <v>1</v>
      </c>
    </row>
    <row r="12" spans="1:3" x14ac:dyDescent="0.25">
      <c r="A12" s="184" t="s">
        <v>1025</v>
      </c>
      <c r="B12" s="40" t="s">
        <v>62</v>
      </c>
      <c r="C12" s="41">
        <v>139</v>
      </c>
    </row>
    <row r="13" spans="1:3" x14ac:dyDescent="0.25">
      <c r="A13" s="185"/>
      <c r="B13" s="40" t="s">
        <v>1026</v>
      </c>
      <c r="C13" s="41">
        <v>30</v>
      </c>
    </row>
    <row r="14" spans="1:3" x14ac:dyDescent="0.25">
      <c r="A14" s="185"/>
      <c r="B14" s="40" t="s">
        <v>1027</v>
      </c>
      <c r="C14" s="41">
        <v>55</v>
      </c>
    </row>
    <row r="15" spans="1:3" x14ac:dyDescent="0.25">
      <c r="A15" s="186"/>
      <c r="B15" s="40" t="s">
        <v>1028</v>
      </c>
      <c r="C15" s="41">
        <v>54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9</v>
      </c>
    </row>
    <row r="20" spans="1:3" x14ac:dyDescent="0.25">
      <c r="A20" s="39" t="s">
        <v>1031</v>
      </c>
      <c r="B20" s="42"/>
      <c r="C20" s="41">
        <v>6</v>
      </c>
    </row>
    <row r="21" spans="1:3" x14ac:dyDescent="0.25">
      <c r="A21" s="39" t="s">
        <v>1032</v>
      </c>
      <c r="B21" s="42"/>
      <c r="C21" s="41">
        <v>29</v>
      </c>
    </row>
    <row r="22" spans="1:3" x14ac:dyDescent="0.25">
      <c r="A22" s="39" t="s">
        <v>1033</v>
      </c>
      <c r="B22" s="42"/>
      <c r="C22" s="41">
        <v>42</v>
      </c>
    </row>
    <row r="23" spans="1:3" x14ac:dyDescent="0.25">
      <c r="A23" s="39" t="s">
        <v>1034</v>
      </c>
      <c r="B23" s="42"/>
      <c r="C23" s="41">
        <v>55</v>
      </c>
    </row>
    <row r="24" spans="1:3" x14ac:dyDescent="0.25">
      <c r="A24" s="39" t="s">
        <v>1035</v>
      </c>
      <c r="B24" s="42"/>
      <c r="C24" s="41">
        <v>6</v>
      </c>
    </row>
    <row r="25" spans="1:3" x14ac:dyDescent="0.25">
      <c r="A25" s="39" t="s">
        <v>1036</v>
      </c>
      <c r="B25" s="42"/>
      <c r="C25" s="41">
        <v>0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0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1</v>
      </c>
    </row>
    <row r="33" spans="1:6" x14ac:dyDescent="0.25">
      <c r="A33" s="39" t="s">
        <v>1042</v>
      </c>
      <c r="B33" s="42"/>
      <c r="C33" s="41">
        <v>62</v>
      </c>
    </row>
    <row r="34" spans="1:6" x14ac:dyDescent="0.25">
      <c r="A34" s="39" t="s">
        <v>1043</v>
      </c>
      <c r="B34" s="42"/>
      <c r="C34" s="41">
        <v>23</v>
      </c>
    </row>
    <row r="35" spans="1:6" x14ac:dyDescent="0.25">
      <c r="A35" s="39" t="s">
        <v>1044</v>
      </c>
      <c r="B35" s="42"/>
      <c r="C35" s="41">
        <v>98</v>
      </c>
    </row>
    <row r="36" spans="1:6" x14ac:dyDescent="0.25">
      <c r="A36" s="39" t="s">
        <v>1045</v>
      </c>
      <c r="B36" s="42"/>
      <c r="C36" s="41">
        <v>13</v>
      </c>
    </row>
    <row r="37" spans="1:6" x14ac:dyDescent="0.25">
      <c r="A37" s="39" t="s">
        <v>1046</v>
      </c>
      <c r="B37" s="42"/>
      <c r="C37" s="41">
        <v>25</v>
      </c>
    </row>
    <row r="38" spans="1:6" x14ac:dyDescent="0.25">
      <c r="A38" s="39" t="s">
        <v>1047</v>
      </c>
      <c r="B38" s="42"/>
      <c r="C38" s="41">
        <v>0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0</v>
      </c>
    </row>
    <row r="44" spans="1:6" x14ac:dyDescent="0.25">
      <c r="A44" s="39" t="s">
        <v>111</v>
      </c>
      <c r="B44" s="42"/>
      <c r="C44" s="41">
        <v>0</v>
      </c>
    </row>
    <row r="45" spans="1:6" x14ac:dyDescent="0.25">
      <c r="A45" s="39" t="s">
        <v>1050</v>
      </c>
      <c r="B45" s="42"/>
      <c r="C45" s="41">
        <v>0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45">
        <v>1</v>
      </c>
      <c r="D48" s="45">
        <v>0</v>
      </c>
      <c r="E48" s="45">
        <v>0</v>
      </c>
      <c r="F48" s="41">
        <v>0</v>
      </c>
    </row>
    <row r="49" spans="1:6" x14ac:dyDescent="0.25">
      <c r="A49" s="188"/>
      <c r="B49" s="44" t="s">
        <v>1054</v>
      </c>
      <c r="C49" s="45">
        <v>1</v>
      </c>
      <c r="D49" s="45">
        <v>1</v>
      </c>
      <c r="E49" s="45">
        <v>0</v>
      </c>
      <c r="F49" s="41">
        <v>0</v>
      </c>
    </row>
    <row r="50" spans="1:6" x14ac:dyDescent="0.25">
      <c r="A50" s="188"/>
      <c r="B50" s="44" t="s">
        <v>1055</v>
      </c>
      <c r="C50" s="45">
        <v>0</v>
      </c>
      <c r="D50" s="45">
        <v>1</v>
      </c>
      <c r="E50" s="45">
        <v>0</v>
      </c>
      <c r="F50" s="41">
        <v>0</v>
      </c>
    </row>
    <row r="51" spans="1:6" x14ac:dyDescent="0.25">
      <c r="A51" s="188"/>
      <c r="B51" s="44" t="s">
        <v>1056</v>
      </c>
      <c r="C51" s="45">
        <v>1</v>
      </c>
      <c r="D51" s="45">
        <v>0</v>
      </c>
      <c r="E51" s="45">
        <v>0</v>
      </c>
      <c r="F51" s="41">
        <v>0</v>
      </c>
    </row>
    <row r="52" spans="1:6" x14ac:dyDescent="0.25">
      <c r="A52" s="188"/>
      <c r="B52" s="44" t="s">
        <v>325</v>
      </c>
      <c r="C52" s="45">
        <v>8</v>
      </c>
      <c r="D52" s="45">
        <v>4</v>
      </c>
      <c r="E52" s="45">
        <v>2</v>
      </c>
      <c r="F52" s="41">
        <v>0</v>
      </c>
    </row>
    <row r="53" spans="1:6" x14ac:dyDescent="0.25">
      <c r="A53" s="188"/>
      <c r="B53" s="44" t="s">
        <v>1057</v>
      </c>
      <c r="C53" s="45">
        <v>121</v>
      </c>
      <c r="D53" s="45">
        <v>82</v>
      </c>
      <c r="E53" s="45">
        <v>36</v>
      </c>
      <c r="F53" s="41">
        <v>19</v>
      </c>
    </row>
    <row r="54" spans="1:6" x14ac:dyDescent="0.25">
      <c r="A54" s="188"/>
      <c r="B54" s="44" t="s">
        <v>1058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188"/>
      <c r="B55" s="44" t="s">
        <v>1059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188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8"/>
      <c r="B57" s="44" t="s">
        <v>1061</v>
      </c>
      <c r="C57" s="45">
        <v>96</v>
      </c>
      <c r="D57" s="45">
        <v>32</v>
      </c>
      <c r="E57" s="45">
        <v>12</v>
      </c>
      <c r="F57" s="41">
        <v>5</v>
      </c>
    </row>
    <row r="58" spans="1:6" x14ac:dyDescent="0.25">
      <c r="A58" s="188"/>
      <c r="B58" s="44" t="s">
        <v>1062</v>
      </c>
      <c r="C58" s="45">
        <v>28</v>
      </c>
      <c r="D58" s="45">
        <v>15</v>
      </c>
      <c r="E58" s="45">
        <v>8</v>
      </c>
      <c r="F58" s="41">
        <v>2</v>
      </c>
    </row>
    <row r="59" spans="1:6" x14ac:dyDescent="0.25">
      <c r="A59" s="188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8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8"/>
      <c r="B61" s="44" t="s">
        <v>1064</v>
      </c>
      <c r="C61" s="45">
        <v>0</v>
      </c>
      <c r="D61" s="45">
        <v>0</v>
      </c>
      <c r="E61" s="45">
        <v>0</v>
      </c>
      <c r="F61" s="41">
        <v>0</v>
      </c>
    </row>
    <row r="62" spans="1:6" x14ac:dyDescent="0.25">
      <c r="A62" s="188"/>
      <c r="B62" s="44" t="s">
        <v>1065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8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8"/>
      <c r="B64" s="44" t="s">
        <v>1067</v>
      </c>
      <c r="C64" s="45">
        <v>45</v>
      </c>
      <c r="D64" s="45">
        <v>39</v>
      </c>
      <c r="E64" s="45">
        <v>25</v>
      </c>
      <c r="F64" s="41">
        <v>8</v>
      </c>
    </row>
    <row r="65" spans="1:6" x14ac:dyDescent="0.25">
      <c r="A65" s="188"/>
      <c r="B65" s="44" t="s">
        <v>1068</v>
      </c>
      <c r="C65" s="45">
        <v>12</v>
      </c>
      <c r="D65" s="45">
        <v>12</v>
      </c>
      <c r="E65" s="45">
        <v>4</v>
      </c>
      <c r="F65" s="41">
        <v>6</v>
      </c>
    </row>
    <row r="66" spans="1:6" x14ac:dyDescent="0.25">
      <c r="A66" s="189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2" t="s">
        <v>1070</v>
      </c>
      <c r="B67" s="183"/>
      <c r="C67" s="46">
        <v>313</v>
      </c>
      <c r="D67" s="46">
        <v>186</v>
      </c>
      <c r="E67" s="46">
        <v>87</v>
      </c>
      <c r="F67" s="46">
        <v>40</v>
      </c>
    </row>
    <row r="68" spans="1:6" x14ac:dyDescent="0.25">
      <c r="A68" s="187" t="s">
        <v>965</v>
      </c>
      <c r="B68" s="44" t="s">
        <v>1071</v>
      </c>
      <c r="C68" s="45">
        <v>21</v>
      </c>
      <c r="D68" s="45">
        <v>12</v>
      </c>
      <c r="E68" s="45">
        <v>8</v>
      </c>
      <c r="F68" s="41">
        <v>3</v>
      </c>
    </row>
    <row r="69" spans="1:6" x14ac:dyDescent="0.25">
      <c r="A69" s="188"/>
      <c r="B69" s="44" t="s">
        <v>1072</v>
      </c>
      <c r="C69" s="45">
        <v>11</v>
      </c>
      <c r="D69" s="45">
        <v>9</v>
      </c>
      <c r="E69" s="45">
        <v>4</v>
      </c>
      <c r="F69" s="41">
        <v>2</v>
      </c>
    </row>
    <row r="70" spans="1:6" x14ac:dyDescent="0.25">
      <c r="A70" s="189"/>
      <c r="B70" s="44" t="s">
        <v>108</v>
      </c>
      <c r="C70" s="45">
        <v>8</v>
      </c>
      <c r="D70" s="45">
        <v>6</v>
      </c>
      <c r="E70" s="45">
        <v>3</v>
      </c>
      <c r="F70" s="41">
        <v>3</v>
      </c>
    </row>
    <row r="71" spans="1:6" x14ac:dyDescent="0.25">
      <c r="A71" s="182" t="s">
        <v>1073</v>
      </c>
      <c r="B71" s="183"/>
      <c r="C71" s="46">
        <v>40</v>
      </c>
      <c r="D71" s="46">
        <v>27</v>
      </c>
      <c r="E71" s="46">
        <v>15</v>
      </c>
      <c r="F71" s="46">
        <v>8</v>
      </c>
    </row>
  </sheetData>
  <sheetProtection algorithmName="SHA-512" hashValue="w1u08Sc7akyUz0/Fz2YHik3eJijApx+UI90Uvc9DxQRbteL47MOKicrOvOh4wZZvTK2r/3/2GvorBGKgVBXBpQ==" saltValue="huF9IO8QM8MzE+RzCs0ch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5" t="s">
        <v>1076</v>
      </c>
      <c r="B5" s="14" t="s">
        <v>1077</v>
      </c>
      <c r="C5" s="25">
        <v>1144</v>
      </c>
    </row>
    <row r="6" spans="1:3" x14ac:dyDescent="0.25">
      <c r="A6" s="176"/>
      <c r="B6" s="14" t="s">
        <v>1019</v>
      </c>
      <c r="C6" s="25">
        <v>416</v>
      </c>
    </row>
    <row r="7" spans="1:3" x14ac:dyDescent="0.25">
      <c r="A7" s="176"/>
      <c r="B7" s="14" t="s">
        <v>1078</v>
      </c>
      <c r="C7" s="25">
        <v>1845</v>
      </c>
    </row>
    <row r="8" spans="1:3" x14ac:dyDescent="0.25">
      <c r="A8" s="176"/>
      <c r="B8" s="14" t="s">
        <v>1079</v>
      </c>
      <c r="C8" s="25">
        <v>306</v>
      </c>
    </row>
    <row r="9" spans="1:3" x14ac:dyDescent="0.25">
      <c r="A9" s="176"/>
      <c r="B9" s="14" t="s">
        <v>1021</v>
      </c>
      <c r="C9" s="25">
        <v>2</v>
      </c>
    </row>
    <row r="10" spans="1:3" x14ac:dyDescent="0.25">
      <c r="A10" s="176"/>
      <c r="B10" s="14" t="s">
        <v>1022</v>
      </c>
      <c r="C10" s="25">
        <v>1</v>
      </c>
    </row>
    <row r="11" spans="1:3" x14ac:dyDescent="0.25">
      <c r="A11" s="176"/>
      <c r="B11" s="14" t="s">
        <v>1080</v>
      </c>
      <c r="C11" s="25">
        <v>0</v>
      </c>
    </row>
    <row r="12" spans="1:3" x14ac:dyDescent="0.25">
      <c r="A12" s="177"/>
      <c r="B12" s="14" t="s">
        <v>1081</v>
      </c>
      <c r="C12" s="25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722</v>
      </c>
    </row>
    <row r="17" spans="1:3" x14ac:dyDescent="0.25">
      <c r="A17" s="23" t="s">
        <v>1084</v>
      </c>
      <c r="B17" s="18"/>
      <c r="C17" s="25">
        <v>281</v>
      </c>
    </row>
    <row r="18" spans="1:3" x14ac:dyDescent="0.25">
      <c r="A18" s="23" t="s">
        <v>1085</v>
      </c>
      <c r="B18" s="18"/>
      <c r="C18" s="25">
        <v>260</v>
      </c>
    </row>
    <row r="19" spans="1:3" x14ac:dyDescent="0.25">
      <c r="A19" s="23" t="s">
        <v>1086</v>
      </c>
      <c r="B19" s="18"/>
      <c r="C19" s="25">
        <v>185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5">
        <v>15</v>
      </c>
    </row>
    <row r="24" spans="1:3" x14ac:dyDescent="0.25">
      <c r="A24" s="23" t="s">
        <v>1089</v>
      </c>
      <c r="B24" s="18"/>
      <c r="C24" s="25">
        <v>45</v>
      </c>
    </row>
    <row r="25" spans="1:3" x14ac:dyDescent="0.25">
      <c r="A25" s="23" t="s">
        <v>1090</v>
      </c>
      <c r="B25" s="18"/>
      <c r="C25" s="25">
        <v>0</v>
      </c>
    </row>
    <row r="26" spans="1:3" x14ac:dyDescent="0.25">
      <c r="A26" s="23" t="s">
        <v>1091</v>
      </c>
      <c r="B26" s="18"/>
      <c r="C26" s="25">
        <v>0</v>
      </c>
    </row>
    <row r="27" spans="1:3" x14ac:dyDescent="0.25">
      <c r="A27" s="23" t="s">
        <v>1092</v>
      </c>
      <c r="B27" s="18"/>
      <c r="C27" s="25">
        <v>3</v>
      </c>
    </row>
    <row r="28" spans="1:3" x14ac:dyDescent="0.25">
      <c r="A28" s="23" t="s">
        <v>1093</v>
      </c>
      <c r="B28" s="18"/>
      <c r="C28" s="25">
        <v>820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5">
        <v>0</v>
      </c>
    </row>
    <row r="33" spans="1:3" x14ac:dyDescent="0.25">
      <c r="A33" s="23" t="s">
        <v>1096</v>
      </c>
      <c r="B33" s="18"/>
      <c r="C33" s="25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12</v>
      </c>
    </row>
    <row r="38" spans="1:3" x14ac:dyDescent="0.25">
      <c r="A38" s="23" t="s">
        <v>1098</v>
      </c>
      <c r="B38" s="18"/>
      <c r="C38" s="25">
        <v>116</v>
      </c>
    </row>
    <row r="39" spans="1:3" x14ac:dyDescent="0.25">
      <c r="A39" s="23" t="s">
        <v>1099</v>
      </c>
      <c r="B39" s="18"/>
      <c r="C39" s="25">
        <v>992</v>
      </c>
    </row>
    <row r="40" spans="1:3" x14ac:dyDescent="0.25">
      <c r="A40" s="23" t="s">
        <v>1100</v>
      </c>
      <c r="B40" s="18"/>
      <c r="C40" s="25">
        <v>192</v>
      </c>
    </row>
    <row r="41" spans="1:3" x14ac:dyDescent="0.25">
      <c r="A41" s="23" t="s">
        <v>1101</v>
      </c>
      <c r="B41" s="18"/>
      <c r="C41" s="25">
        <v>160</v>
      </c>
    </row>
    <row r="42" spans="1:3" x14ac:dyDescent="0.25">
      <c r="A42" s="23" t="s">
        <v>1102</v>
      </c>
      <c r="B42" s="18"/>
      <c r="C42" s="25">
        <v>591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18</v>
      </c>
    </row>
    <row r="47" spans="1:3" x14ac:dyDescent="0.25">
      <c r="A47" s="23" t="s">
        <v>1105</v>
      </c>
      <c r="B47" s="18"/>
      <c r="C47" s="25">
        <v>12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5" t="s">
        <v>1107</v>
      </c>
      <c r="B51" s="14" t="s">
        <v>1108</v>
      </c>
      <c r="C51" s="25">
        <v>361</v>
      </c>
    </row>
    <row r="52" spans="1:6" x14ac:dyDescent="0.25">
      <c r="A52" s="176"/>
      <c r="B52" s="14" t="s">
        <v>122</v>
      </c>
      <c r="C52" s="25">
        <v>180</v>
      </c>
    </row>
    <row r="53" spans="1:6" x14ac:dyDescent="0.25">
      <c r="A53" s="176"/>
      <c r="B53" s="14" t="s">
        <v>1109</v>
      </c>
      <c r="C53" s="25">
        <v>145</v>
      </c>
    </row>
    <row r="54" spans="1:6" x14ac:dyDescent="0.25">
      <c r="A54" s="177"/>
      <c r="B54" s="14" t="s">
        <v>1110</v>
      </c>
      <c r="C54" s="25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1</v>
      </c>
    </row>
    <row r="59" spans="1:6" x14ac:dyDescent="0.25">
      <c r="A59" s="23" t="s">
        <v>111</v>
      </c>
      <c r="B59" s="18"/>
      <c r="C59" s="25">
        <v>1</v>
      </c>
    </row>
    <row r="60" spans="1:6" x14ac:dyDescent="0.25">
      <c r="A60" s="23" t="s">
        <v>1050</v>
      </c>
      <c r="B60" s="18"/>
      <c r="C60" s="25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5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5">
        <v>0</v>
      </c>
    </row>
    <row r="64" spans="1:6" x14ac:dyDescent="0.25">
      <c r="A64" s="176"/>
      <c r="B64" s="14" t="s">
        <v>1054</v>
      </c>
      <c r="C64" s="15">
        <v>1</v>
      </c>
      <c r="D64" s="15">
        <v>0</v>
      </c>
      <c r="E64" s="15">
        <v>0</v>
      </c>
      <c r="F64" s="25">
        <v>0</v>
      </c>
    </row>
    <row r="65" spans="1:6" x14ac:dyDescent="0.25">
      <c r="A65" s="176"/>
      <c r="B65" s="14" t="s">
        <v>1055</v>
      </c>
      <c r="C65" s="15">
        <v>0</v>
      </c>
      <c r="D65" s="15">
        <v>0</v>
      </c>
      <c r="E65" s="15">
        <v>0</v>
      </c>
      <c r="F65" s="25">
        <v>0</v>
      </c>
    </row>
    <row r="66" spans="1:6" x14ac:dyDescent="0.25">
      <c r="A66" s="176"/>
      <c r="B66" s="14" t="s">
        <v>1056</v>
      </c>
      <c r="C66" s="15">
        <v>1</v>
      </c>
      <c r="D66" s="15">
        <v>0</v>
      </c>
      <c r="E66" s="15">
        <v>0</v>
      </c>
      <c r="F66" s="25">
        <v>0</v>
      </c>
    </row>
    <row r="67" spans="1:6" x14ac:dyDescent="0.25">
      <c r="A67" s="176"/>
      <c r="B67" s="14" t="s">
        <v>325</v>
      </c>
      <c r="C67" s="15">
        <v>123</v>
      </c>
      <c r="D67" s="15">
        <v>31</v>
      </c>
      <c r="E67" s="15">
        <v>12</v>
      </c>
      <c r="F67" s="25">
        <v>4</v>
      </c>
    </row>
    <row r="68" spans="1:6" x14ac:dyDescent="0.25">
      <c r="A68" s="176"/>
      <c r="B68" s="14" t="s">
        <v>1111</v>
      </c>
      <c r="C68" s="15">
        <v>1632</v>
      </c>
      <c r="D68" s="15">
        <v>396</v>
      </c>
      <c r="E68" s="15">
        <v>361</v>
      </c>
      <c r="F68" s="25">
        <v>89</v>
      </c>
    </row>
    <row r="69" spans="1:6" x14ac:dyDescent="0.25">
      <c r="A69" s="176"/>
      <c r="B69" s="14" t="s">
        <v>1112</v>
      </c>
      <c r="C69" s="15">
        <v>198</v>
      </c>
      <c r="D69" s="15">
        <v>36</v>
      </c>
      <c r="E69" s="15">
        <v>9</v>
      </c>
      <c r="F69" s="25">
        <v>3</v>
      </c>
    </row>
    <row r="70" spans="1:6" x14ac:dyDescent="0.25">
      <c r="A70" s="176"/>
      <c r="B70" s="14" t="s">
        <v>1059</v>
      </c>
      <c r="C70" s="15">
        <v>52</v>
      </c>
      <c r="D70" s="15">
        <v>20</v>
      </c>
      <c r="E70" s="15">
        <v>9</v>
      </c>
      <c r="F70" s="25">
        <v>6</v>
      </c>
    </row>
    <row r="71" spans="1:6" x14ac:dyDescent="0.25">
      <c r="A71" s="176"/>
      <c r="B71" s="14" t="s">
        <v>1113</v>
      </c>
      <c r="C71" s="15">
        <v>0</v>
      </c>
      <c r="D71" s="15">
        <v>0</v>
      </c>
      <c r="E71" s="15">
        <v>0</v>
      </c>
      <c r="F71" s="25">
        <v>0</v>
      </c>
    </row>
    <row r="72" spans="1:6" x14ac:dyDescent="0.25">
      <c r="A72" s="176"/>
      <c r="B72" s="14" t="s">
        <v>1114</v>
      </c>
      <c r="C72" s="15">
        <v>983</v>
      </c>
      <c r="D72" s="15">
        <v>421</v>
      </c>
      <c r="E72" s="15">
        <v>135</v>
      </c>
      <c r="F72" s="25">
        <v>89</v>
      </c>
    </row>
    <row r="73" spans="1:6" x14ac:dyDescent="0.25">
      <c r="A73" s="176"/>
      <c r="B73" s="14" t="s">
        <v>1115</v>
      </c>
      <c r="C73" s="15">
        <v>302</v>
      </c>
      <c r="D73" s="15">
        <v>98</v>
      </c>
      <c r="E73" s="15">
        <v>29</v>
      </c>
      <c r="F73" s="25">
        <v>19</v>
      </c>
    </row>
    <row r="74" spans="1:6" x14ac:dyDescent="0.25">
      <c r="A74" s="176"/>
      <c r="B74" s="14" t="s">
        <v>1063</v>
      </c>
      <c r="C74" s="15">
        <v>0</v>
      </c>
      <c r="D74" s="15">
        <v>0</v>
      </c>
      <c r="E74" s="15">
        <v>0</v>
      </c>
      <c r="F74" s="25">
        <v>0</v>
      </c>
    </row>
    <row r="75" spans="1:6" x14ac:dyDescent="0.25">
      <c r="A75" s="176"/>
      <c r="B75" s="14" t="s">
        <v>396</v>
      </c>
      <c r="C75" s="15">
        <v>1</v>
      </c>
      <c r="D75" s="15">
        <v>0</v>
      </c>
      <c r="E75" s="15">
        <v>0</v>
      </c>
      <c r="F75" s="25">
        <v>0</v>
      </c>
    </row>
    <row r="76" spans="1:6" x14ac:dyDescent="0.25">
      <c r="A76" s="176"/>
      <c r="B76" s="14" t="s">
        <v>1064</v>
      </c>
      <c r="C76" s="15">
        <v>2</v>
      </c>
      <c r="D76" s="15">
        <v>0</v>
      </c>
      <c r="E76" s="15">
        <v>0</v>
      </c>
      <c r="F76" s="25">
        <v>0</v>
      </c>
    </row>
    <row r="77" spans="1:6" x14ac:dyDescent="0.25">
      <c r="A77" s="176"/>
      <c r="B77" s="14" t="s">
        <v>1065</v>
      </c>
      <c r="C77" s="15">
        <v>0</v>
      </c>
      <c r="D77" s="15">
        <v>0</v>
      </c>
      <c r="E77" s="15">
        <v>0</v>
      </c>
      <c r="F77" s="25">
        <v>0</v>
      </c>
    </row>
    <row r="78" spans="1:6" x14ac:dyDescent="0.25">
      <c r="A78" s="176"/>
      <c r="B78" s="14" t="s">
        <v>1066</v>
      </c>
      <c r="C78" s="15">
        <v>0</v>
      </c>
      <c r="D78" s="15">
        <v>0</v>
      </c>
      <c r="E78" s="15">
        <v>0</v>
      </c>
      <c r="F78" s="25">
        <v>0</v>
      </c>
    </row>
    <row r="79" spans="1:6" x14ac:dyDescent="0.25">
      <c r="A79" s="176"/>
      <c r="B79" s="14" t="s">
        <v>1067</v>
      </c>
      <c r="C79" s="15">
        <v>102</v>
      </c>
      <c r="D79" s="15">
        <v>98</v>
      </c>
      <c r="E79" s="15">
        <v>58</v>
      </c>
      <c r="F79" s="25">
        <v>40</v>
      </c>
    </row>
    <row r="80" spans="1:6" x14ac:dyDescent="0.25">
      <c r="A80" s="176"/>
      <c r="B80" s="14" t="s">
        <v>1068</v>
      </c>
      <c r="C80" s="15">
        <v>16</v>
      </c>
      <c r="D80" s="15">
        <v>16</v>
      </c>
      <c r="E80" s="15">
        <v>6</v>
      </c>
      <c r="F80" s="25">
        <v>3</v>
      </c>
    </row>
    <row r="81" spans="1:6" x14ac:dyDescent="0.25">
      <c r="A81" s="177"/>
      <c r="B81" s="14" t="s">
        <v>1069</v>
      </c>
      <c r="C81" s="15">
        <v>6</v>
      </c>
      <c r="D81" s="15">
        <v>6</v>
      </c>
      <c r="E81" s="15">
        <v>2</v>
      </c>
      <c r="F81" s="25">
        <v>0</v>
      </c>
    </row>
    <row r="82" spans="1:6" x14ac:dyDescent="0.25">
      <c r="A82" s="190" t="s">
        <v>1070</v>
      </c>
      <c r="B82" s="191"/>
      <c r="C82" s="33">
        <v>3419</v>
      </c>
      <c r="D82" s="33">
        <v>1122</v>
      </c>
      <c r="E82" s="33">
        <v>621</v>
      </c>
      <c r="F82" s="33">
        <v>253</v>
      </c>
    </row>
    <row r="83" spans="1:6" x14ac:dyDescent="0.25">
      <c r="A83" s="175" t="s">
        <v>1116</v>
      </c>
      <c r="B83" s="14" t="s">
        <v>1071</v>
      </c>
      <c r="C83" s="15">
        <v>0</v>
      </c>
      <c r="D83" s="15">
        <v>0</v>
      </c>
      <c r="E83" s="15">
        <v>0</v>
      </c>
      <c r="F83" s="25">
        <v>0</v>
      </c>
    </row>
    <row r="84" spans="1:6" x14ac:dyDescent="0.25">
      <c r="A84" s="176"/>
      <c r="B84" s="14" t="s">
        <v>1072</v>
      </c>
      <c r="C84" s="15">
        <v>0</v>
      </c>
      <c r="D84" s="15">
        <v>0</v>
      </c>
      <c r="E84" s="15">
        <v>0</v>
      </c>
      <c r="F84" s="25">
        <v>0</v>
      </c>
    </row>
    <row r="85" spans="1:6" x14ac:dyDescent="0.25">
      <c r="A85" s="177"/>
      <c r="B85" s="14" t="s">
        <v>108</v>
      </c>
      <c r="C85" s="15">
        <v>191</v>
      </c>
      <c r="D85" s="15">
        <v>112</v>
      </c>
      <c r="E85" s="15">
        <v>18</v>
      </c>
      <c r="F85" s="25">
        <v>23</v>
      </c>
    </row>
    <row r="86" spans="1:6" x14ac:dyDescent="0.25">
      <c r="A86" s="190" t="s">
        <v>1117</v>
      </c>
      <c r="B86" s="191"/>
      <c r="C86" s="33">
        <v>191</v>
      </c>
      <c r="D86" s="33">
        <v>112</v>
      </c>
      <c r="E86" s="33">
        <v>18</v>
      </c>
      <c r="F86" s="33">
        <v>23</v>
      </c>
    </row>
  </sheetData>
  <sheetProtection algorithmName="SHA-512" hashValue="tsYxog7z6XRs0HNbqfAvy1z/DflROCwPunRaWWN42jaLar5RDBmL5cV4ZiHppPiFRA5j6RPkvg+AI9xjimmtkg==" saltValue="eF0ENehZvTTs7t2NQ9Kfs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7</v>
      </c>
    </row>
    <row r="6" spans="1:3" x14ac:dyDescent="0.25">
      <c r="A6" s="13" t="s">
        <v>1121</v>
      </c>
      <c r="B6" s="18"/>
      <c r="C6" s="25">
        <v>258</v>
      </c>
    </row>
    <row r="7" spans="1:3" x14ac:dyDescent="0.25">
      <c r="A7" s="13" t="s">
        <v>1122</v>
      </c>
      <c r="B7" s="18"/>
      <c r="C7" s="25">
        <v>2</v>
      </c>
    </row>
    <row r="8" spans="1:3" x14ac:dyDescent="0.25">
      <c r="A8" s="13" t="s">
        <v>1123</v>
      </c>
      <c r="B8" s="18"/>
      <c r="C8" s="25">
        <v>0</v>
      </c>
    </row>
    <row r="9" spans="1:3" x14ac:dyDescent="0.25">
      <c r="A9" s="13" t="s">
        <v>1124</v>
      </c>
      <c r="B9" s="18"/>
      <c r="C9" s="25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7</v>
      </c>
    </row>
    <row r="14" spans="1:3" x14ac:dyDescent="0.25">
      <c r="A14" s="13" t="s">
        <v>1121</v>
      </c>
      <c r="B14" s="18"/>
      <c r="C14" s="25">
        <v>19</v>
      </c>
    </row>
    <row r="15" spans="1:3" x14ac:dyDescent="0.25">
      <c r="A15" s="13" t="s">
        <v>1126</v>
      </c>
      <c r="B15" s="18"/>
      <c r="C15" s="25">
        <v>4</v>
      </c>
    </row>
    <row r="16" spans="1:3" x14ac:dyDescent="0.25">
      <c r="A16" s="13" t="s">
        <v>1123</v>
      </c>
      <c r="B16" s="18"/>
      <c r="C16" s="25">
        <v>0</v>
      </c>
    </row>
    <row r="17" spans="1:3" x14ac:dyDescent="0.25">
      <c r="A17" s="13" t="s">
        <v>1124</v>
      </c>
      <c r="B17" s="18"/>
      <c r="C17" s="25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5</v>
      </c>
    </row>
    <row r="22" spans="1:3" x14ac:dyDescent="0.25">
      <c r="A22" s="13" t="s">
        <v>1128</v>
      </c>
      <c r="B22" s="18"/>
      <c r="C22" s="25">
        <v>0</v>
      </c>
    </row>
    <row r="23" spans="1:3" x14ac:dyDescent="0.25">
      <c r="A23" s="13" t="s">
        <v>1129</v>
      </c>
      <c r="B23" s="18"/>
      <c r="C23" s="25">
        <v>5</v>
      </c>
    </row>
    <row r="24" spans="1:3" x14ac:dyDescent="0.25">
      <c r="A24" s="13" t="s">
        <v>1130</v>
      </c>
      <c r="B24" s="18"/>
      <c r="C24" s="25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8</v>
      </c>
    </row>
    <row r="29" spans="1:3" x14ac:dyDescent="0.25">
      <c r="A29" s="13" t="s">
        <v>1133</v>
      </c>
      <c r="B29" s="18"/>
      <c r="C29" s="25">
        <v>2</v>
      </c>
    </row>
    <row r="30" spans="1:3" x14ac:dyDescent="0.25">
      <c r="A30" s="13" t="s">
        <v>1134</v>
      </c>
      <c r="B30" s="18"/>
      <c r="C30" s="25">
        <v>7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5">
        <v>0</v>
      </c>
    </row>
    <row r="35" spans="1:3" x14ac:dyDescent="0.25">
      <c r="A35" s="13" t="s">
        <v>1137</v>
      </c>
      <c r="B35" s="18"/>
      <c r="C35" s="25">
        <v>7</v>
      </c>
    </row>
    <row r="36" spans="1:3" x14ac:dyDescent="0.25">
      <c r="A36" s="13" t="s">
        <v>1138</v>
      </c>
      <c r="B36" s="18"/>
      <c r="C36" s="25">
        <v>0</v>
      </c>
    </row>
  </sheetData>
  <sheetProtection algorithmName="SHA-512" hashValue="Esk8Jshtd+OaOM7x8sUCS125QRFaUu4zQn1wmdUzyTiaAH8s9gbbQwKQvO7ck4npLhCRjhJlsKwQPCTK6UK9cA==" saltValue="e3gawV+6GpM0DCjaibqoq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3</v>
      </c>
    </row>
    <row r="6" spans="1:3" x14ac:dyDescent="0.25">
      <c r="A6" s="13" t="s">
        <v>1142</v>
      </c>
      <c r="B6" s="18"/>
      <c r="C6" s="25">
        <v>26</v>
      </c>
    </row>
    <row r="7" spans="1:3" x14ac:dyDescent="0.25">
      <c r="A7" s="13" t="s">
        <v>1143</v>
      </c>
      <c r="B7" s="18"/>
      <c r="C7" s="25">
        <v>12</v>
      </c>
    </row>
    <row r="8" spans="1:3" x14ac:dyDescent="0.25">
      <c r="A8" s="13" t="s">
        <v>1144</v>
      </c>
      <c r="B8" s="18"/>
      <c r="C8" s="25">
        <v>2</v>
      </c>
    </row>
    <row r="9" spans="1:3" x14ac:dyDescent="0.25">
      <c r="A9" s="13" t="s">
        <v>1145</v>
      </c>
      <c r="B9" s="18"/>
      <c r="C9" s="25">
        <v>17</v>
      </c>
    </row>
    <row r="10" spans="1:3" x14ac:dyDescent="0.25">
      <c r="A10" s="13" t="s">
        <v>1146</v>
      </c>
      <c r="B10" s="18"/>
      <c r="C10" s="25">
        <v>16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15</v>
      </c>
    </row>
    <row r="15" spans="1:3" x14ac:dyDescent="0.25">
      <c r="A15" s="13" t="s">
        <v>1149</v>
      </c>
      <c r="B15" s="18"/>
      <c r="C15" s="25">
        <v>1</v>
      </c>
    </row>
    <row r="16" spans="1:3" x14ac:dyDescent="0.25">
      <c r="A16" s="13" t="s">
        <v>1150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10</v>
      </c>
    </row>
    <row r="21" spans="1:3" x14ac:dyDescent="0.25">
      <c r="A21" s="13" t="s">
        <v>1153</v>
      </c>
      <c r="B21" s="18"/>
      <c r="C21" s="25">
        <v>9</v>
      </c>
    </row>
    <row r="22" spans="1:3" x14ac:dyDescent="0.25">
      <c r="A22" s="13" t="s">
        <v>1154</v>
      </c>
      <c r="B22" s="18"/>
      <c r="C22" s="25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0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1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4</v>
      </c>
    </row>
    <row r="37" spans="1:3" x14ac:dyDescent="0.25">
      <c r="A37" s="13" t="s">
        <v>1083</v>
      </c>
      <c r="B37" s="18"/>
      <c r="C37" s="25">
        <v>1</v>
      </c>
    </row>
    <row r="38" spans="1:3" x14ac:dyDescent="0.25">
      <c r="A38" s="13" t="s">
        <v>1165</v>
      </c>
      <c r="B38" s="18"/>
      <c r="C38" s="25">
        <v>0</v>
      </c>
    </row>
    <row r="39" spans="1:3" x14ac:dyDescent="0.25">
      <c r="A39" s="13" t="s">
        <v>1166</v>
      </c>
      <c r="B39" s="18"/>
      <c r="C39" s="25">
        <v>9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1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25</v>
      </c>
    </row>
    <row r="46" spans="1:3" x14ac:dyDescent="0.25">
      <c r="A46" s="13" t="s">
        <v>1083</v>
      </c>
      <c r="B46" s="18"/>
      <c r="C46" s="25">
        <v>11</v>
      </c>
    </row>
    <row r="47" spans="1:3" x14ac:dyDescent="0.25">
      <c r="A47" s="13" t="s">
        <v>1165</v>
      </c>
      <c r="B47" s="18"/>
      <c r="C47" s="25">
        <v>3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3</v>
      </c>
    </row>
    <row r="54" spans="1:3" x14ac:dyDescent="0.25">
      <c r="A54" s="13" t="s">
        <v>1083</v>
      </c>
      <c r="B54" s="18"/>
      <c r="C54" s="25">
        <v>0</v>
      </c>
    </row>
    <row r="55" spans="1:3" x14ac:dyDescent="0.25">
      <c r="A55" s="13" t="s">
        <v>1165</v>
      </c>
      <c r="B55" s="18"/>
      <c r="C55" s="25">
        <v>1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8</v>
      </c>
    </row>
    <row r="62" spans="1:3" x14ac:dyDescent="0.25">
      <c r="A62" s="13" t="s">
        <v>1083</v>
      </c>
      <c r="B62" s="18"/>
      <c r="C62" s="25">
        <v>4</v>
      </c>
    </row>
    <row r="63" spans="1:3" x14ac:dyDescent="0.25">
      <c r="A63" s="13" t="s">
        <v>1165</v>
      </c>
      <c r="B63" s="18"/>
      <c r="C63" s="25">
        <v>1</v>
      </c>
    </row>
  </sheetData>
  <sheetProtection algorithmName="SHA-512" hashValue="2TaKyWTBXpvWt5y5xdQpK+xd7EjfM3IM0IkWCsyoPts70V+tdfhCYmLI5tSzond7zxeR33jr/1osEr0VQghsEw==" saltValue="K9BXeHWGXj9GPd5CM3bZB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340</v>
      </c>
      <c r="D4" s="33">
        <v>431</v>
      </c>
      <c r="E4" s="34">
        <v>-1</v>
      </c>
      <c r="F4" s="33">
        <v>641</v>
      </c>
      <c r="G4" s="33">
        <v>473</v>
      </c>
      <c r="H4" s="33">
        <v>61</v>
      </c>
      <c r="I4" s="33">
        <v>90</v>
      </c>
      <c r="J4" s="33">
        <v>0</v>
      </c>
      <c r="K4" s="33">
        <v>0</v>
      </c>
      <c r="L4" s="33">
        <v>0</v>
      </c>
      <c r="M4" s="33">
        <v>0</v>
      </c>
      <c r="N4" s="33">
        <v>15</v>
      </c>
      <c r="O4" s="33">
        <v>1</v>
      </c>
      <c r="P4" s="33">
        <v>847</v>
      </c>
    </row>
    <row r="5" spans="1:16" ht="45" x14ac:dyDescent="0.25">
      <c r="A5" s="30" t="s">
        <v>637</v>
      </c>
      <c r="B5" s="30" t="s">
        <v>638</v>
      </c>
      <c r="C5" s="15">
        <v>9</v>
      </c>
      <c r="D5" s="15">
        <v>11</v>
      </c>
      <c r="E5" s="31">
        <v>-1</v>
      </c>
      <c r="F5" s="15">
        <v>2</v>
      </c>
      <c r="G5" s="15">
        <v>2</v>
      </c>
      <c r="H5" s="15">
        <v>1</v>
      </c>
      <c r="I5" s="15">
        <v>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6</v>
      </c>
    </row>
    <row r="6" spans="1:16" ht="33.75" x14ac:dyDescent="0.25">
      <c r="A6" s="30" t="s">
        <v>639</v>
      </c>
      <c r="B6" s="30" t="s">
        <v>640</v>
      </c>
      <c r="C6" s="15">
        <v>183</v>
      </c>
      <c r="D6" s="15">
        <v>243</v>
      </c>
      <c r="E6" s="31">
        <v>-1</v>
      </c>
      <c r="F6" s="15">
        <v>386</v>
      </c>
      <c r="G6" s="15">
        <v>279</v>
      </c>
      <c r="H6" s="15">
        <v>19</v>
      </c>
      <c r="I6" s="15">
        <v>34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512</v>
      </c>
    </row>
    <row r="7" spans="1:16" ht="22.5" x14ac:dyDescent="0.25">
      <c r="A7" s="30" t="s">
        <v>641</v>
      </c>
      <c r="B7" s="30" t="s">
        <v>642</v>
      </c>
      <c r="C7" s="15">
        <v>14</v>
      </c>
      <c r="D7" s="15">
        <v>19</v>
      </c>
      <c r="E7" s="31">
        <v>-1</v>
      </c>
      <c r="F7" s="15">
        <v>6</v>
      </c>
      <c r="G7" s="15">
        <v>5</v>
      </c>
      <c r="H7" s="15">
        <v>7</v>
      </c>
      <c r="I7" s="15">
        <v>8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9</v>
      </c>
    </row>
    <row r="8" spans="1:16" ht="33.75" x14ac:dyDescent="0.25">
      <c r="A8" s="30" t="s">
        <v>643</v>
      </c>
      <c r="B8" s="30" t="s">
        <v>644</v>
      </c>
      <c r="C8" s="15">
        <v>0</v>
      </c>
      <c r="D8" s="15">
        <v>1</v>
      </c>
      <c r="E8" s="31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ht="45" x14ac:dyDescent="0.25">
      <c r="A9" s="30" t="s">
        <v>645</v>
      </c>
      <c r="B9" s="30" t="s">
        <v>646</v>
      </c>
      <c r="C9" s="15">
        <v>9</v>
      </c>
      <c r="D9" s="15">
        <v>10</v>
      </c>
      <c r="E9" s="31">
        <v>-1</v>
      </c>
      <c r="F9" s="15">
        <v>20</v>
      </c>
      <c r="G9" s="15">
        <v>17</v>
      </c>
      <c r="H9" s="15">
        <v>4</v>
      </c>
      <c r="I9" s="15">
        <v>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26</v>
      </c>
    </row>
    <row r="10" spans="1:16" ht="33.75" x14ac:dyDescent="0.25">
      <c r="A10" s="30" t="s">
        <v>647</v>
      </c>
      <c r="B10" s="30" t="s">
        <v>648</v>
      </c>
      <c r="C10" s="15">
        <v>122</v>
      </c>
      <c r="D10" s="15">
        <v>147</v>
      </c>
      <c r="E10" s="31">
        <v>-1</v>
      </c>
      <c r="F10" s="15">
        <v>227</v>
      </c>
      <c r="G10" s="15">
        <v>170</v>
      </c>
      <c r="H10" s="15">
        <v>30</v>
      </c>
      <c r="I10" s="15">
        <v>39</v>
      </c>
      <c r="J10" s="15">
        <v>0</v>
      </c>
      <c r="K10" s="15">
        <v>0</v>
      </c>
      <c r="L10" s="15">
        <v>0</v>
      </c>
      <c r="M10" s="15">
        <v>0</v>
      </c>
      <c r="N10" s="15">
        <v>15</v>
      </c>
      <c r="O10" s="15">
        <v>1</v>
      </c>
      <c r="P10" s="25">
        <v>293</v>
      </c>
    </row>
    <row r="11" spans="1:16" ht="45" x14ac:dyDescent="0.25">
      <c r="A11" s="30" t="s">
        <v>649</v>
      </c>
      <c r="B11" s="30" t="s">
        <v>650</v>
      </c>
      <c r="C11" s="15">
        <v>3</v>
      </c>
      <c r="D11" s="15">
        <v>0</v>
      </c>
      <c r="E11" s="31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B9m0tNsU/zUaF1l2bO8M+USbLHlBlVumhRKgNXLTiJ41YsCsvzoaF4lWBqeaRHU6VKpnDT/JGWibzbdHd2lBJg==" saltValue="8MCnHqtEHAuY+z73f6wOL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idDashboardExportToExcelMenu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2021-05-05T12:27:26Z</dcterms:created>
  <dcterms:modified xsi:type="dcterms:W3CDTF">2021-05-31T12:23:28Z</dcterms:modified>
</cp:coreProperties>
</file>