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drawings/drawing25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091BE431-0B1F-4B1B-BA6F-3682D0F93C76}" xr6:coauthVersionLast="46" xr6:coauthVersionMax="46" xr10:uidLastSave="{00000000-0000-0000-0000-000000000000}"/>
  <workbookProtection workbookAlgorithmName="SHA-512" workbookHashValue="lZOvbCpdzOjmGpAsGVtM0EtyrrQxVzfNvP+t0+rMPjDrzX1JcjI9+bc/flJeVvqY0h1gcQ/x1mWMiJy01GhaPQ==" workbookSaltValue="VLUkvVVOqdn/EtRaMJJjMg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N7" i="17"/>
  <c r="CM7" i="17"/>
  <c r="CG7" i="17"/>
  <c r="CF7" i="17"/>
  <c r="CA7" i="17"/>
  <c r="BZ7" i="17"/>
  <c r="BY7" i="17"/>
  <c r="BV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V7" i="17" s="1"/>
  <c r="Q7" i="17"/>
  <c r="M7" i="17"/>
  <c r="L7" i="17"/>
  <c r="K7" i="17"/>
  <c r="J7" i="17"/>
  <c r="I7" i="17"/>
  <c r="E7" i="17"/>
  <c r="D7" i="17"/>
  <c r="C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E81" i="12"/>
  <c r="D81" i="12"/>
  <c r="E80" i="12"/>
  <c r="D80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L42" i="12"/>
  <c r="K42" i="12"/>
  <c r="J42" i="12"/>
  <c r="I42" i="12"/>
  <c r="H42" i="12"/>
  <c r="G42" i="12"/>
  <c r="F42" i="12"/>
  <c r="E42" i="12"/>
  <c r="D42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3" i="12"/>
  <c r="E82" i="12"/>
  <c r="D82" i="12"/>
  <c r="L43" i="12"/>
  <c r="K43" i="12"/>
  <c r="J43" i="12"/>
  <c r="I43" i="12"/>
  <c r="H43" i="12"/>
  <c r="G43" i="12"/>
  <c r="F43" i="12"/>
  <c r="E43" i="12"/>
  <c r="D4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66CA3854-51FF-4541-BD2F-7B482B4EEA6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BCA2889-4DF2-44DC-889D-4FF0F6707C4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5F0CEEC-8B8A-4756-86CB-8D3CF31CB3E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EA1181D5-6151-414E-937E-FA875C32010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7B7968F6-0380-4A1C-A9DF-4E0B19A0BAD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73B6237C-D42A-4353-991E-4F11604C9EB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66DDCBB3-DAB1-490C-95E5-97B7F806F47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53888140-7ACA-468E-88C9-09913257580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3C816278-730C-4B5A-87A4-E2581461B77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0457401B-2A23-43A8-8C96-D8A392FC4D2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0BA05B03-5EF7-4E70-A6D0-40A09CDE445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6C20CC43-9AE8-4CC8-ABAE-B2CD380ACDD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1775C498-55DA-4411-A5F2-B446FFBBE40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816CE20-26B8-4D22-A565-51C173C6A4E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76DBDF7-3279-488C-8FE5-80C930A28A7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DAFE99B2-5A0B-467C-8A21-27E651A2AEF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B1FE2638-3567-4CE3-A2E3-FD2C3181380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EC49ED96-B24A-48B9-81A7-04FACC4764E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94B8F91-2ACA-497E-94CC-5DA518F596B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B8DCD84-4C29-4DFC-B842-1DC9FBD05F6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4F382004-649D-415F-999F-3B8E38ED7F9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EB915DD9-3B3E-451A-87E2-2397FA8A952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510C3B09-FEB8-4AB5-A123-486EFAF9CD0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F8498E53-3252-4CFD-9CE9-04376CB4DAE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098F7358-DF57-430C-A048-051632777E5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7E766337-15A6-45B8-A496-2D1DABF84DE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C1A4EE49-86B9-4347-9469-84E539F5AA9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E834895A-4ECB-4DFD-A4EA-92DC6A60015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571D6820-2A04-4AF0-B886-C409F2C72C3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045A7120-98D8-4DA8-B0A6-66F2A2B5421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80AD15E-2B6B-44F4-8DBE-DE2B99FD328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E659B60F-ADC5-44AF-BABF-E7A1E03E1E5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<sst xmlns="http://schemas.openxmlformats.org/spreadsheetml/2006/main" count="2531" uniqueCount="1441">
  <si>
    <t>Estadísticas Anuales de la Fiscalía General del Estado</t>
  </si>
  <si>
    <t/>
  </si>
  <si>
    <t>Año</t>
  </si>
  <si>
    <t>2020</t>
  </si>
  <si>
    <t>Tipo Fiscalía</t>
  </si>
  <si>
    <t>Fiscalía Provincial</t>
  </si>
  <si>
    <t>Provincia/CCAA</t>
  </si>
  <si>
    <t>Toledo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</si>
  <si>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</si>
  <si>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</si>
  <si>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</si>
  <si>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</si>
  <si>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</si>
  <si>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</si>
  <si>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</si>
  <si>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</si>
  <si>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2019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</si>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</sst>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4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15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0" fontId="7" fillId="5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165" fontId="18" fillId="0" borderId="0" xfId="1" applyNumberFormat="1" applyFont="1"/>
    <xf numFmtId="165" fontId="19" fillId="6" borderId="10" xfId="1" applyNumberFormat="1" applyFont="1" applyFill="1" applyBorder="1" applyAlignment="1">
      <alignment horizontal="center" vertical="center" wrapText="1"/>
    </xf>
    <xf numFmtId="165" fontId="19" fillId="6" borderId="11" xfId="1" applyNumberFormat="1" applyFont="1" applyFill="1" applyBorder="1" applyAlignment="1">
      <alignment horizontal="center" vertical="center" wrapText="1"/>
    </xf>
    <xf numFmtId="165" fontId="19" fillId="6" borderId="12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7" borderId="10" xfId="1" applyNumberFormat="1" applyFont="1" applyFill="1" applyBorder="1" applyAlignment="1">
      <alignment horizontal="center" vertical="center"/>
    </xf>
    <xf numFmtId="1" fontId="18" fillId="8" borderId="11" xfId="1" applyNumberFormat="1" applyFont="1" applyFill="1" applyBorder="1" applyAlignment="1">
      <alignment horizontal="center" vertical="center"/>
    </xf>
    <xf numFmtId="1" fontId="18" fillId="7" borderId="11" xfId="1" applyNumberFormat="1" applyFont="1" applyFill="1" applyBorder="1" applyAlignment="1">
      <alignment horizontal="center" vertical="center"/>
    </xf>
    <xf numFmtId="1" fontId="18" fillId="9" borderId="11" xfId="1" applyNumberFormat="1" applyFont="1" applyFill="1" applyBorder="1" applyAlignment="1">
      <alignment horizontal="center" vertical="center"/>
    </xf>
    <xf numFmtId="1" fontId="18" fillId="7" borderId="12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7" borderId="0" xfId="1" applyNumberFormat="1" applyFont="1" applyFill="1"/>
    <xf numFmtId="165" fontId="17" fillId="7" borderId="0" xfId="1" applyNumberFormat="1" applyFill="1"/>
    <xf numFmtId="165" fontId="19" fillId="6" borderId="13" xfId="1" applyNumberFormat="1" applyFont="1" applyFill="1" applyBorder="1" applyAlignment="1">
      <alignment horizontal="center" vertical="center" wrapText="1"/>
    </xf>
    <xf numFmtId="165" fontId="19" fillId="6" borderId="14" xfId="1" applyNumberFormat="1" applyFont="1" applyFill="1" applyBorder="1" applyAlignment="1">
      <alignment horizontal="center" vertical="center" wrapText="1"/>
    </xf>
    <xf numFmtId="165" fontId="19" fillId="6" borderId="15" xfId="1" applyNumberFormat="1" applyFont="1" applyFill="1" applyBorder="1" applyAlignment="1">
      <alignment horizontal="center" vertical="center" wrapText="1"/>
    </xf>
    <xf numFmtId="165" fontId="19" fillId="0" borderId="16" xfId="1" applyNumberFormat="1" applyFont="1" applyBorder="1" applyAlignment="1">
      <alignment horizontal="center" vertical="center" wrapText="1"/>
    </xf>
    <xf numFmtId="165" fontId="17" fillId="0" borderId="18" xfId="1" applyNumberFormat="1" applyBorder="1"/>
    <xf numFmtId="165" fontId="17" fillId="0" borderId="19" xfId="1" applyNumberFormat="1" applyBorder="1"/>
    <xf numFmtId="165" fontId="17" fillId="0" borderId="14" xfId="1" applyNumberFormat="1" applyBorder="1"/>
    <xf numFmtId="165" fontId="17" fillId="0" borderId="15" xfId="1" applyNumberFormat="1" applyBorder="1"/>
    <xf numFmtId="165" fontId="17" fillId="0" borderId="21" xfId="1" applyNumberFormat="1" applyBorder="1"/>
    <xf numFmtId="165" fontId="17" fillId="0" borderId="22" xfId="1" applyNumberFormat="1" applyBorder="1"/>
    <xf numFmtId="165" fontId="17" fillId="0" borderId="23" xfId="1" applyNumberFormat="1" applyBorder="1"/>
    <xf numFmtId="165" fontId="17" fillId="0" borderId="25" xfId="1" applyNumberFormat="1" applyBorder="1"/>
    <xf numFmtId="165" fontId="18" fillId="8" borderId="0" xfId="1" applyNumberFormat="1" applyFont="1" applyFill="1"/>
    <xf numFmtId="165" fontId="17" fillId="8" borderId="0" xfId="1" applyNumberFormat="1" applyFill="1"/>
    <xf numFmtId="165" fontId="20" fillId="0" borderId="22" xfId="2" applyNumberFormat="1" applyBorder="1"/>
    <xf numFmtId="165" fontId="18" fillId="9" borderId="0" xfId="2" applyNumberFormat="1" applyFont="1" applyFill="1"/>
    <xf numFmtId="165" fontId="20" fillId="9" borderId="0" xfId="2" applyNumberFormat="1" applyFill="1"/>
    <xf numFmtId="165" fontId="20" fillId="0" borderId="0" xfId="2" applyNumberFormat="1"/>
    <xf numFmtId="165" fontId="19" fillId="6" borderId="17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6" borderId="22" xfId="1" applyFont="1" applyFill="1" applyBorder="1" applyAlignment="1">
      <alignment horizontal="left" wrapText="1"/>
    </xf>
    <xf numFmtId="3" fontId="23" fillId="0" borderId="22" xfId="1" applyNumberFormat="1" applyFont="1" applyBorder="1" applyAlignment="1" applyProtection="1">
      <alignment wrapText="1"/>
      <protection hidden="1"/>
    </xf>
    <xf numFmtId="1" fontId="23" fillId="0" borderId="22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6" borderId="27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6" borderId="26" xfId="1" applyNumberFormat="1" applyFont="1" applyFill="1" applyBorder="1" applyAlignment="1" applyProtection="1">
      <alignment horizontal="left" wrapText="1"/>
      <protection hidden="1"/>
    </xf>
    <xf numFmtId="165" fontId="17" fillId="0" borderId="22" xfId="1" applyNumberFormat="1" applyBorder="1" applyProtection="1">
      <protection hidden="1"/>
    </xf>
    <xf numFmtId="0" fontId="22" fillId="6" borderId="29" xfId="1" applyFont="1" applyFill="1" applyBorder="1" applyAlignment="1" applyProtection="1">
      <alignment horizontal="left" wrapText="1"/>
      <protection hidden="1"/>
    </xf>
    <xf numFmtId="3" fontId="23" fillId="0" borderId="30" xfId="1" applyNumberFormat="1" applyFont="1" applyBorder="1" applyAlignment="1" applyProtection="1">
      <alignment wrapText="1"/>
      <protection hidden="1"/>
    </xf>
    <xf numFmtId="0" fontId="22" fillId="6" borderId="31" xfId="1" applyFont="1" applyFill="1" applyBorder="1" applyAlignment="1" applyProtection="1">
      <alignment horizontal="left" wrapText="1"/>
      <protection hidden="1"/>
    </xf>
    <xf numFmtId="1" fontId="23" fillId="0" borderId="31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6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3" xfId="1" applyNumberFormat="1" applyFont="1" applyBorder="1" applyAlignment="1">
      <alignment horizontal="center" vertical="center"/>
    </xf>
    <xf numFmtId="3" fontId="27" fillId="0" borderId="27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6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6" borderId="39" xfId="1" applyFont="1" applyFill="1" applyBorder="1" applyAlignment="1">
      <alignment horizontal="right"/>
    </xf>
    <xf numFmtId="166" fontId="18" fillId="6" borderId="40" xfId="1" applyNumberFormat="1" applyFont="1" applyFill="1" applyBorder="1" applyAlignment="1" applyProtection="1">
      <alignment horizontal="right"/>
      <protection locked="0"/>
    </xf>
    <xf numFmtId="0" fontId="29" fillId="6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6" xfId="1" applyNumberFormat="1" applyFont="1" applyBorder="1" applyAlignment="1">
      <alignment horizontal="center" vertical="center" wrapText="1"/>
    </xf>
    <xf numFmtId="3" fontId="27" fillId="0" borderId="35" xfId="1" applyNumberFormat="1" applyFont="1" applyBorder="1" applyAlignment="1">
      <alignment horizontal="center" vertical="center" wrapText="1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0" fontId="42" fillId="5" borderId="41" xfId="3" applyFont="1" applyFill="1" applyBorder="1" applyAlignment="1">
      <alignment horizontal="left" vertical="top" wrapText="1"/>
    </xf>
    <xf numFmtId="3" fontId="42" fillId="0" borderId="41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2" xfId="1" applyNumberFormat="1" applyFont="1" applyBorder="1" applyAlignment="1">
      <alignment horizontal="center" vertical="center"/>
    </xf>
    <xf numFmtId="3" fontId="22" fillId="0" borderId="35" xfId="1" applyNumberFormat="1" applyFont="1" applyBorder="1" applyAlignment="1">
      <alignment horizontal="center" vertical="center"/>
    </xf>
    <xf numFmtId="3" fontId="22" fillId="6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6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2" xfId="1" applyFont="1" applyBorder="1" applyAlignment="1" applyProtection="1">
      <alignment horizontal="left" wrapText="1"/>
      <protection hidden="1"/>
    </xf>
    <xf numFmtId="3" fontId="23" fillId="0" borderId="35" xfId="1" applyNumberFormat="1" applyFont="1" applyBorder="1" applyAlignment="1" applyProtection="1">
      <alignment wrapText="1"/>
      <protection hidden="1"/>
    </xf>
    <xf numFmtId="1" fontId="23" fillId="0" borderId="26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6" xfId="1" applyNumberFormat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6" borderId="39" xfId="1" applyFont="1" applyFill="1" applyBorder="1" applyAlignment="1" applyProtection="1">
      <alignment horizontal="right"/>
      <protection hidden="1"/>
    </xf>
    <xf numFmtId="166" fontId="18" fillId="6" borderId="40" xfId="1" applyNumberFormat="1" applyFont="1" applyFill="1" applyBorder="1" applyAlignment="1" applyProtection="1">
      <alignment horizontal="right"/>
      <protection locked="0" hidden="1"/>
    </xf>
    <xf numFmtId="3" fontId="23" fillId="0" borderId="42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43" fillId="0" borderId="0" xfId="1" applyFont="1" applyAlignment="1">
      <alignment wrapText="1"/>
    </xf>
    <xf numFmtId="0" fontId="43" fillId="0" borderId="0" xfId="1" applyFont="1"/>
    <xf numFmtId="0" fontId="30" fillId="0" borderId="0" xfId="1" applyFont="1" applyAlignment="1">
      <alignment wrapText="1"/>
    </xf>
    <xf numFmtId="3" fontId="43" fillId="0" borderId="0" xfId="1" applyNumberFormat="1" applyFont="1"/>
    <xf numFmtId="3" fontId="30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3" fontId="27" fillId="0" borderId="26" xfId="1" applyNumberFormat="1" applyFont="1" applyBorder="1" applyAlignment="1">
      <alignment horizontal="center" vertical="center" wrapText="1"/>
    </xf>
    <xf numFmtId="3" fontId="40" fillId="0" borderId="32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5" xfId="1" applyFont="1" applyBorder="1" applyAlignment="1" applyProtection="1">
      <alignment horizontal="center" wrapText="1"/>
      <protection hidden="1"/>
    </xf>
    <xf numFmtId="0" fontId="21" fillId="0" borderId="28" xfId="1" applyFont="1" applyBorder="1" applyAlignment="1" applyProtection="1">
      <alignment horizontal="left" wrapText="1"/>
      <protection hidden="1"/>
    </xf>
    <xf numFmtId="0" fontId="21" fillId="0" borderId="22" xfId="1" applyFont="1" applyBorder="1" applyAlignment="1">
      <alignment horizontal="center" wrapText="1"/>
    </xf>
    <xf numFmtId="165" fontId="19" fillId="6" borderId="17" xfId="1" applyNumberFormat="1" applyFont="1" applyFill="1" applyBorder="1" applyAlignment="1">
      <alignment horizontal="left" wrapText="1"/>
    </xf>
    <xf numFmtId="165" fontId="19" fillId="6" borderId="20" xfId="1" applyNumberFormat="1" applyFont="1" applyFill="1" applyBorder="1" applyAlignment="1">
      <alignment horizontal="left" wrapText="1"/>
    </xf>
    <xf numFmtId="165" fontId="19" fillId="10" borderId="20" xfId="1" applyNumberFormat="1" applyFont="1" applyFill="1" applyBorder="1" applyAlignment="1">
      <alignment horizontal="left" wrapText="1"/>
    </xf>
    <xf numFmtId="165" fontId="19" fillId="6" borderId="26" xfId="2" applyNumberFormat="1" applyFont="1" applyFill="1" applyBorder="1" applyAlignment="1">
      <alignment horizontal="left" wrapText="1"/>
    </xf>
    <xf numFmtId="165" fontId="19" fillId="6" borderId="24" xfId="1" applyNumberFormat="1" applyFont="1" applyFill="1" applyBorder="1" applyAlignment="1">
      <alignment horizontal="left" wrapText="1"/>
    </xf>
    <xf numFmtId="165" fontId="19" fillId="6" borderId="22" xfId="2" applyNumberFormat="1" applyFont="1" applyFill="1" applyBorder="1" applyAlignment="1">
      <alignment horizontal="left" wrapText="1"/>
    </xf>
  </cellXfs>
  <cellStyles count="4">
    <cellStyle name="Excel Built-in Normal" xfId="2" xr:uid="{19488347-FA7A-49F9-80B5-CCAD3CE938C6}"/>
    <cellStyle name="Normal" xfId="0" builtinId="0"/>
    <cellStyle name="Normal 2" xfId="1" xr:uid="{296AE3A5-B461-4D8B-8E9F-158A6A20EAF3}"/>
    <cellStyle name="Normal 3" xfId="3" xr:uid="{0DA13C4A-98C4-44BF-88C0-40C6ED2BAB3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042-4271-BB28-DC08450B95C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042-4271-BB28-DC08450B95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2256</c:v>
                </c:pt>
                <c:pt idx="1">
                  <c:v>13751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42-4271-BB28-DC08450B9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29-445D-AA2D-1ECAC555A02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729-445D-AA2D-1ECAC555A02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729-445D-AA2D-1ECAC555A026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22</c:v>
                </c:pt>
                <c:pt idx="1">
                  <c:v>819</c:v>
                </c:pt>
                <c:pt idx="2">
                  <c:v>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29-445D-AA2D-1ECAC555A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0AB-4B4B-A56B-124B988CA9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0AB-4B4B-A56B-124B988CA97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0AB-4B4B-A56B-124B988CA9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1974</c:v>
                </c:pt>
                <c:pt idx="1">
                  <c:v>554</c:v>
                </c:pt>
                <c:pt idx="2">
                  <c:v>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AB-4B4B-A56B-124B988CA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63-4A24-B41A-EBEF8B0FA05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763-4A24-B41A-EBEF8B0FA0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34</c:v>
                </c:pt>
                <c:pt idx="1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63-4A24-B41A-EBEF8B0FA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32-4514-BA1B-9C9A41AF026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432-4514-BA1B-9C9A41AF02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4587</c:v>
                </c:pt>
                <c:pt idx="1">
                  <c:v>2112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32-4514-BA1B-9C9A41AF0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412</c:v>
              </c:pt>
              <c:pt idx="1">
                <c:v>1516</c:v>
              </c:pt>
              <c:pt idx="2">
                <c:v>12</c:v>
              </c:pt>
              <c:pt idx="3">
                <c:v>3</c:v>
              </c:pt>
              <c:pt idx="4">
                <c:v>313</c:v>
              </c:pt>
            </c:numLit>
          </c:val>
          <c:extLst>
            <c:ext xmlns:c16="http://schemas.microsoft.com/office/drawing/2014/chart" uri="{C3380CC4-5D6E-409C-BE32-E72D297353CC}">
              <c16:uniqueId val="{00000003-F541-448D-8BCD-DD0DA958B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1499</c:v>
              </c:pt>
              <c:pt idx="1">
                <c:v>1131</c:v>
              </c:pt>
              <c:pt idx="2">
                <c:v>65</c:v>
              </c:pt>
              <c:pt idx="3">
                <c:v>17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3-4DB3-45A2-80F0-2BD807B49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43</c:v>
              </c:pt>
              <c:pt idx="2">
                <c:v>1</c:v>
              </c:pt>
              <c:pt idx="3">
                <c:v>11</c:v>
              </c:pt>
              <c:pt idx="4">
                <c:v>32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6A5E-4B6C-9EBB-A653384B8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28</c:v>
              </c:pt>
              <c:pt idx="1">
                <c:v>61</c:v>
              </c:pt>
              <c:pt idx="2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3-E10C-4CF6-A901-AF20C3D5D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Familia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1974</c:v>
              </c:pt>
              <c:pt idx="1">
                <c:v>20</c:v>
              </c:pt>
              <c:pt idx="2">
                <c:v>316</c:v>
              </c:pt>
              <c:pt idx="3">
                <c:v>14</c:v>
              </c:pt>
              <c:pt idx="4">
                <c:v>32</c:v>
              </c:pt>
              <c:pt idx="5">
                <c:v>4</c:v>
              </c:pt>
              <c:pt idx="6">
                <c:v>81</c:v>
              </c:pt>
              <c:pt idx="7">
                <c:v>479</c:v>
              </c:pt>
              <c:pt idx="8">
                <c:v>1</c:v>
              </c:pt>
              <c:pt idx="9">
                <c:v>150</c:v>
              </c:pt>
              <c:pt idx="10">
                <c:v>910</c:v>
              </c:pt>
            </c:numLit>
          </c:val>
          <c:extLst>
            <c:ext xmlns:c16="http://schemas.microsoft.com/office/drawing/2014/chart" uri="{C3380CC4-5D6E-409C-BE32-E72D297353CC}">
              <c16:uniqueId val="{00000003-D49A-4907-9892-CDB281705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621476377952753"/>
          <c:y val="0.10236220472440945"/>
          <c:w val="0.26628523622047245"/>
          <c:h val="0.8952755905511811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Aux!$AI$2:$AI$11</c:f>
              <c:strCache>
                <c:ptCount val="10"/>
                <c:pt idx="0">
                  <c:v>Divorcio contencioso</c:v>
                </c:pt>
                <c:pt idx="1">
                  <c:v>Divorcio mutuo acuerdo</c:v>
                </c:pt>
                <c:pt idx="2">
                  <c:v>Ejecución forzosa medidas</c:v>
                </c:pt>
                <c:pt idx="3">
                  <c:v>Incidente modificación medidas contencioso</c:v>
                </c:pt>
                <c:pt idx="4">
                  <c:v>Incidente modificación medidas mutuo acuerdo</c:v>
                </c:pt>
                <c:pt idx="5">
                  <c:v>Medidas provisionales previas/coetáneas/posteriores</c:v>
                </c:pt>
                <c:pt idx="6">
                  <c:v>Ruptura unión de hecho contenciosa</c:v>
                </c:pt>
                <c:pt idx="7">
                  <c:v>Ruptura unión de hecho mutuo acuerdo</c:v>
                </c:pt>
                <c:pt idx="8">
                  <c:v>Separación mutuo acuerdo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357</c:v>
              </c:pt>
              <c:pt idx="1">
                <c:v>462</c:v>
              </c:pt>
              <c:pt idx="2">
                <c:v>35</c:v>
              </c:pt>
              <c:pt idx="3">
                <c:v>276</c:v>
              </c:pt>
              <c:pt idx="4">
                <c:v>94</c:v>
              </c:pt>
              <c:pt idx="5">
                <c:v>111</c:v>
              </c:pt>
              <c:pt idx="6">
                <c:v>370</c:v>
              </c:pt>
              <c:pt idx="7">
                <c:v>237</c:v>
              </c:pt>
              <c:pt idx="8">
                <c:v>15</c:v>
              </c:pt>
              <c:pt idx="9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3-35AE-4F78-911D-09BE7BA79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1E-4101-A0D0-187767DC006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41E-4101-A0D0-187767DC006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41E-4101-A0D0-187767DC00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249</c:v>
                </c:pt>
                <c:pt idx="1">
                  <c:v>75</c:v>
                </c:pt>
                <c:pt idx="2">
                  <c:v>1499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1E-4101-A0D0-187767DC0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3222</c:v>
              </c:pt>
              <c:pt idx="1">
                <c:v>1470</c:v>
              </c:pt>
              <c:pt idx="2">
                <c:v>672</c:v>
              </c:pt>
              <c:pt idx="3">
                <c:v>246</c:v>
              </c:pt>
              <c:pt idx="4">
                <c:v>405</c:v>
              </c:pt>
              <c:pt idx="5">
                <c:v>3460</c:v>
              </c:pt>
              <c:pt idx="6">
                <c:v>254</c:v>
              </c:pt>
              <c:pt idx="7">
                <c:v>142</c:v>
              </c:pt>
              <c:pt idx="8">
                <c:v>665</c:v>
              </c:pt>
              <c:pt idx="9">
                <c:v>218</c:v>
              </c:pt>
              <c:pt idx="10">
                <c:v>482</c:v>
              </c:pt>
              <c:pt idx="11">
                <c:v>183</c:v>
              </c:pt>
              <c:pt idx="12">
                <c:v>5083</c:v>
              </c:pt>
              <c:pt idx="13">
                <c:v>342</c:v>
              </c:pt>
            </c:numLit>
          </c:val>
          <c:extLst>
            <c:ext xmlns:c16="http://schemas.microsoft.com/office/drawing/2014/chart" uri="{C3380CC4-5D6E-409C-BE32-E72D297353CC}">
              <c16:uniqueId val="{00000000-A449-462F-8B57-EC51651CF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Aux!$G$2:$G$7</c:f>
              <c:strCache>
                <c:ptCount val="6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665</c:v>
              </c:pt>
              <c:pt idx="1">
                <c:v>60</c:v>
              </c:pt>
              <c:pt idx="2">
                <c:v>63</c:v>
              </c:pt>
              <c:pt idx="3">
                <c:v>775</c:v>
              </c:pt>
              <c:pt idx="4">
                <c:v>166</c:v>
              </c:pt>
              <c:pt idx="5">
                <c:v>177</c:v>
              </c:pt>
            </c:numLit>
          </c:val>
          <c:extLst>
            <c:ext xmlns:c16="http://schemas.microsoft.com/office/drawing/2014/chart" uri="{C3380CC4-5D6E-409C-BE32-E72D297353CC}">
              <c16:uniqueId val="{00000000-EA8B-48E5-89F8-759D60F75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31</c:v>
              </c:pt>
              <c:pt idx="1">
                <c:v>158</c:v>
              </c:pt>
              <c:pt idx="2">
                <c:v>84</c:v>
              </c:pt>
              <c:pt idx="3">
                <c:v>35</c:v>
              </c:pt>
              <c:pt idx="4">
                <c:v>81</c:v>
              </c:pt>
              <c:pt idx="5">
                <c:v>90</c:v>
              </c:pt>
              <c:pt idx="6">
                <c:v>631</c:v>
              </c:pt>
              <c:pt idx="7">
                <c:v>90</c:v>
              </c:pt>
              <c:pt idx="8">
                <c:v>28</c:v>
              </c:pt>
              <c:pt idx="9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E7DE-473D-9917-1D4FFE8F1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136</c:v>
              </c:pt>
              <c:pt idx="1">
                <c:v>250</c:v>
              </c:pt>
              <c:pt idx="2">
                <c:v>52</c:v>
              </c:pt>
              <c:pt idx="3">
                <c:v>119</c:v>
              </c:pt>
              <c:pt idx="4">
                <c:v>541</c:v>
              </c:pt>
              <c:pt idx="5">
                <c:v>83</c:v>
              </c:pt>
              <c:pt idx="6">
                <c:v>76</c:v>
              </c:pt>
              <c:pt idx="7">
                <c:v>172</c:v>
              </c:pt>
              <c:pt idx="8">
                <c:v>142</c:v>
              </c:pt>
              <c:pt idx="9">
                <c:v>72</c:v>
              </c:pt>
              <c:pt idx="10">
                <c:v>101</c:v>
              </c:pt>
              <c:pt idx="11">
                <c:v>147</c:v>
              </c:pt>
            </c:numLit>
          </c:val>
          <c:extLst>
            <c:ext xmlns:c16="http://schemas.microsoft.com/office/drawing/2014/chart" uri="{C3380CC4-5D6E-409C-BE32-E72D297353CC}">
              <c16:uniqueId val="{00000000-5A90-4242-B496-2D5B17810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Aux!$J$2:$J$10</c:f>
              <c:strCache>
                <c:ptCount val="9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110</c:v>
              </c:pt>
              <c:pt idx="1">
                <c:v>51</c:v>
              </c:pt>
              <c:pt idx="2">
                <c:v>62</c:v>
              </c:pt>
              <c:pt idx="3">
                <c:v>291</c:v>
              </c:pt>
              <c:pt idx="4">
                <c:v>76</c:v>
              </c:pt>
              <c:pt idx="5">
                <c:v>126</c:v>
              </c:pt>
              <c:pt idx="6">
                <c:v>77</c:v>
              </c:pt>
              <c:pt idx="7">
                <c:v>66</c:v>
              </c:pt>
              <c:pt idx="8">
                <c:v>124</c:v>
              </c:pt>
            </c:numLit>
          </c:val>
          <c:extLst>
            <c:ext xmlns:c16="http://schemas.microsoft.com/office/drawing/2014/chart" uri="{C3380CC4-5D6E-409C-BE32-E72D297353CC}">
              <c16:uniqueId val="{00000000-D239-4E48-8D51-68ABDADEE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Drogas</c:v>
                </c:pt>
                <c:pt idx="5">
                  <c:v>S / E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3</c:v>
              </c:pt>
              <c:pt idx="2">
                <c:v>12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043-461F-930E-58A6EFE29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Orden público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1</c:v>
              </c:pt>
              <c:pt idx="2">
                <c:v>9</c:v>
              </c:pt>
              <c:pt idx="3">
                <c:v>1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3CB-4B6C-B1EA-0950077F0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 / 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2</c:v>
              </c:pt>
              <c:pt idx="2">
                <c:v>1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BDB-4F23-9597-4E62C0B58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Patrimonio</c:v>
                </c:pt>
                <c:pt idx="2">
                  <c:v>Administración Justicia</c:v>
                </c:pt>
                <c:pt idx="3">
                  <c:v>Orden público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95C-4C88-BAB7-3B3E54DB9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Aux!$F$2:$F$6</c:f>
              <c:strCache>
                <c:ptCount val="5"/>
                <c:pt idx="0">
                  <c:v>Medio ambiente</c:v>
                </c:pt>
                <c:pt idx="1">
                  <c:v>Seguridad colectiva</c:v>
                </c:pt>
                <c:pt idx="2">
                  <c:v>Drogas</c:v>
                </c:pt>
                <c:pt idx="3">
                  <c:v>S / E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23</c:v>
              </c:pt>
              <c:pt idx="1">
                <c:v>27</c:v>
              </c:pt>
              <c:pt idx="2">
                <c:v>18</c:v>
              </c:pt>
              <c:pt idx="3">
                <c:v>33</c:v>
              </c:pt>
              <c:pt idx="4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0-E5D0-4670-AF53-4A9F4A467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448-4768-9F69-1FC32F92696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448-4768-9F69-1FC32F9269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998</c:v>
                </c:pt>
                <c:pt idx="1">
                  <c:v>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48-4768-9F69-1FC32F926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9</c:v>
              </c:pt>
              <c:pt idx="1">
                <c:v>11</c:v>
              </c:pt>
              <c:pt idx="2">
                <c:v>1</c:v>
              </c:pt>
              <c:pt idx="3">
                <c:v>7</c:v>
              </c:pt>
              <c:pt idx="4">
                <c:v>29</c:v>
              </c:pt>
              <c:pt idx="5">
                <c:v>27</c:v>
              </c:pt>
              <c:pt idx="6">
                <c:v>18</c:v>
              </c:pt>
              <c:pt idx="7">
                <c:v>6</c:v>
              </c:pt>
              <c:pt idx="8">
                <c:v>3</c:v>
              </c:pt>
              <c:pt idx="9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FE43-45FF-8D9B-781ED58D7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138</c:v>
              </c:pt>
              <c:pt idx="1">
                <c:v>186</c:v>
              </c:pt>
              <c:pt idx="2">
                <c:v>96</c:v>
              </c:pt>
              <c:pt idx="3">
                <c:v>258</c:v>
              </c:pt>
              <c:pt idx="4">
                <c:v>65</c:v>
              </c:pt>
              <c:pt idx="5">
                <c:v>811</c:v>
              </c:pt>
              <c:pt idx="6">
                <c:v>164</c:v>
              </c:pt>
              <c:pt idx="7">
                <c:v>80</c:v>
              </c:pt>
              <c:pt idx="8">
                <c:v>143</c:v>
              </c:pt>
            </c:numLit>
          </c:val>
          <c:extLst>
            <c:ext xmlns:c16="http://schemas.microsoft.com/office/drawing/2014/chart" uri="{C3380CC4-5D6E-409C-BE32-E72D297353CC}">
              <c16:uniqueId val="{00000000-2031-4D03-A4C2-32CEB8DA5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3E7-4507-9B96-F68CED01E87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3E7-4507-9B96-F68CED01E87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3E7-4507-9B96-F68CED01E87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3E7-4507-9B96-F68CED01E871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E7-4507-9B96-F68CED01E8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8</c:v>
                </c:pt>
                <c:pt idx="1">
                  <c:v>16</c:v>
                </c:pt>
                <c:pt idx="2">
                  <c:v>2</c:v>
                </c:pt>
                <c:pt idx="3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E7-4507-9B96-F68CED01E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62-4F18-962E-6AAB54985EF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B62-4F18-962E-6AAB54985EF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B62-4F18-962E-6AAB54985EF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B62-4F18-962E-6AAB54985EF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B62-4F18-962E-6AAB54985EF3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62-4F18-962E-6AAB54985EF3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62-4F18-962E-6AAB54985EF3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62-4F18-962E-6AAB54985EF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62-4F18-962E-6AAB54985E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30</c:v>
                </c:pt>
                <c:pt idx="1">
                  <c:v>15</c:v>
                </c:pt>
                <c:pt idx="2">
                  <c:v>87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62-4F18-962E-6AAB54985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984</c:v>
              </c:pt>
              <c:pt idx="1">
                <c:v>154</c:v>
              </c:pt>
              <c:pt idx="2">
                <c:v>19</c:v>
              </c:pt>
              <c:pt idx="3">
                <c:v>352</c:v>
              </c:pt>
              <c:pt idx="4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1BB3-41CD-B470-493A3B4D9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399</c:v>
              </c:pt>
              <c:pt idx="1">
                <c:v>94</c:v>
              </c:pt>
              <c:pt idx="2">
                <c:v>10</c:v>
              </c:pt>
              <c:pt idx="3">
                <c:v>274</c:v>
              </c:pt>
              <c:pt idx="4">
                <c:v>147</c:v>
              </c:pt>
            </c:numLit>
          </c:val>
          <c:extLst>
            <c:ext xmlns:c16="http://schemas.microsoft.com/office/drawing/2014/chart" uri="{C3380CC4-5D6E-409C-BE32-E72D297353CC}">
              <c16:uniqueId val="{00000000-D8CB-4E66-A793-98DF759B7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17</c:v>
              </c:pt>
              <c:pt idx="1">
                <c:v>12</c:v>
              </c:pt>
              <c:pt idx="2">
                <c:v>137</c:v>
              </c:pt>
            </c:numLit>
          </c:val>
          <c:extLst>
            <c:ext xmlns:c16="http://schemas.microsoft.com/office/drawing/2014/chart" uri="{C3380CC4-5D6E-409C-BE32-E72D297353CC}">
              <c16:uniqueId val="{00000000-3F72-420A-A7C6-FE77DCBF4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Aux!$BC$2:$BC$6</c:f>
              <c:strCache>
                <c:ptCount val="5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Otras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177</c:v>
              </c:pt>
              <c:pt idx="1">
                <c:v>62</c:v>
              </c:pt>
              <c:pt idx="2">
                <c:v>108</c:v>
              </c:pt>
              <c:pt idx="3">
                <c:v>20</c:v>
              </c:pt>
              <c:pt idx="4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4E13-4252-8CA1-81B0C5F9E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Aux!$BD$2:$BD$17</c:f>
              <c:strCache>
                <c:ptCount val="16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2</c:v>
              </c:pt>
              <c:pt idx="1">
                <c:v>50</c:v>
              </c:pt>
              <c:pt idx="2">
                <c:v>1</c:v>
              </c:pt>
              <c:pt idx="3">
                <c:v>7</c:v>
              </c:pt>
              <c:pt idx="4">
                <c:v>43</c:v>
              </c:pt>
              <c:pt idx="5">
                <c:v>10</c:v>
              </c:pt>
              <c:pt idx="6">
                <c:v>11</c:v>
              </c:pt>
              <c:pt idx="7">
                <c:v>21</c:v>
              </c:pt>
              <c:pt idx="8">
                <c:v>10</c:v>
              </c:pt>
              <c:pt idx="9">
                <c:v>1</c:v>
              </c:pt>
              <c:pt idx="10">
                <c:v>10</c:v>
              </c:pt>
              <c:pt idx="11">
                <c:v>50</c:v>
              </c:pt>
              <c:pt idx="12">
                <c:v>36</c:v>
              </c:pt>
              <c:pt idx="13">
                <c:v>4</c:v>
              </c:pt>
              <c:pt idx="14">
                <c:v>20</c:v>
              </c:pt>
              <c:pt idx="1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F595-4137-976B-90A0E62EB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Aux!$BE$2:$BE$8</c:f>
              <c:strCache>
                <c:ptCount val="7"/>
                <c:pt idx="0">
                  <c:v>Tutela automática</c:v>
                </c:pt>
                <c:pt idx="1">
                  <c:v>Situación de riesgo</c:v>
                </c:pt>
                <c:pt idx="2">
                  <c:v>Impugnación de medidas a instancia de particulares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Visitas a Centros</c:v>
                </c:pt>
                <c:pt idx="6">
                  <c:v>Sustracción internacional de menores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</c:v>
              </c:pt>
              <c:pt idx="1">
                <c:v>137</c:v>
              </c:pt>
              <c:pt idx="2">
                <c:v>10</c:v>
              </c:pt>
              <c:pt idx="3">
                <c:v>1</c:v>
              </c:pt>
              <c:pt idx="4">
                <c:v>9</c:v>
              </c:pt>
              <c:pt idx="5">
                <c:v>2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534-488E-8BC3-02898D1B5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75-4B60-8951-F70063B2FAD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775-4B60-8951-F70063B2FA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726</c:v>
                </c:pt>
                <c:pt idx="1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75-4B60-8951-F70063B2F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3E-4BC0-8613-0C10F0417C6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B3E-4BC0-8613-0C10F0417C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14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3E-4BC0-8613-0C10F0417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999-49ED-A5F2-E8243B5C3AC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999-49ED-A5F2-E8243B5C3AC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999-49ED-A5F2-E8243B5C3AC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999-49ED-A5F2-E8243B5C3ACE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99-49ED-A5F2-E8243B5C3ACE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1</c:v>
                </c:pt>
                <c:pt idx="1">
                  <c:v>10</c:v>
                </c:pt>
                <c:pt idx="2">
                  <c:v>11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99-49ED-A5F2-E8243B5C3AC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 Sexual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20</c:v>
              </c:pt>
              <c:pt idx="1">
                <c:v>1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6629-44B9-8E58-D818296C0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33</c:v>
              </c:pt>
              <c:pt idx="1">
                <c:v>2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72B4-444D-BFE3-84B781137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43</c:v>
              </c:pt>
              <c:pt idx="1">
                <c:v>8</c:v>
              </c:pt>
              <c:pt idx="2">
                <c:v>89</c:v>
              </c:pt>
              <c:pt idx="3">
                <c:v>112</c:v>
              </c:pt>
              <c:pt idx="4">
                <c:v>13</c:v>
              </c:pt>
              <c:pt idx="5">
                <c:v>4</c:v>
              </c:pt>
              <c:pt idx="6">
                <c:v>2</c:v>
              </c:pt>
              <c:pt idx="7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5055-4A4F-991B-5ED282053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213B-48E6-BC86-50B4D64EB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40-4B33-A6D8-C568AC24FB1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240-4B33-A6D8-C568AC24FB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435</c:v>
                </c:pt>
                <c:pt idx="1">
                  <c:v>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40-4B33-A6D8-C568AC24F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6D9-4203-9E7E-D4497B49972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6D9-4203-9E7E-D4497B49972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6D9-4203-9E7E-D4497B49972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6D9-4203-9E7E-D4497B499720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D9-4203-9E7E-D4497B4997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129</c:v>
                </c:pt>
                <c:pt idx="1">
                  <c:v>34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D9-4203-9E7E-D4497B499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1532</c:v>
              </c:pt>
              <c:pt idx="1">
                <c:v>109</c:v>
              </c:pt>
              <c:pt idx="2">
                <c:v>2</c:v>
              </c:pt>
              <c:pt idx="3">
                <c:v>1</c:v>
              </c:pt>
              <c:pt idx="4">
                <c:v>1</c:v>
              </c:pt>
              <c:pt idx="5">
                <c:v>318</c:v>
              </c:pt>
            </c:numLit>
          </c:val>
          <c:extLst>
            <c:ext xmlns:c16="http://schemas.microsoft.com/office/drawing/2014/chart" uri="{C3380CC4-5D6E-409C-BE32-E72D297353CC}">
              <c16:uniqueId val="{00000000-8DFD-40DA-83DA-A74FF7EE9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208</c:v>
              </c:pt>
              <c:pt idx="1">
                <c:v>36</c:v>
              </c:pt>
              <c:pt idx="2">
                <c:v>2</c:v>
              </c:pt>
              <c:pt idx="3">
                <c:v>62</c:v>
              </c:pt>
            </c:numLit>
          </c:val>
          <c:extLst>
            <c:ext xmlns:c16="http://schemas.microsoft.com/office/drawing/2014/chart" uri="{C3380CC4-5D6E-409C-BE32-E72D297353CC}">
              <c16:uniqueId val="{00000000-8C02-4451-B1D7-2CDA07A2C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E9-41C4-96F9-AFCFF8E594A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0E9-41C4-96F9-AFCFF8E594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514</c:v>
                </c:pt>
                <c:pt idx="1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E9-41C4-96F9-AFCFF8E59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6E9-44EA-A4D1-06BFDB74F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9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6DA-4298-913F-3E9ABF0B1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14</c:v>
              </c:pt>
              <c:pt idx="1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0-DB47-4756-8B55-1F51F44B2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255-425A-AC73-D11697ED8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7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500-493A-9EC5-C15589CE5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3B5-4609-A577-4C2A3E7D3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308</c:v>
              </c:pt>
              <c:pt idx="2">
                <c:v>37</c:v>
              </c:pt>
              <c:pt idx="3">
                <c:v>18</c:v>
              </c:pt>
              <c:pt idx="4">
                <c:v>293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9E2F-43AA-8B14-85F4E6F43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404</c:v>
              </c:pt>
              <c:pt idx="2">
                <c:v>6</c:v>
              </c:pt>
              <c:pt idx="3">
                <c:v>22</c:v>
              </c:pt>
              <c:pt idx="4">
                <c:v>339</c:v>
              </c:pt>
            </c:numLit>
          </c:val>
          <c:extLst>
            <c:ext xmlns:c16="http://schemas.microsoft.com/office/drawing/2014/chart" uri="{C3380CC4-5D6E-409C-BE32-E72D297353CC}">
              <c16:uniqueId val="{00000000-7FD0-4E6D-84A3-F1453C83B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A5-41C1-B3A8-7F4E7687AC3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BA5-41C1-B3A8-7F4E7687AC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24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A5-41C1-B3A8-7F4E7687A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</c:v>
              </c:pt>
              <c:pt idx="1">
                <c:v>336</c:v>
              </c:pt>
              <c:pt idx="2">
                <c:v>8</c:v>
              </c:pt>
              <c:pt idx="3">
                <c:v>14</c:v>
              </c:pt>
              <c:pt idx="4">
                <c:v>266</c:v>
              </c:pt>
            </c:numLit>
          </c:val>
          <c:extLst>
            <c:ext xmlns:c16="http://schemas.microsoft.com/office/drawing/2014/chart" uri="{C3380CC4-5D6E-409C-BE32-E72D297353CC}">
              <c16:uniqueId val="{00000000-3C9B-4AA9-A9AF-B7F82BCC8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82</c:v>
              </c:pt>
              <c:pt idx="1">
                <c:v>11</c:v>
              </c:pt>
              <c:pt idx="2">
                <c:v>9</c:v>
              </c:pt>
              <c:pt idx="3">
                <c:v>67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7EB3-41FB-87BA-12D85B803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59</c:v>
              </c:pt>
              <c:pt idx="1">
                <c:v>8</c:v>
              </c:pt>
              <c:pt idx="2">
                <c:v>5</c:v>
              </c:pt>
              <c:pt idx="3">
                <c:v>52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5E3-4F7C-8379-C635B4BD8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431</c:v>
              </c:pt>
              <c:pt idx="2">
                <c:v>16</c:v>
              </c:pt>
              <c:pt idx="3">
                <c:v>18</c:v>
              </c:pt>
              <c:pt idx="4">
                <c:v>341</c:v>
              </c:pt>
            </c:numLit>
          </c:val>
          <c:extLst>
            <c:ext xmlns:c16="http://schemas.microsoft.com/office/drawing/2014/chart" uri="{C3380CC4-5D6E-409C-BE32-E72D297353CC}">
              <c16:uniqueId val="{00000000-9FE5-4C18-964A-760D15224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1</c:v>
              </c:pt>
              <c:pt idx="2">
                <c:v>18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1ADF-4356-B77A-5C89D95FC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58</c:v>
              </c:pt>
              <c:pt idx="1">
                <c:v>4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5A50-47FF-A5AD-AA57D998D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Aux!$AW$2:$AW$3</c:f>
              <c:strCache>
                <c:ptCount val="2"/>
                <c:pt idx="0">
                  <c:v>Flora y fauna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2-49FA-4867-BC6D-F25C4FA5E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</c:f>
              <c:strCache>
                <c:ptCount val="1"/>
                <c:pt idx="0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B5B7-43D5-895E-DEA8B02EF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2A-4066-92E3-C0574C4FEA4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E2A-4066-92E3-C0574C4FEA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30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2A-4066-92E3-C0574C4FE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03-4E97-83B8-E8F3FA4E79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803-4E97-83B8-E8F3FA4E79E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803-4E97-83B8-E8F3FA4E79EF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03-4E97-83B8-E8F3FA4E79E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03-4E97-83B8-E8F3FA4E79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118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03-4E97-83B8-E8F3FA4E7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70-499B-9F67-EED2F9B2E95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270-499B-9F67-EED2F9B2E9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734</c:v>
                </c:pt>
                <c:pt idx="1">
                  <c:v>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70-499B-9F67-EED2F9B2E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4" Type="http://schemas.openxmlformats.org/officeDocument/2006/relationships/chart" Target="../charts/chart6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FD3297B1-7B3B-4EA3-9D62-A72D9BD20E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BF0507B5-5A66-4ADF-8B69-FE1C631A21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20E8C3B5-6D92-4CF9-ACE2-D5915329E4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DD4AC5E1-254D-4D4C-AC80-F97C7B18D8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D491A512-6F40-4FC6-A8D7-4AC2239481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999E9E1D-69CF-4C30-8874-6DFDBBA163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ED6513CA-128D-4C4C-8266-2712604610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ADF06FD3-6F8F-43C5-BBDE-2AB1B40B05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EADCDA65-A4C8-486F-8D0E-42E84020F3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7241E8AF-9FC2-4DBB-9370-675FB76B9A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CE3DD0D6-F331-436F-9186-454CE5D0D1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EC46B4E5-4F99-478B-961F-8B7610CB64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A6DC380-B3A2-4EF1-8DFE-5177C5ABC5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DB07452-2C15-40BE-AC54-F9A2E4D2A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D66E8883-BDE7-4156-933C-9B3A1EB3C4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B8D201F1-B4B0-45C1-8A17-B259F16B2D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D980C135-58F5-4C04-956D-FC3374071F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79C34F86-A431-4277-A146-4C6978F86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02D63B93-C5E9-4BB0-8981-D2996A9267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0B33F83F-6B11-4C75-BC1F-A99C35C2E6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51F42D48-3C8E-4961-91BD-121ABA9F7C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678C9058-9B27-409E-B0C5-80047BB018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72EFAC41-9F49-4FCF-82E9-38A6925B72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E3FA5426-D759-43A7-8A0B-6F62F9BE3C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062BFC40-83D4-411A-A549-68F79A43F5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8F5B8A6C-29FE-4118-8D15-554790238F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F83A4E61-C679-4C72-B60A-C3562E99F5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361950</xdr:colOff>
      <xdr:row>6</xdr:row>
      <xdr:rowOff>247650</xdr:rowOff>
    </xdr:from>
    <xdr:to>
      <xdr:col>44</xdr:col>
      <xdr:colOff>508635</xdr:colOff>
      <xdr:row>20</xdr:row>
      <xdr:rowOff>24765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F2F4BCBF-4D72-4F00-B665-F9565BB8E4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49291AA8-0833-4F39-854C-4DC5DEC4E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36DDFA04-5B60-4CD8-BB5B-5878D081E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EAD398A2-CB92-47F4-A08C-B7DCBB96C7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C98C9833-CC7F-41EE-B742-C885F17396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A61EA527-4A38-4555-987A-FB1F1E21FB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B75CCBF5-BFEB-4821-9895-F8FF017E9D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60325</xdr:colOff>
      <xdr:row>7</xdr:row>
      <xdr:rowOff>66675</xdr:rowOff>
    </xdr:from>
    <xdr:to>
      <xdr:col>21</xdr:col>
      <xdr:colOff>323850</xdr:colOff>
      <xdr:row>19</xdr:row>
      <xdr:rowOff>28575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87A6130C-23A1-4D83-AC78-653E0938C5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107950</xdr:colOff>
      <xdr:row>7</xdr:row>
      <xdr:rowOff>123825</xdr:rowOff>
    </xdr:from>
    <xdr:to>
      <xdr:col>53</xdr:col>
      <xdr:colOff>231775</xdr:colOff>
      <xdr:row>17</xdr:row>
      <xdr:rowOff>28575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F63A97A5-A334-4055-B74F-8A91B0274B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561975</xdr:colOff>
      <xdr:row>6</xdr:row>
      <xdr:rowOff>231775</xdr:rowOff>
    </xdr:from>
    <xdr:to>
      <xdr:col>60</xdr:col>
      <xdr:colOff>457200</xdr:colOff>
      <xdr:row>16</xdr:row>
      <xdr:rowOff>31750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AA5FA00E-CD88-442A-92EF-2E04D255FF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54B4E1FF-F381-4DB4-B584-CD784A9BF1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67E632EA-CE48-4949-8ED6-9C4B3247DB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2A15A46D-6973-444D-81A7-C07319046F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64258241-6B11-4F8E-9659-408B22EB4F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B67DC3F4-891F-454C-95EA-976D29A69B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FAC5442A-94B4-4831-A6B6-7814FC772A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8D41D66B-959F-47C9-9EDE-CB445950EA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AC60612B-A715-451D-BBD5-B69482E91B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37562B5-CE45-4E43-AABE-FCDA80DAD6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AE2DD3D4-DEFC-4F28-B8F6-F25B982A53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CFD49BD6-14C0-4B63-91EF-8F0CE2BEF5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A44D1966-6719-4228-A543-CAADB3ACA0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C9852426-9BCC-4EB9-87B4-59C77707A9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115FD7A-8897-4986-8565-8823627BF4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5FABA6E-E1C6-4C77-93DE-8B715A6133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EB960A5C-087A-4532-99B8-1DE623F99A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CF1B64EE-76CC-4176-8740-70D4A01818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1619B83C-5164-4FA3-A690-C8BC05B6DA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E203B4DD-EF1B-4FA4-BCF4-4539C01B35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2F379629-ADB0-4830-BE30-D41C51B773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A1B1D7CB-BEEC-4F75-BD67-96448D7BCA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11B7A1E6-A57A-4652-957E-2D0B75CAB1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98DA0A8C-6321-437C-AEDB-18D45B6410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F4D5D931-5FD4-4188-A76E-059E87E514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59E5B44F-9E1D-421F-AE98-4468CB8700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98F9760A-07E3-4A58-A355-984DC43C15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7BA19446-4F07-4B8D-9C48-A0B941F400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09C22951-BDDD-48A6-9F4C-9F0B122520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A23681BA-CB31-4C09-95BD-257634162E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D1D4FCDE-B169-45A6-8C38-287B4EE211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2" width="5.710937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alV7rFk7P45rHLbDFY4xQttFLMdivmdvIPcbLQX/EZNjBc9dL5GVj5uAuXuWy8M/XzOkC5ANSN4vMx2JQwLRqw==" saltValue="T8PD3dTfSLmOHYQCzmMDog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1" width="6.85546875" customWidth="1"/>
  </cols>
  <sheetData>
    <row r="1" spans="1:5" x14ac:dyDescent="0.25">
      <c r="A1" s="7" t="s">
        <v>1171</v>
      </c>
    </row>
    <row r="2" spans="1:5" x14ac:dyDescent="0.25">
      <c r="A2" s="8" t="s">
        <v>1</v>
      </c>
    </row>
    <row r="3" spans="1:5" x14ac:dyDescent="0.25">
      <c r="A3" s="9" t="s">
        <v>1049</v>
      </c>
    </row>
    <row r="4" spans="1:5" ht="33.75" x14ac:dyDescent="0.25">
      <c r="A4" s="10" t="s">
        <v>14</v>
      </c>
      <c r="B4" s="10" t="s">
        <v>15</v>
      </c>
      <c r="C4" s="11" t="s">
        <v>101</v>
      </c>
      <c r="D4" s="11" t="s">
        <v>1172</v>
      </c>
      <c r="E4" s="12" t="s">
        <v>111</v>
      </c>
    </row>
    <row r="5" spans="1:5" x14ac:dyDescent="0.25">
      <c r="A5" s="23" t="s">
        <v>1173</v>
      </c>
      <c r="B5" s="18"/>
      <c r="C5" s="15">
        <v>5</v>
      </c>
      <c r="D5" s="15">
        <v>3</v>
      </c>
      <c r="E5" s="24">
        <v>4</v>
      </c>
    </row>
    <row r="6" spans="1:5" x14ac:dyDescent="0.25">
      <c r="A6" s="23" t="s">
        <v>1174</v>
      </c>
      <c r="B6" s="18"/>
      <c r="C6" s="15">
        <v>0</v>
      </c>
      <c r="D6" s="15">
        <v>1</v>
      </c>
      <c r="E6" s="24">
        <v>0</v>
      </c>
    </row>
    <row r="7" spans="1:5" x14ac:dyDescent="0.25">
      <c r="A7" s="23" t="s">
        <v>1175</v>
      </c>
      <c r="B7" s="18"/>
      <c r="C7" s="15">
        <v>1</v>
      </c>
      <c r="D7" s="15">
        <v>0</v>
      </c>
      <c r="E7" s="24">
        <v>1</v>
      </c>
    </row>
    <row r="8" spans="1:5" x14ac:dyDescent="0.25">
      <c r="A8" s="23" t="s">
        <v>1176</v>
      </c>
      <c r="B8" s="18"/>
      <c r="C8" s="15">
        <v>18</v>
      </c>
      <c r="D8" s="15">
        <v>1</v>
      </c>
      <c r="E8" s="24">
        <v>19</v>
      </c>
    </row>
    <row r="9" spans="1:5" x14ac:dyDescent="0.25">
      <c r="A9" s="23" t="s">
        <v>606</v>
      </c>
      <c r="B9" s="18"/>
      <c r="C9" s="15">
        <v>1</v>
      </c>
      <c r="D9" s="15">
        <v>0</v>
      </c>
      <c r="E9" s="24">
        <v>1</v>
      </c>
    </row>
    <row r="10" spans="1:5" x14ac:dyDescent="0.25">
      <c r="A10" s="23" t="s">
        <v>1177</v>
      </c>
      <c r="B10" s="18"/>
      <c r="C10" s="15">
        <v>0</v>
      </c>
      <c r="D10" s="15">
        <v>0</v>
      </c>
      <c r="E10" s="24">
        <v>0</v>
      </c>
    </row>
    <row r="11" spans="1:5" x14ac:dyDescent="0.25">
      <c r="A11" s="192" t="s">
        <v>947</v>
      </c>
      <c r="B11" s="193"/>
      <c r="C11" s="32">
        <v>25</v>
      </c>
      <c r="D11" s="32">
        <v>5</v>
      </c>
      <c r="E11" s="32">
        <v>25</v>
      </c>
    </row>
    <row r="12" spans="1:5" x14ac:dyDescent="0.25">
      <c r="A12" s="9" t="s">
        <v>1178</v>
      </c>
    </row>
    <row r="13" spans="1:5" x14ac:dyDescent="0.25">
      <c r="A13" s="10" t="s">
        <v>14</v>
      </c>
      <c r="B13" s="10" t="s">
        <v>15</v>
      </c>
      <c r="C13" s="12" t="s">
        <v>3</v>
      </c>
    </row>
    <row r="14" spans="1:5" x14ac:dyDescent="0.25">
      <c r="A14" s="23" t="s">
        <v>1179</v>
      </c>
      <c r="B14" s="18"/>
      <c r="C14" s="24">
        <v>0</v>
      </c>
    </row>
    <row r="15" spans="1:5" x14ac:dyDescent="0.25">
      <c r="A15" s="23" t="s">
        <v>1180</v>
      </c>
      <c r="B15" s="18"/>
      <c r="C15" s="24">
        <v>0</v>
      </c>
    </row>
    <row r="16" spans="1:5" x14ac:dyDescent="0.25">
      <c r="A16" s="23" t="s">
        <v>1181</v>
      </c>
      <c r="B16" s="18"/>
      <c r="C16" s="24">
        <v>0</v>
      </c>
    </row>
    <row r="17" spans="1:3" x14ac:dyDescent="0.25">
      <c r="A17" s="192" t="s">
        <v>947</v>
      </c>
      <c r="B17" s="193"/>
      <c r="C17" s="32">
        <v>0</v>
      </c>
    </row>
    <row r="18" spans="1:3" x14ac:dyDescent="0.25">
      <c r="A18" s="17" t="s">
        <v>1</v>
      </c>
    </row>
    <row r="19" spans="1:3" x14ac:dyDescent="0.25">
      <c r="A19" s="9" t="s">
        <v>1182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23" t="s">
        <v>1173</v>
      </c>
      <c r="B21" s="18"/>
      <c r="C21" s="24">
        <v>4</v>
      </c>
    </row>
    <row r="22" spans="1:3" x14ac:dyDescent="0.25">
      <c r="A22" s="23" t="s">
        <v>1174</v>
      </c>
      <c r="B22" s="18"/>
      <c r="C22" s="24">
        <v>3</v>
      </c>
    </row>
    <row r="23" spans="1:3" x14ac:dyDescent="0.25">
      <c r="A23" s="23" t="s">
        <v>1175</v>
      </c>
      <c r="B23" s="18"/>
      <c r="C23" s="24">
        <v>0</v>
      </c>
    </row>
    <row r="24" spans="1:3" x14ac:dyDescent="0.25">
      <c r="A24" s="23" t="s">
        <v>1176</v>
      </c>
      <c r="B24" s="18"/>
      <c r="C24" s="24">
        <v>16</v>
      </c>
    </row>
    <row r="25" spans="1:3" x14ac:dyDescent="0.25">
      <c r="A25" s="23" t="s">
        <v>606</v>
      </c>
      <c r="B25" s="18"/>
      <c r="C25" s="24">
        <v>10</v>
      </c>
    </row>
    <row r="26" spans="1:3" x14ac:dyDescent="0.25">
      <c r="A26" s="23" t="s">
        <v>1177</v>
      </c>
      <c r="B26" s="18"/>
      <c r="C26" s="24">
        <v>24</v>
      </c>
    </row>
    <row r="27" spans="1:3" x14ac:dyDescent="0.25">
      <c r="A27" s="192" t="s">
        <v>947</v>
      </c>
      <c r="B27" s="193"/>
      <c r="C27" s="32">
        <v>57</v>
      </c>
    </row>
    <row r="28" spans="1:3" x14ac:dyDescent="0.25">
      <c r="A28" s="17" t="s">
        <v>1</v>
      </c>
    </row>
    <row r="29" spans="1:3" x14ac:dyDescent="0.25">
      <c r="A29" s="9" t="s">
        <v>1075</v>
      </c>
    </row>
    <row r="30" spans="1:3" x14ac:dyDescent="0.25">
      <c r="A30" s="10" t="s">
        <v>14</v>
      </c>
      <c r="B30" s="10" t="s">
        <v>15</v>
      </c>
      <c r="C30" s="12" t="s">
        <v>3</v>
      </c>
    </row>
    <row r="31" spans="1:3" x14ac:dyDescent="0.25">
      <c r="A31" s="23" t="s">
        <v>1077</v>
      </c>
      <c r="B31" s="18"/>
      <c r="C31" s="24">
        <v>0</v>
      </c>
    </row>
    <row r="32" spans="1:3" x14ac:dyDescent="0.25">
      <c r="A32" s="23" t="s">
        <v>1019</v>
      </c>
      <c r="B32" s="18"/>
      <c r="C32" s="24">
        <v>0</v>
      </c>
    </row>
    <row r="33" spans="1:3" x14ac:dyDescent="0.25">
      <c r="A33" s="23" t="s">
        <v>1183</v>
      </c>
      <c r="B33" s="18"/>
      <c r="C33" s="24">
        <v>58</v>
      </c>
    </row>
    <row r="34" spans="1:3" x14ac:dyDescent="0.25">
      <c r="A34" s="23" t="s">
        <v>1116</v>
      </c>
      <c r="B34" s="18"/>
      <c r="C34" s="24">
        <v>4</v>
      </c>
    </row>
    <row r="35" spans="1:3" x14ac:dyDescent="0.25">
      <c r="A35" s="23" t="s">
        <v>1184</v>
      </c>
      <c r="B35" s="18"/>
      <c r="C35" s="24">
        <v>3</v>
      </c>
    </row>
    <row r="36" spans="1:3" x14ac:dyDescent="0.25">
      <c r="A36" s="23" t="s">
        <v>1021</v>
      </c>
      <c r="B36" s="18"/>
      <c r="C36" s="24">
        <v>0</v>
      </c>
    </row>
    <row r="37" spans="1:3" x14ac:dyDescent="0.25">
      <c r="A37" s="23" t="s">
        <v>1022</v>
      </c>
      <c r="B37" s="18"/>
      <c r="C37" s="24">
        <v>0</v>
      </c>
    </row>
    <row r="38" spans="1:3" x14ac:dyDescent="0.25">
      <c r="A38" s="23" t="s">
        <v>1080</v>
      </c>
      <c r="B38" s="18"/>
      <c r="C38" s="24">
        <v>0</v>
      </c>
    </row>
    <row r="39" spans="1:3" x14ac:dyDescent="0.25">
      <c r="A39" s="23" t="s">
        <v>1081</v>
      </c>
      <c r="B39" s="18"/>
      <c r="C39" s="24">
        <v>0</v>
      </c>
    </row>
    <row r="40" spans="1:3" x14ac:dyDescent="0.25">
      <c r="A40" s="192" t="s">
        <v>947</v>
      </c>
      <c r="B40" s="193"/>
      <c r="C40" s="32">
        <v>65</v>
      </c>
    </row>
    <row r="41" spans="1:3" x14ac:dyDescent="0.25">
      <c r="A41" s="17" t="s">
        <v>1</v>
      </c>
    </row>
    <row r="42" spans="1:3" x14ac:dyDescent="0.25">
      <c r="A42" s="9" t="s">
        <v>1185</v>
      </c>
    </row>
    <row r="43" spans="1:3" x14ac:dyDescent="0.25">
      <c r="A43" s="10" t="s">
        <v>14</v>
      </c>
      <c r="B43" s="10" t="s">
        <v>15</v>
      </c>
      <c r="C43" s="12" t="s">
        <v>3</v>
      </c>
    </row>
    <row r="44" spans="1:3" x14ac:dyDescent="0.25">
      <c r="A44" s="23" t="s">
        <v>1173</v>
      </c>
      <c r="B44" s="18"/>
      <c r="C44" s="24">
        <v>0</v>
      </c>
    </row>
    <row r="45" spans="1:3" x14ac:dyDescent="0.25">
      <c r="A45" s="23" t="s">
        <v>1174</v>
      </c>
      <c r="B45" s="18"/>
      <c r="C45" s="24">
        <v>1</v>
      </c>
    </row>
    <row r="46" spans="1:3" x14ac:dyDescent="0.25">
      <c r="A46" s="23" t="s">
        <v>1175</v>
      </c>
      <c r="B46" s="18"/>
      <c r="C46" s="24">
        <v>0</v>
      </c>
    </row>
    <row r="47" spans="1:3" x14ac:dyDescent="0.25">
      <c r="A47" s="23" t="s">
        <v>1176</v>
      </c>
      <c r="B47" s="18"/>
      <c r="C47" s="24">
        <v>6</v>
      </c>
    </row>
    <row r="48" spans="1:3" x14ac:dyDescent="0.25">
      <c r="A48" s="23" t="s">
        <v>606</v>
      </c>
      <c r="B48" s="18"/>
      <c r="C48" s="24">
        <v>1</v>
      </c>
    </row>
    <row r="49" spans="1:3" x14ac:dyDescent="0.25">
      <c r="A49" s="23" t="s">
        <v>1177</v>
      </c>
      <c r="B49" s="18"/>
      <c r="C49" s="24">
        <v>2</v>
      </c>
    </row>
    <row r="50" spans="1:3" x14ac:dyDescent="0.25">
      <c r="A50" s="192" t="s">
        <v>947</v>
      </c>
      <c r="B50" s="193"/>
      <c r="C50" s="32">
        <v>10</v>
      </c>
    </row>
    <row r="51" spans="1:3" x14ac:dyDescent="0.25">
      <c r="A51" s="9" t="s">
        <v>1186</v>
      </c>
    </row>
    <row r="52" spans="1:3" x14ac:dyDescent="0.25">
      <c r="A52" s="10" t="s">
        <v>14</v>
      </c>
      <c r="B52" s="10" t="s">
        <v>15</v>
      </c>
      <c r="C52" s="12" t="s">
        <v>3</v>
      </c>
    </row>
    <row r="53" spans="1:3" x14ac:dyDescent="0.25">
      <c r="A53" s="169" t="s">
        <v>1173</v>
      </c>
      <c r="B53" s="14" t="s">
        <v>78</v>
      </c>
      <c r="C53" s="24">
        <v>0</v>
      </c>
    </row>
    <row r="54" spans="1:3" x14ac:dyDescent="0.25">
      <c r="A54" s="171"/>
      <c r="B54" s="14" t="s">
        <v>79</v>
      </c>
      <c r="C54" s="24">
        <v>0</v>
      </c>
    </row>
    <row r="55" spans="1:3" x14ac:dyDescent="0.25">
      <c r="A55" s="169" t="s">
        <v>1174</v>
      </c>
      <c r="B55" s="14" t="s">
        <v>78</v>
      </c>
      <c r="C55" s="24">
        <v>0</v>
      </c>
    </row>
    <row r="56" spans="1:3" x14ac:dyDescent="0.25">
      <c r="A56" s="171"/>
      <c r="B56" s="14" t="s">
        <v>79</v>
      </c>
      <c r="C56" s="24">
        <v>0</v>
      </c>
    </row>
    <row r="57" spans="1:3" x14ac:dyDescent="0.25">
      <c r="A57" s="169" t="s">
        <v>1175</v>
      </c>
      <c r="B57" s="14" t="s">
        <v>78</v>
      </c>
      <c r="C57" s="24">
        <v>0</v>
      </c>
    </row>
    <row r="58" spans="1:3" x14ac:dyDescent="0.25">
      <c r="A58" s="171"/>
      <c r="B58" s="14" t="s">
        <v>79</v>
      </c>
      <c r="C58" s="24">
        <v>0</v>
      </c>
    </row>
    <row r="59" spans="1:3" x14ac:dyDescent="0.25">
      <c r="A59" s="169" t="s">
        <v>1176</v>
      </c>
      <c r="B59" s="14" t="s">
        <v>78</v>
      </c>
      <c r="C59" s="24">
        <v>1</v>
      </c>
    </row>
    <row r="60" spans="1:3" x14ac:dyDescent="0.25">
      <c r="A60" s="171"/>
      <c r="B60" s="14" t="s">
        <v>79</v>
      </c>
      <c r="C60" s="24">
        <v>0</v>
      </c>
    </row>
    <row r="61" spans="1:3" x14ac:dyDescent="0.25">
      <c r="A61" s="169" t="s">
        <v>606</v>
      </c>
      <c r="B61" s="14" t="s">
        <v>78</v>
      </c>
      <c r="C61" s="24">
        <v>0</v>
      </c>
    </row>
    <row r="62" spans="1:3" x14ac:dyDescent="0.25">
      <c r="A62" s="171"/>
      <c r="B62" s="14" t="s">
        <v>79</v>
      </c>
      <c r="C62" s="24">
        <v>0</v>
      </c>
    </row>
    <row r="63" spans="1:3" x14ac:dyDescent="0.25">
      <c r="A63" s="169" t="s">
        <v>1177</v>
      </c>
      <c r="B63" s="14" t="s">
        <v>78</v>
      </c>
      <c r="C63" s="24">
        <v>6</v>
      </c>
    </row>
    <row r="64" spans="1:3" x14ac:dyDescent="0.25">
      <c r="A64" s="171"/>
      <c r="B64" s="14" t="s">
        <v>79</v>
      </c>
      <c r="C64" s="24">
        <v>1</v>
      </c>
    </row>
    <row r="65" spans="1:3" x14ac:dyDescent="0.25">
      <c r="A65" s="192" t="s">
        <v>947</v>
      </c>
      <c r="B65" s="193"/>
      <c r="C65" s="32">
        <v>8</v>
      </c>
    </row>
  </sheetData>
  <sheetProtection algorithmName="SHA-512" hashValue="NoX24i1/HhVQimtj7FGWJEDg8XNHb8w4Egeam8Jem0/OS/Eb2sPPSm8CyXRqvfkCm1NTb38c54usxTi86A8ekQ==" saltValue="2wTVCtD+inJs47CYZ+XzXQ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5" width="4.28515625" customWidth="1"/>
  </cols>
  <sheetData>
    <row r="1" spans="1:6" x14ac:dyDescent="0.25">
      <c r="A1" s="7" t="s">
        <v>1187</v>
      </c>
    </row>
    <row r="2" spans="1:6" x14ac:dyDescent="0.25">
      <c r="A2" s="8" t="s">
        <v>1</v>
      </c>
    </row>
    <row r="3" spans="1:6" x14ac:dyDescent="0.25">
      <c r="A3" s="9" t="s">
        <v>1188</v>
      </c>
    </row>
    <row r="4" spans="1:6" ht="33.75" x14ac:dyDescent="0.25">
      <c r="A4" s="10" t="s">
        <v>14</v>
      </c>
      <c r="B4" s="10" t="s">
        <v>15</v>
      </c>
      <c r="C4" s="25" t="s">
        <v>1189</v>
      </c>
      <c r="D4" s="25" t="s">
        <v>62</v>
      </c>
      <c r="E4" s="25" t="s">
        <v>1027</v>
      </c>
      <c r="F4" s="25" t="s">
        <v>1190</v>
      </c>
    </row>
    <row r="5" spans="1:6" ht="22.5" x14ac:dyDescent="0.25">
      <c r="A5" s="172" t="s">
        <v>1191</v>
      </c>
      <c r="B5" s="48" t="s">
        <v>1192</v>
      </c>
      <c r="C5" s="15">
        <v>5</v>
      </c>
      <c r="D5" s="15">
        <v>0</v>
      </c>
      <c r="E5" s="15">
        <v>0</v>
      </c>
      <c r="F5" s="24">
        <v>0</v>
      </c>
    </row>
    <row r="6" spans="1:6" x14ac:dyDescent="0.25">
      <c r="A6" s="174"/>
      <c r="B6" s="48" t="s">
        <v>1193</v>
      </c>
      <c r="C6" s="15">
        <v>3</v>
      </c>
      <c r="D6" s="15">
        <v>0</v>
      </c>
      <c r="E6" s="15">
        <v>0</v>
      </c>
      <c r="F6" s="24">
        <v>0</v>
      </c>
    </row>
    <row r="7" spans="1:6" x14ac:dyDescent="0.25">
      <c r="A7" s="13" t="s">
        <v>1194</v>
      </c>
      <c r="B7" s="48" t="s">
        <v>1195</v>
      </c>
      <c r="C7" s="15">
        <v>2</v>
      </c>
      <c r="D7" s="15">
        <v>0</v>
      </c>
      <c r="E7" s="15">
        <v>0</v>
      </c>
      <c r="F7" s="24">
        <v>0</v>
      </c>
    </row>
    <row r="8" spans="1:6" ht="22.5" x14ac:dyDescent="0.25">
      <c r="A8" s="172" t="s">
        <v>1196</v>
      </c>
      <c r="B8" s="48" t="s">
        <v>1197</v>
      </c>
      <c r="C8" s="15">
        <v>18</v>
      </c>
      <c r="D8" s="15">
        <v>2</v>
      </c>
      <c r="E8" s="15">
        <v>2</v>
      </c>
      <c r="F8" s="24">
        <v>0</v>
      </c>
    </row>
    <row r="9" spans="1:6" x14ac:dyDescent="0.25">
      <c r="A9" s="173"/>
      <c r="B9" s="48" t="s">
        <v>1198</v>
      </c>
      <c r="C9" s="15">
        <v>5</v>
      </c>
      <c r="D9" s="15">
        <v>0</v>
      </c>
      <c r="E9" s="15">
        <v>0</v>
      </c>
      <c r="F9" s="24">
        <v>0</v>
      </c>
    </row>
    <row r="10" spans="1:6" ht="22.5" x14ac:dyDescent="0.25">
      <c r="A10" s="174"/>
      <c r="B10" s="48" t="s">
        <v>1199</v>
      </c>
      <c r="C10" s="15">
        <v>1</v>
      </c>
      <c r="D10" s="15">
        <v>0</v>
      </c>
      <c r="E10" s="15">
        <v>0</v>
      </c>
      <c r="F10" s="24">
        <v>0</v>
      </c>
    </row>
    <row r="11" spans="1:6" ht="22.5" x14ac:dyDescent="0.25">
      <c r="A11" s="172" t="s">
        <v>1200</v>
      </c>
      <c r="B11" s="48" t="s">
        <v>1201</v>
      </c>
      <c r="C11" s="15">
        <v>3</v>
      </c>
      <c r="D11" s="15">
        <v>0</v>
      </c>
      <c r="E11" s="15">
        <v>0</v>
      </c>
      <c r="F11" s="24">
        <v>0</v>
      </c>
    </row>
    <row r="12" spans="1:6" ht="22.5" x14ac:dyDescent="0.25">
      <c r="A12" s="174"/>
      <c r="B12" s="48" t="s">
        <v>1202</v>
      </c>
      <c r="C12" s="15">
        <v>8</v>
      </c>
      <c r="D12" s="15">
        <v>1</v>
      </c>
      <c r="E12" s="15">
        <v>0</v>
      </c>
      <c r="F12" s="24">
        <v>0</v>
      </c>
    </row>
    <row r="13" spans="1:6" ht="22.5" x14ac:dyDescent="0.25">
      <c r="A13" s="13" t="s">
        <v>1203</v>
      </c>
      <c r="B13" s="48" t="s">
        <v>1204</v>
      </c>
      <c r="C13" s="15">
        <v>3</v>
      </c>
      <c r="D13" s="15">
        <v>0</v>
      </c>
      <c r="E13" s="15">
        <v>0</v>
      </c>
      <c r="F13" s="24">
        <v>0</v>
      </c>
    </row>
    <row r="14" spans="1:6" x14ac:dyDescent="0.25">
      <c r="A14" s="172" t="s">
        <v>1205</v>
      </c>
      <c r="B14" s="48" t="s">
        <v>1206</v>
      </c>
      <c r="C14" s="15">
        <v>193</v>
      </c>
      <c r="D14" s="15">
        <v>3</v>
      </c>
      <c r="E14" s="15">
        <v>3</v>
      </c>
      <c r="F14" s="24">
        <v>0</v>
      </c>
    </row>
    <row r="15" spans="1:6" x14ac:dyDescent="0.25">
      <c r="A15" s="173"/>
      <c r="B15" s="48" t="s">
        <v>1207</v>
      </c>
      <c r="C15" s="15">
        <v>0</v>
      </c>
      <c r="D15" s="15">
        <v>0</v>
      </c>
      <c r="E15" s="15">
        <v>0</v>
      </c>
      <c r="F15" s="24">
        <v>0</v>
      </c>
    </row>
    <row r="16" spans="1:6" ht="22.5" x14ac:dyDescent="0.25">
      <c r="A16" s="173"/>
      <c r="B16" s="48" t="s">
        <v>1208</v>
      </c>
      <c r="C16" s="15">
        <v>0</v>
      </c>
      <c r="D16" s="15">
        <v>0</v>
      </c>
      <c r="E16" s="15">
        <v>0</v>
      </c>
      <c r="F16" s="24">
        <v>0</v>
      </c>
    </row>
    <row r="17" spans="1:6" x14ac:dyDescent="0.25">
      <c r="A17" s="173"/>
      <c r="B17" s="48" t="s">
        <v>1209</v>
      </c>
      <c r="C17" s="15">
        <v>2</v>
      </c>
      <c r="D17" s="15">
        <v>0</v>
      </c>
      <c r="E17" s="15">
        <v>0</v>
      </c>
      <c r="F17" s="24">
        <v>0</v>
      </c>
    </row>
    <row r="18" spans="1:6" ht="22.5" x14ac:dyDescent="0.25">
      <c r="A18" s="174"/>
      <c r="B18" s="48" t="s">
        <v>1210</v>
      </c>
      <c r="C18" s="15">
        <v>1</v>
      </c>
      <c r="D18" s="15">
        <v>0</v>
      </c>
      <c r="E18" s="15">
        <v>0</v>
      </c>
      <c r="F18" s="24">
        <v>0</v>
      </c>
    </row>
    <row r="19" spans="1:6" x14ac:dyDescent="0.25">
      <c r="A19" s="13" t="s">
        <v>1211</v>
      </c>
      <c r="B19" s="48" t="s">
        <v>1212</v>
      </c>
      <c r="C19" s="15">
        <v>4</v>
      </c>
      <c r="D19" s="15">
        <v>0</v>
      </c>
      <c r="E19" s="15">
        <v>0</v>
      </c>
      <c r="F19" s="24">
        <v>0</v>
      </c>
    </row>
    <row r="20" spans="1:6" ht="22.5" x14ac:dyDescent="0.25">
      <c r="A20" s="13" t="s">
        <v>1213</v>
      </c>
      <c r="B20" s="48" t="s">
        <v>1214</v>
      </c>
      <c r="C20" s="15">
        <v>3</v>
      </c>
      <c r="D20" s="15">
        <v>0</v>
      </c>
      <c r="E20" s="15">
        <v>0</v>
      </c>
      <c r="F20" s="24">
        <v>0</v>
      </c>
    </row>
    <row r="21" spans="1:6" x14ac:dyDescent="0.25">
      <c r="A21" s="192" t="s">
        <v>947</v>
      </c>
      <c r="B21" s="193"/>
      <c r="C21" s="32">
        <v>251</v>
      </c>
      <c r="D21" s="32">
        <v>6</v>
      </c>
      <c r="E21" s="32">
        <v>5</v>
      </c>
      <c r="F21" s="32">
        <v>0</v>
      </c>
    </row>
    <row r="22" spans="1:6" x14ac:dyDescent="0.25">
      <c r="A22" s="9" t="s">
        <v>1049</v>
      </c>
    </row>
    <row r="23" spans="1:6" x14ac:dyDescent="0.25">
      <c r="A23" s="10" t="s">
        <v>14</v>
      </c>
      <c r="B23" s="10" t="s">
        <v>15</v>
      </c>
      <c r="C23" s="12" t="s">
        <v>3</v>
      </c>
    </row>
    <row r="24" spans="1:6" x14ac:dyDescent="0.25">
      <c r="A24" s="23" t="s">
        <v>101</v>
      </c>
      <c r="B24" s="18"/>
      <c r="C24" s="47"/>
    </row>
    <row r="25" spans="1:6" x14ac:dyDescent="0.25">
      <c r="A25" s="23" t="s">
        <v>111</v>
      </c>
      <c r="B25" s="18"/>
      <c r="C25" s="47"/>
    </row>
    <row r="26" spans="1:6" x14ac:dyDescent="0.25">
      <c r="A26" s="23" t="s">
        <v>1050</v>
      </c>
      <c r="B26" s="18"/>
      <c r="C26" s="47"/>
    </row>
    <row r="27" spans="1:6" x14ac:dyDescent="0.25">
      <c r="A27" s="192" t="s">
        <v>947</v>
      </c>
      <c r="B27" s="193"/>
      <c r="C27" s="49"/>
    </row>
    <row r="28" spans="1:6" x14ac:dyDescent="0.25">
      <c r="A28" s="17" t="s">
        <v>1</v>
      </c>
    </row>
    <row r="29" spans="1:6" x14ac:dyDescent="0.25">
      <c r="A29" s="9" t="s">
        <v>1215</v>
      </c>
    </row>
    <row r="30" spans="1:6" x14ac:dyDescent="0.25">
      <c r="A30" s="10" t="s">
        <v>14</v>
      </c>
      <c r="B30" s="10" t="s">
        <v>15</v>
      </c>
      <c r="C30" s="12" t="s">
        <v>3</v>
      </c>
    </row>
    <row r="31" spans="1:6" x14ac:dyDescent="0.25">
      <c r="A31" s="23" t="s">
        <v>1216</v>
      </c>
      <c r="B31" s="18"/>
      <c r="C31" s="24">
        <v>1</v>
      </c>
    </row>
    <row r="32" spans="1:6" x14ac:dyDescent="0.25">
      <c r="A32" s="23" t="s">
        <v>1217</v>
      </c>
      <c r="B32" s="18"/>
      <c r="C32" s="24">
        <v>4</v>
      </c>
    </row>
    <row r="33" spans="1:3" x14ac:dyDescent="0.25">
      <c r="A33" s="23" t="s">
        <v>79</v>
      </c>
      <c r="B33" s="18"/>
      <c r="C33" s="24">
        <v>1</v>
      </c>
    </row>
    <row r="34" spans="1:3" x14ac:dyDescent="0.25">
      <c r="A34" s="192" t="s">
        <v>947</v>
      </c>
      <c r="B34" s="193"/>
      <c r="C34" s="32">
        <v>6</v>
      </c>
    </row>
    <row r="35" spans="1:3" x14ac:dyDescent="0.25">
      <c r="A35" s="17" t="s">
        <v>1</v>
      </c>
    </row>
    <row r="36" spans="1:3" x14ac:dyDescent="0.25">
      <c r="A36" s="9" t="s">
        <v>1218</v>
      </c>
    </row>
    <row r="37" spans="1:3" x14ac:dyDescent="0.25">
      <c r="A37" s="10" t="s">
        <v>14</v>
      </c>
      <c r="B37" s="10" t="s">
        <v>15</v>
      </c>
      <c r="C37" s="12" t="s">
        <v>3</v>
      </c>
    </row>
    <row r="38" spans="1:3" x14ac:dyDescent="0.25">
      <c r="A38" s="23" t="s">
        <v>1219</v>
      </c>
      <c r="B38" s="18"/>
      <c r="C38" s="24">
        <v>5</v>
      </c>
    </row>
    <row r="39" spans="1:3" x14ac:dyDescent="0.25">
      <c r="A39" s="23" t="s">
        <v>1220</v>
      </c>
      <c r="B39" s="18"/>
      <c r="C39" s="24">
        <v>4</v>
      </c>
    </row>
    <row r="40" spans="1:3" x14ac:dyDescent="0.25">
      <c r="A40" s="192" t="s">
        <v>947</v>
      </c>
      <c r="B40" s="193"/>
      <c r="C40" s="32">
        <v>9</v>
      </c>
    </row>
    <row r="41" spans="1:3" x14ac:dyDescent="0.25">
      <c r="A41" s="3"/>
    </row>
    <row r="42" spans="1:3" ht="26.25" customHeight="1" x14ac:dyDescent="0.25">
      <c r="A42" s="3" t="s">
        <v>1</v>
      </c>
    </row>
  </sheetData>
  <sheetProtection algorithmName="SHA-512" hashValue="IOMwedAil00kYQAs0A0Rr6NBhv4Kc+imOUrmmAHvaXlxxD436ZgqyQFhQtPaXnAHk61ilRjiniUu+bHl4XuIDg==" saltValue="NBtNIw/BzPectymHw/w3vg==" spinCount="100000" sheet="1" objects="1" scenarios="1"/>
  <mergeCells count="8">
    <mergeCell ref="A27:B27"/>
    <mergeCell ref="A34:B34"/>
    <mergeCell ref="A40:B40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F8A98-D7B4-461F-81EB-4CBAB0BF3EEE}">
  <sheetPr>
    <tabColor rgb="FF92D050"/>
  </sheetPr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98" customWidth="1"/>
    <col min="2" max="2" width="4.42578125" style="98" customWidth="1"/>
    <col min="3" max="3" width="18.7109375" style="98" customWidth="1"/>
    <col min="4" max="4" width="36.42578125" style="98" customWidth="1"/>
    <col min="5" max="5" width="18.7109375" style="98" customWidth="1"/>
    <col min="6" max="6" width="7.42578125" style="98" customWidth="1"/>
    <col min="7" max="7" width="2.7109375" style="98" customWidth="1"/>
    <col min="8" max="8" width="10.140625" style="98" customWidth="1"/>
    <col min="9" max="13" width="11.42578125" style="98"/>
    <col min="14" max="14" width="5.5703125" style="98" customWidth="1"/>
    <col min="15" max="15" width="11" style="98" customWidth="1"/>
    <col min="16" max="16" width="2.7109375" style="98" customWidth="1"/>
    <col min="17" max="17" width="11.42578125" style="98"/>
    <col min="18" max="19" width="12.85546875" style="98" customWidth="1"/>
    <col min="20" max="23" width="11.42578125" style="98"/>
    <col min="24" max="24" width="2.7109375" style="98" customWidth="1"/>
    <col min="25" max="25" width="6.28515625" style="98" customWidth="1"/>
    <col min="26" max="29" width="13.85546875" style="98" customWidth="1"/>
    <col min="30" max="30" width="11.42578125" style="98"/>
    <col min="31" max="31" width="9.42578125" style="98" customWidth="1"/>
    <col min="32" max="32" width="2.7109375" style="98" customWidth="1"/>
    <col min="33" max="38" width="11.42578125" style="98"/>
    <col min="39" max="39" width="14.5703125" style="98" customWidth="1"/>
    <col min="40" max="40" width="2.7109375" style="98" customWidth="1"/>
    <col min="41" max="41" width="11.42578125" style="98"/>
    <col min="42" max="44" width="19.28515625" style="98" customWidth="1"/>
    <col min="45" max="45" width="14.85546875" style="98" customWidth="1"/>
    <col min="46" max="46" width="2.7109375" style="98" customWidth="1"/>
    <col min="47" max="47" width="7" style="98" customWidth="1"/>
    <col min="48" max="48" width="14" style="98" customWidth="1"/>
    <col min="49" max="53" width="11.42578125" style="98"/>
    <col min="54" max="54" width="5.42578125" style="98" customWidth="1"/>
    <col min="55" max="55" width="2.7109375" style="98" customWidth="1"/>
    <col min="56" max="56" width="11.42578125" style="98"/>
    <col min="57" max="59" width="13.85546875" style="98" customWidth="1"/>
    <col min="60" max="60" width="11.42578125" style="98"/>
    <col min="61" max="61" width="19.28515625" style="98" customWidth="1"/>
    <col min="62" max="62" width="2.7109375" style="98" customWidth="1"/>
    <col min="63" max="63" width="7.140625" style="98" customWidth="1"/>
    <col min="64" max="65" width="6.5703125" style="98" customWidth="1"/>
    <col min="66" max="66" width="9" style="98" customWidth="1"/>
    <col min="67" max="67" width="7.140625" style="98" bestFit="1" customWidth="1"/>
    <col min="68" max="68" width="7" style="98" customWidth="1"/>
    <col min="69" max="69" width="8.7109375" style="98" customWidth="1"/>
    <col min="70" max="70" width="6.7109375" style="98" customWidth="1"/>
    <col min="71" max="71" width="9" style="98" customWidth="1"/>
    <col min="72" max="73" width="6.140625" style="98" customWidth="1"/>
    <col min="74" max="74" width="6.7109375" style="98" customWidth="1"/>
    <col min="75" max="75" width="2.7109375" style="98" customWidth="1"/>
    <col min="76" max="76" width="21.140625" style="98" customWidth="1"/>
    <col min="77" max="80" width="11.42578125" style="98"/>
    <col min="81" max="81" width="16.42578125" style="98" customWidth="1"/>
    <col min="82" max="82" width="2.7109375" style="98" customWidth="1"/>
    <col min="83" max="83" width="17" style="98" customWidth="1"/>
    <col min="84" max="85" width="21.140625" style="98" customWidth="1"/>
    <col min="86" max="88" width="11.42578125" style="98"/>
    <col min="89" max="89" width="2.7109375" style="98" customWidth="1"/>
    <col min="90" max="90" width="15.140625" style="98" customWidth="1"/>
    <col min="91" max="91" width="8.28515625" style="98" customWidth="1"/>
    <col min="92" max="92" width="23.42578125" style="98" customWidth="1"/>
    <col min="93" max="93" width="14.85546875" style="98" customWidth="1"/>
    <col min="94" max="94" width="18" style="98" customWidth="1"/>
    <col min="95" max="16384" width="11.42578125" style="98"/>
  </cols>
  <sheetData>
    <row r="1" spans="1:93" ht="18.75" x14ac:dyDescent="0.25">
      <c r="A1" s="96"/>
      <c r="B1" s="97"/>
      <c r="C1" s="196" t="s">
        <v>1343</v>
      </c>
      <c r="D1" s="196"/>
      <c r="E1" s="196"/>
      <c r="G1" s="96"/>
      <c r="P1" s="96"/>
      <c r="X1" s="96"/>
      <c r="AF1" s="96"/>
      <c r="AN1" s="96"/>
      <c r="AT1" s="96"/>
      <c r="BC1" s="96"/>
      <c r="BJ1" s="96"/>
      <c r="BW1" s="96"/>
      <c r="CD1" s="96"/>
      <c r="CK1" s="96"/>
    </row>
    <row r="2" spans="1:93" s="100" customFormat="1" ht="11.25" x14ac:dyDescent="0.25">
      <c r="A2" s="99">
        <v>0</v>
      </c>
      <c r="H2" s="101"/>
      <c r="Z2" s="194"/>
      <c r="AA2" s="194"/>
      <c r="AB2" s="194"/>
      <c r="AC2" s="194"/>
      <c r="AH2" s="194"/>
      <c r="AI2" s="194"/>
      <c r="AJ2" s="194"/>
      <c r="AK2" s="194"/>
      <c r="AV2" s="195"/>
      <c r="AW2" s="195"/>
      <c r="AX2" s="195"/>
      <c r="AY2" s="195"/>
      <c r="AZ2" s="195"/>
      <c r="BA2" s="195"/>
      <c r="BK2" s="195" t="s">
        <v>1344</v>
      </c>
      <c r="BL2" s="195"/>
      <c r="BM2" s="195"/>
      <c r="BN2" s="195"/>
      <c r="BO2" s="195"/>
      <c r="BP2" s="195"/>
      <c r="BQ2" s="195"/>
      <c r="BR2" s="195"/>
      <c r="BS2" s="195"/>
      <c r="BT2" s="195"/>
      <c r="BU2" s="195"/>
      <c r="CL2" s="101"/>
    </row>
    <row r="3" spans="1:93" s="100" customFormat="1" ht="11.25" x14ac:dyDescent="0.25">
      <c r="Z3" s="194" t="s">
        <v>1345</v>
      </c>
      <c r="AA3" s="194"/>
      <c r="AB3" s="194"/>
      <c r="AC3" s="194"/>
      <c r="AH3" s="194" t="s">
        <v>1346</v>
      </c>
      <c r="AI3" s="194"/>
      <c r="AJ3" s="194"/>
      <c r="AK3" s="194"/>
      <c r="AV3" s="195" t="s">
        <v>1049</v>
      </c>
      <c r="AW3" s="195"/>
      <c r="AX3" s="195"/>
      <c r="AY3" s="195"/>
      <c r="AZ3" s="195"/>
      <c r="BA3" s="195"/>
      <c r="CL3" s="101"/>
    </row>
    <row r="4" spans="1:93" s="102" customFormat="1" ht="21.75" customHeight="1" x14ac:dyDescent="0.25">
      <c r="C4" s="194" t="s">
        <v>13</v>
      </c>
      <c r="D4" s="194"/>
      <c r="E4" s="194"/>
      <c r="I4" s="194" t="s">
        <v>37</v>
      </c>
      <c r="J4" s="194"/>
      <c r="K4" s="194"/>
      <c r="L4" s="194"/>
      <c r="M4" s="194"/>
      <c r="Q4" s="194" t="s">
        <v>1347</v>
      </c>
      <c r="R4" s="194"/>
      <c r="S4" s="194"/>
      <c r="T4" s="194"/>
      <c r="U4" s="194"/>
      <c r="V4" s="194"/>
      <c r="AP4" s="194" t="s">
        <v>1348</v>
      </c>
      <c r="AQ4" s="194"/>
      <c r="AR4" s="194"/>
      <c r="BE4" s="194" t="s">
        <v>1049</v>
      </c>
      <c r="BF4" s="194"/>
      <c r="BG4" s="194"/>
      <c r="BK4" s="198" t="s">
        <v>1349</v>
      </c>
      <c r="BL4" s="197" t="s">
        <v>1350</v>
      </c>
      <c r="BM4" s="197" t="s">
        <v>1351</v>
      </c>
      <c r="BN4" s="197" t="s">
        <v>152</v>
      </c>
      <c r="BO4" s="197" t="s">
        <v>1352</v>
      </c>
      <c r="BP4" s="197" t="s">
        <v>1353</v>
      </c>
      <c r="BQ4" s="197" t="s">
        <v>1354</v>
      </c>
      <c r="BR4" s="197" t="s">
        <v>187</v>
      </c>
      <c r="BS4" s="199" t="s">
        <v>1355</v>
      </c>
      <c r="BT4" s="199" t="s">
        <v>1356</v>
      </c>
      <c r="BU4" s="199" t="s">
        <v>267</v>
      </c>
      <c r="BV4" s="199" t="s">
        <v>1357</v>
      </c>
      <c r="BY4" s="194" t="s">
        <v>138</v>
      </c>
      <c r="BZ4" s="194"/>
      <c r="CA4" s="194"/>
      <c r="CF4" s="194" t="s">
        <v>1358</v>
      </c>
      <c r="CG4" s="194"/>
      <c r="CL4" s="194" t="s">
        <v>45</v>
      </c>
      <c r="CM4" s="194"/>
      <c r="CN4" s="194"/>
      <c r="CO4" s="194"/>
    </row>
    <row r="5" spans="1:93" s="102" customFormat="1" ht="14.25" customHeight="1" x14ac:dyDescent="0.25">
      <c r="Z5" s="103" t="s">
        <v>1359</v>
      </c>
      <c r="AA5" s="104" t="s">
        <v>1360</v>
      </c>
      <c r="AB5" s="104" t="s">
        <v>78</v>
      </c>
      <c r="AC5" s="105" t="s">
        <v>78</v>
      </c>
      <c r="AH5" s="103" t="s">
        <v>1359</v>
      </c>
      <c r="AI5" s="104" t="s">
        <v>1360</v>
      </c>
      <c r="AJ5" s="104" t="s">
        <v>78</v>
      </c>
      <c r="AK5" s="105" t="s">
        <v>78</v>
      </c>
      <c r="AV5" s="198" t="s">
        <v>1361</v>
      </c>
      <c r="AW5" s="197" t="s">
        <v>1362</v>
      </c>
      <c r="AX5" s="197" t="s">
        <v>1363</v>
      </c>
      <c r="AY5" s="197" t="s">
        <v>106</v>
      </c>
      <c r="AZ5" s="197" t="s">
        <v>107</v>
      </c>
      <c r="BA5" s="199" t="s">
        <v>108</v>
      </c>
      <c r="BK5" s="198"/>
      <c r="BL5" s="197"/>
      <c r="BM5" s="197"/>
      <c r="BN5" s="197"/>
      <c r="BO5" s="197"/>
      <c r="BP5" s="197"/>
      <c r="BQ5" s="197"/>
      <c r="BR5" s="197"/>
      <c r="BS5" s="199"/>
      <c r="BT5" s="199"/>
      <c r="BU5" s="199"/>
      <c r="BV5" s="199"/>
    </row>
    <row r="6" spans="1:93" s="102" customFormat="1" ht="14.25" customHeight="1" x14ac:dyDescent="0.25">
      <c r="C6" s="106" t="s">
        <v>20</v>
      </c>
      <c r="D6" s="107" t="s">
        <v>1364</v>
      </c>
      <c r="E6" s="106" t="s">
        <v>24</v>
      </c>
      <c r="I6" s="108" t="s">
        <v>46</v>
      </c>
      <c r="J6" s="107" t="s">
        <v>1365</v>
      </c>
      <c r="K6" s="107" t="s">
        <v>60</v>
      </c>
      <c r="L6" s="107" t="s">
        <v>62</v>
      </c>
      <c r="M6" s="109" t="s">
        <v>1366</v>
      </c>
      <c r="N6" s="110" t="s">
        <v>1367</v>
      </c>
      <c r="O6" s="110"/>
      <c r="Q6" s="108" t="s">
        <v>1368</v>
      </c>
      <c r="R6" s="107" t="s">
        <v>1369</v>
      </c>
      <c r="S6" s="107" t="s">
        <v>1370</v>
      </c>
      <c r="T6" s="107" t="s">
        <v>1021</v>
      </c>
      <c r="U6" s="107" t="s">
        <v>1371</v>
      </c>
      <c r="V6" s="109" t="s">
        <v>1264</v>
      </c>
      <c r="Z6" s="111" t="s">
        <v>1372</v>
      </c>
      <c r="AA6" s="112" t="s">
        <v>1372</v>
      </c>
      <c r="AB6" s="112" t="s">
        <v>1373</v>
      </c>
      <c r="AC6" s="113" t="s">
        <v>1374</v>
      </c>
      <c r="AH6" s="111" t="s">
        <v>1372</v>
      </c>
      <c r="AI6" s="112" t="s">
        <v>1372</v>
      </c>
      <c r="AJ6" s="112" t="s">
        <v>1373</v>
      </c>
      <c r="AK6" s="113" t="s">
        <v>1374</v>
      </c>
      <c r="AP6" s="108" t="s">
        <v>1375</v>
      </c>
      <c r="AQ6" s="107" t="s">
        <v>97</v>
      </c>
      <c r="AR6" s="109" t="s">
        <v>1376</v>
      </c>
      <c r="AV6" s="198"/>
      <c r="AW6" s="197"/>
      <c r="AX6" s="197"/>
      <c r="AY6" s="197"/>
      <c r="AZ6" s="197"/>
      <c r="BA6" s="199"/>
      <c r="BE6" s="108" t="s">
        <v>110</v>
      </c>
      <c r="BF6" s="107" t="s">
        <v>111</v>
      </c>
      <c r="BG6" s="109" t="s">
        <v>1377</v>
      </c>
      <c r="BK6" s="198"/>
      <c r="BL6" s="197"/>
      <c r="BM6" s="197"/>
      <c r="BN6" s="197"/>
      <c r="BO6" s="197"/>
      <c r="BP6" s="197"/>
      <c r="BQ6" s="197"/>
      <c r="BR6" s="197"/>
      <c r="BS6" s="199"/>
      <c r="BT6" s="199"/>
      <c r="BU6" s="199"/>
      <c r="BV6" s="199"/>
      <c r="BY6" s="108" t="s">
        <v>1349</v>
      </c>
      <c r="BZ6" s="107" t="s">
        <v>1378</v>
      </c>
      <c r="CA6" s="109" t="s">
        <v>108</v>
      </c>
      <c r="CF6" s="108" t="s">
        <v>1379</v>
      </c>
      <c r="CG6" s="109" t="s">
        <v>1380</v>
      </c>
      <c r="CM6" s="108" t="s">
        <v>46</v>
      </c>
      <c r="CN6" s="109" t="s">
        <v>47</v>
      </c>
    </row>
    <row r="7" spans="1:93" s="114" customFormat="1" ht="21" customHeight="1" x14ac:dyDescent="0.25">
      <c r="C7" s="115">
        <f>DatosGenerales!C8</f>
        <v>18197</v>
      </c>
      <c r="D7" s="116">
        <f>SUM(DatosGenerales!C15:C19)</f>
        <v>2256</v>
      </c>
      <c r="E7" s="115">
        <f>SUM(DatosGenerales!C12:C14)</f>
        <v>13751</v>
      </c>
      <c r="I7" s="117">
        <f>DatosGenerales!C28</f>
        <v>1907</v>
      </c>
      <c r="J7" s="116">
        <f>DatosGenerales!C29</f>
        <v>249</v>
      </c>
      <c r="K7" s="115">
        <f>SUM(DatosGenerales!C30:C31)</f>
        <v>75</v>
      </c>
      <c r="L7" s="116">
        <f>DatosGenerales!C33</f>
        <v>1499</v>
      </c>
      <c r="M7" s="115">
        <f>DatosGenerales!C89</f>
        <v>998</v>
      </c>
      <c r="N7" s="118">
        <f>L7-M7</f>
        <v>501</v>
      </c>
      <c r="O7" s="118"/>
      <c r="Q7" s="117">
        <f>DatosGenerales!C33</f>
        <v>1499</v>
      </c>
      <c r="R7" s="116">
        <f>DatosGenerales!C46</f>
        <v>1131</v>
      </c>
      <c r="S7" s="116">
        <f>DatosGenerales!C47</f>
        <v>65</v>
      </c>
      <c r="T7" s="116">
        <f>DatosGenerales!C59</f>
        <v>17</v>
      </c>
      <c r="U7" s="116">
        <f>DatosGenerales!C72</f>
        <v>3</v>
      </c>
      <c r="V7" s="119">
        <f>SUM(Q7:U7)</f>
        <v>2715</v>
      </c>
      <c r="Z7" s="117">
        <f>SUM(DatosGenerales!C100,DatosGenerales!C101,DatosGenerales!C103)</f>
        <v>726</v>
      </c>
      <c r="AA7" s="116">
        <f>SUM(DatosGenerales!C102,DatosGenerales!C104)</f>
        <v>316</v>
      </c>
      <c r="AB7" s="116">
        <f>DatosGenerales!C100</f>
        <v>514</v>
      </c>
      <c r="AC7" s="119">
        <f>DatosGenerales!C101</f>
        <v>83</v>
      </c>
      <c r="AH7" s="117">
        <f>SUM(DatosGenerales!C109,DatosGenerales!C110,DatosGenerales!C112)</f>
        <v>30</v>
      </c>
      <c r="AI7" s="116">
        <f>SUM(DatosGenerales!C111,DatosGenerales!C113)</f>
        <v>19</v>
      </c>
      <c r="AJ7" s="116">
        <f>DatosGenerales!C109</f>
        <v>24</v>
      </c>
      <c r="AK7" s="119">
        <f>DatosGenerales!C110</f>
        <v>2</v>
      </c>
      <c r="AP7" s="117">
        <f>SUM(DatosGenerales!C129:C130)</f>
        <v>118</v>
      </c>
      <c r="AQ7" s="116">
        <f>SUM(DatosGenerales!C131:C132)</f>
        <v>0</v>
      </c>
      <c r="AR7" s="119">
        <f>SUM(DatosGenerales!C133:C134)</f>
        <v>0</v>
      </c>
      <c r="AV7" s="117">
        <f>DatosGenerales!C139</f>
        <v>5</v>
      </c>
      <c r="AW7" s="116">
        <f>DatosGenerales!C140</f>
        <v>43</v>
      </c>
      <c r="AX7" s="116">
        <f>DatosGenerales!C141</f>
        <v>1</v>
      </c>
      <c r="AY7" s="116">
        <f>DatosGenerales!C142</f>
        <v>11</v>
      </c>
      <c r="AZ7" s="116">
        <f>DatosGenerales!C143</f>
        <v>32</v>
      </c>
      <c r="BA7" s="119">
        <f>DatosGenerales!C144</f>
        <v>1</v>
      </c>
      <c r="BE7" s="117">
        <f>DatosGenerales!C145</f>
        <v>28</v>
      </c>
      <c r="BF7" s="116">
        <f>DatosGenerales!C146</f>
        <v>61</v>
      </c>
      <c r="BG7" s="119">
        <f>DatosGenerales!C148</f>
        <v>13</v>
      </c>
      <c r="BK7" s="117">
        <f>SUM(DatosGenerales!C258:C272)</f>
        <v>1974</v>
      </c>
      <c r="BL7" s="116">
        <f>SUM(DatosGenerales!C255:C257)</f>
        <v>20</v>
      </c>
      <c r="BM7" s="116">
        <f>SUM(DatosGenerales!C273:C305)</f>
        <v>316</v>
      </c>
      <c r="BN7" s="116">
        <f>SUM(DatosGenerales!C250)</f>
        <v>14</v>
      </c>
      <c r="BO7" s="116">
        <f>SUM(DatosGenerales!C317:C325)</f>
        <v>32</v>
      </c>
      <c r="BP7" s="116">
        <f>SUM(DatosGenerales!C247:C249)</f>
        <v>0</v>
      </c>
      <c r="BQ7" s="116">
        <f>SUM(DatosGenerales!C306:C316)</f>
        <v>4</v>
      </c>
      <c r="BR7" s="116">
        <f>SUM(DatosGenerales!C251:C253)</f>
        <v>81</v>
      </c>
      <c r="BS7" s="119">
        <f>SUM(DatosGenerales!C244:C246)</f>
        <v>479</v>
      </c>
      <c r="BT7" s="119">
        <f>SUM(DatosGenerales!C254)</f>
        <v>1</v>
      </c>
      <c r="BU7" s="119">
        <f>SUM(DatosGenerales!C326:C338)</f>
        <v>150</v>
      </c>
      <c r="BV7" s="119">
        <f>SUM(DatosGenerales!C339:C360)</f>
        <v>910</v>
      </c>
      <c r="BY7" s="117">
        <f>DatosGenerales!C197</f>
        <v>1974</v>
      </c>
      <c r="BZ7" s="116">
        <f>DatosGenerales!C198</f>
        <v>554</v>
      </c>
      <c r="CA7" s="119">
        <f>DatosGenerales!C199</f>
        <v>821</v>
      </c>
      <c r="CF7" s="117">
        <f>DatosGenerales!C206</f>
        <v>34</v>
      </c>
      <c r="CG7" s="119">
        <f>DatosGenerales!C209</f>
        <v>124</v>
      </c>
      <c r="CM7" s="117">
        <f>DatosGenerales!C37</f>
        <v>4587</v>
      </c>
      <c r="CN7" s="119">
        <f>DatosGenerales!C38</f>
        <v>2112</v>
      </c>
    </row>
    <row r="8" spans="1:93" x14ac:dyDescent="0.25">
      <c r="B8" s="120"/>
    </row>
    <row r="11" spans="1:93" x14ac:dyDescent="0.25">
      <c r="R11" s="98" t="s">
        <v>1381</v>
      </c>
    </row>
    <row r="16" spans="1:93" ht="12.75" customHeight="1" x14ac:dyDescent="0.25">
      <c r="AV16" s="121"/>
      <c r="AW16" s="121"/>
      <c r="AX16" s="121"/>
      <c r="AY16" s="121"/>
      <c r="AZ16" s="121"/>
      <c r="BA16" s="121"/>
    </row>
    <row r="17" spans="19:93" x14ac:dyDescent="0.25">
      <c r="AV17" s="121"/>
      <c r="AW17" s="121"/>
      <c r="AX17" s="121"/>
      <c r="AY17" s="121"/>
      <c r="AZ17" s="121"/>
      <c r="BA17" s="121"/>
    </row>
    <row r="19" spans="19:93" x14ac:dyDescent="0.25">
      <c r="CO19" s="98" t="s">
        <v>1382</v>
      </c>
    </row>
    <row r="22" spans="19:93" x14ac:dyDescent="0.2">
      <c r="BK22" s="122" t="s">
        <v>1383</v>
      </c>
      <c r="BO22" s="122"/>
    </row>
    <row r="23" spans="19:93" x14ac:dyDescent="0.25">
      <c r="S23" s="123"/>
      <c r="Z23" s="124"/>
      <c r="AH23" s="124"/>
    </row>
    <row r="30" spans="19:93" x14ac:dyDescent="0.25">
      <c r="BJ30" s="125"/>
    </row>
    <row r="31" spans="19:93" s="102" customFormat="1" ht="12.75" customHeight="1" x14ac:dyDescent="0.25">
      <c r="BJ31" s="126"/>
    </row>
    <row r="32" spans="19:93" s="114" customFormat="1" ht="12" x14ac:dyDescent="0.25">
      <c r="BJ32" s="127"/>
    </row>
    <row r="33" spans="62:67" x14ac:dyDescent="0.25">
      <c r="BJ33" s="125"/>
    </row>
    <row r="38" spans="62:67" ht="15.75" x14ac:dyDescent="0.25">
      <c r="BN38" s="128" t="s">
        <v>1384</v>
      </c>
      <c r="BO38" s="129">
        <v>13</v>
      </c>
    </row>
    <row r="41" spans="62:67" x14ac:dyDescent="0.2">
      <c r="BK41" s="122" t="s">
        <v>1385</v>
      </c>
    </row>
    <row r="51" spans="63:74" x14ac:dyDescent="0.25">
      <c r="BK51" s="126" t="s">
        <v>1386</v>
      </c>
      <c r="BL51" s="126" t="s">
        <v>1386</v>
      </c>
      <c r="BM51" s="125"/>
    </row>
    <row r="52" spans="63:74" x14ac:dyDescent="0.25">
      <c r="BK52" s="126" t="s">
        <v>1387</v>
      </c>
      <c r="BL52" s="126" t="s">
        <v>1388</v>
      </c>
      <c r="BM52" s="126"/>
      <c r="BN52" s="102"/>
      <c r="BO52" s="102"/>
      <c r="BP52" s="102"/>
      <c r="BQ52" s="102"/>
      <c r="BR52" s="102"/>
      <c r="BS52" s="102"/>
      <c r="BT52" s="102"/>
      <c r="BU52" s="102"/>
      <c r="BV52" s="102"/>
    </row>
    <row r="53" spans="63:74" x14ac:dyDescent="0.25">
      <c r="BK53" s="127">
        <f>SUM(DatosGenerales!C271,DatosGenerales!C260,DatosGenerales!C269)</f>
        <v>734</v>
      </c>
      <c r="BL53" s="127">
        <f>SUM(DatosGenerales!C272,DatosGenerales!C261,DatosGenerales!C270)</f>
        <v>714</v>
      </c>
      <c r="BM53" s="127"/>
      <c r="BN53" s="114"/>
      <c r="BO53" s="114"/>
      <c r="BP53" s="114"/>
      <c r="BQ53" s="114"/>
      <c r="BR53" s="114"/>
      <c r="BS53" s="114"/>
      <c r="BT53" s="114"/>
      <c r="BU53" s="114"/>
      <c r="BV53" s="114"/>
    </row>
    <row r="55" spans="63:74" x14ac:dyDescent="0.2">
      <c r="BK55" s="122" t="s">
        <v>1389</v>
      </c>
    </row>
    <row r="65" spans="63:71" x14ac:dyDescent="0.25">
      <c r="BK65" s="126" t="s">
        <v>1390</v>
      </c>
      <c r="BL65" s="126" t="s">
        <v>1391</v>
      </c>
      <c r="BM65" s="126" t="s">
        <v>1392</v>
      </c>
      <c r="BN65" s="126"/>
    </row>
    <row r="66" spans="63:71" x14ac:dyDescent="0.25">
      <c r="BK66" s="127">
        <f>SUM(DatosGenerales!C271:C272)</f>
        <v>22</v>
      </c>
      <c r="BL66" s="127">
        <f>SUM(DatosGenerales!C260:C261)</f>
        <v>819</v>
      </c>
      <c r="BM66" s="127">
        <f>SUM(DatosGenerales!C269:C270)</f>
        <v>607</v>
      </c>
      <c r="BN66" s="127"/>
      <c r="BO66" s="114"/>
      <c r="BP66" s="114"/>
      <c r="BQ66" s="114"/>
      <c r="BR66" s="114"/>
      <c r="BS66" s="114"/>
    </row>
  </sheetData>
  <sheetProtection algorithmName="SHA-512" hashValue="xhDXKFnj4ZXcpigNQGE7j1Sk4RI+RU2lVVvvL/ZcjmdJ6Lfn5MgFDLTGUrC8PpcbWpmMjay70O+h08/Sp5ZhEQ==" saltValue="t+JadrAf0GVh0L7Pl2n3U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50A7B-698F-4987-B1F6-5171A545AD83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1" customWidth="1"/>
    <col min="2" max="2" width="7.85546875" style="131" customWidth="1"/>
    <col min="3" max="3" width="11.42578125" style="131"/>
    <col min="4" max="4" width="12" style="131" customWidth="1"/>
    <col min="5" max="5" width="51.28515625" style="131" customWidth="1"/>
    <col min="6" max="6" width="2.7109375" style="131" customWidth="1"/>
    <col min="7" max="7" width="7.85546875" style="131" customWidth="1"/>
    <col min="8" max="9" width="11.42578125" style="131"/>
    <col min="10" max="10" width="51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1.285156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1.285156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1.28515625" style="131" customWidth="1"/>
    <col min="26" max="26" width="2.7109375" style="131" customWidth="1"/>
    <col min="27" max="27" width="7.85546875" style="131" customWidth="1"/>
    <col min="28" max="29" width="11.42578125" style="131"/>
    <col min="30" max="30" width="51.28515625" style="131" customWidth="1"/>
    <col min="31" max="31" width="2.7109375" style="131" customWidth="1"/>
    <col min="32" max="32" width="7.85546875" style="131" customWidth="1"/>
    <col min="33" max="34" width="11.42578125" style="131"/>
    <col min="35" max="35" width="51.28515625" style="131" customWidth="1"/>
    <col min="36" max="36" width="2.7109375" style="131" customWidth="1"/>
    <col min="37" max="37" width="7.85546875" style="131" customWidth="1"/>
    <col min="38" max="39" width="11.42578125" style="131"/>
    <col min="40" max="40" width="51.28515625" style="131" customWidth="1"/>
    <col min="41" max="41" width="2.7109375" style="131" customWidth="1"/>
    <col min="42" max="42" width="7.85546875" style="131" customWidth="1"/>
    <col min="43" max="44" width="11.42578125" style="131"/>
    <col min="45" max="45" width="51.28515625" style="131" customWidth="1"/>
    <col min="46" max="46" width="2.7109375" style="131" customWidth="1"/>
    <col min="47" max="47" width="7.85546875" style="131" customWidth="1"/>
    <col min="48" max="49" width="11.42578125" style="131"/>
    <col min="50" max="50" width="51.28515625" style="131" customWidth="1"/>
    <col min="51" max="51" width="2.7109375" style="131" customWidth="1"/>
    <col min="52" max="52" width="7.85546875" style="131" customWidth="1"/>
    <col min="53" max="54" width="11.42578125" style="131"/>
    <col min="55" max="55" width="51.28515625" style="131" customWidth="1"/>
    <col min="56" max="56" width="2.7109375" style="131" customWidth="1"/>
    <col min="57" max="57" width="7.85546875" style="131" customWidth="1"/>
    <col min="58" max="59" width="11.42578125" style="131"/>
    <col min="60" max="60" width="51.28515625" style="131" customWidth="1"/>
    <col min="61" max="61" width="2.7109375" style="131" customWidth="1"/>
    <col min="62" max="16384" width="11.42578125" style="131"/>
  </cols>
  <sheetData>
    <row r="1" spans="1:61" ht="18.75" customHeight="1" x14ac:dyDescent="0.2">
      <c r="A1" s="130"/>
      <c r="C1" s="122" t="s">
        <v>1393</v>
      </c>
      <c r="F1" s="130"/>
      <c r="K1" s="130"/>
      <c r="P1" s="130"/>
      <c r="U1" s="130"/>
      <c r="Z1" s="130"/>
      <c r="AE1" s="130"/>
      <c r="AJ1" s="130"/>
      <c r="AO1" s="130"/>
      <c r="AT1" s="130"/>
      <c r="AY1" s="130"/>
      <c r="BD1" s="130"/>
      <c r="BI1" s="130"/>
    </row>
    <row r="2" spans="1:61" x14ac:dyDescent="0.2">
      <c r="BG2" s="132"/>
    </row>
    <row r="3" spans="1:61" s="122" customFormat="1" x14ac:dyDescent="0.2">
      <c r="C3" s="122" t="s">
        <v>1394</v>
      </c>
      <c r="H3" s="122" t="s">
        <v>1395</v>
      </c>
      <c r="M3" s="122" t="s">
        <v>1396</v>
      </c>
      <c r="R3" s="122" t="s">
        <v>1397</v>
      </c>
      <c r="W3" s="122" t="s">
        <v>1398</v>
      </c>
      <c r="AB3" s="122" t="s">
        <v>1399</v>
      </c>
      <c r="AG3" s="122" t="s">
        <v>1400</v>
      </c>
      <c r="AL3" s="122" t="s">
        <v>1401</v>
      </c>
      <c r="AQ3" s="122" t="s">
        <v>1402</v>
      </c>
      <c r="AV3" s="122" t="s">
        <v>1403</v>
      </c>
      <c r="BA3" s="122" t="s">
        <v>1404</v>
      </c>
      <c r="BF3" s="122" t="s">
        <v>1405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3" customFormat="1" ht="15.75" x14ac:dyDescent="0.25">
      <c r="C25" s="128" t="s">
        <v>1384</v>
      </c>
      <c r="D25" s="129">
        <v>100</v>
      </c>
      <c r="H25" s="128" t="s">
        <v>1384</v>
      </c>
      <c r="I25" s="129">
        <v>50</v>
      </c>
      <c r="M25" s="128" t="s">
        <v>1384</v>
      </c>
      <c r="N25" s="129">
        <v>10</v>
      </c>
      <c r="R25" s="128" t="s">
        <v>1384</v>
      </c>
      <c r="S25" s="129">
        <v>50</v>
      </c>
      <c r="W25" s="128" t="s">
        <v>1384</v>
      </c>
      <c r="X25" s="129">
        <v>50</v>
      </c>
      <c r="AB25" s="128" t="s">
        <v>1384</v>
      </c>
      <c r="AC25" s="129">
        <v>0</v>
      </c>
      <c r="AG25" s="128" t="s">
        <v>1384</v>
      </c>
      <c r="AH25" s="129">
        <v>0</v>
      </c>
      <c r="AL25" s="128" t="s">
        <v>1384</v>
      </c>
      <c r="AM25" s="129">
        <v>0</v>
      </c>
      <c r="AQ25" s="128" t="s">
        <v>1384</v>
      </c>
      <c r="AR25" s="129">
        <v>0</v>
      </c>
      <c r="AV25" s="128" t="s">
        <v>1384</v>
      </c>
      <c r="AW25" s="129">
        <v>10</v>
      </c>
      <c r="BA25" s="128" t="s">
        <v>1384</v>
      </c>
      <c r="BB25" s="129">
        <v>0</v>
      </c>
      <c r="BF25" s="128" t="s">
        <v>1384</v>
      </c>
      <c r="BG25" s="129">
        <v>50</v>
      </c>
    </row>
  </sheetData>
  <sheetProtection algorithmName="SHA-512" hashValue="CvDAZRscqXve8elUtPLDPkLwlXFl6izdLqNvHoSFXU5eBo2OAUgv9OP/PMLuLCv/3PPgHTCHqmHCH1DTLNGSqA==" saltValue="N7cRUdx4K6waJ0wR8Hs9q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366BC-A486-41A8-A119-3396E1524A42}">
  <sheetPr>
    <tabColor theme="9"/>
  </sheetPr>
  <dimension ref="A1:AX17"/>
  <sheetViews>
    <sheetView showGridLines="0" workbookViewId="0"/>
  </sheetViews>
  <sheetFormatPr baseColWidth="10" defaultRowHeight="12.75" customHeight="1" x14ac:dyDescent="0.25"/>
  <cols>
    <col min="1" max="1" width="2.7109375" style="98" customWidth="1"/>
    <col min="2" max="2" width="4.42578125" style="98" customWidth="1"/>
    <col min="3" max="8" width="18.85546875" style="98" customWidth="1"/>
    <col min="9" max="9" width="4.42578125" style="98" customWidth="1"/>
    <col min="10" max="10" width="2.7109375" style="98" customWidth="1"/>
    <col min="11" max="11" width="4.5703125" style="98" customWidth="1"/>
    <col min="12" max="12" width="20.85546875" style="98" customWidth="1"/>
    <col min="13" max="13" width="20.7109375" style="98" customWidth="1"/>
    <col min="14" max="16" width="20.85546875" style="98" customWidth="1"/>
    <col min="17" max="17" width="2.7109375" style="98" customWidth="1"/>
    <col min="18" max="18" width="4.5703125" style="98" customWidth="1"/>
    <col min="19" max="27" width="14.85546875" style="98" customWidth="1"/>
    <col min="28" max="28" width="4.5703125" style="98" customWidth="1"/>
    <col min="29" max="29" width="2.7109375" style="98" customWidth="1"/>
    <col min="30" max="30" width="4.5703125" style="98" customWidth="1"/>
    <col min="31" max="38" width="13.85546875" style="98" customWidth="1"/>
    <col min="39" max="39" width="13.42578125" style="98" customWidth="1"/>
    <col min="40" max="40" width="2.7109375" style="98" customWidth="1"/>
    <col min="41" max="41" width="4.5703125" style="98" customWidth="1"/>
    <col min="42" max="47" width="13.85546875" style="98" customWidth="1"/>
    <col min="48" max="48" width="4.5703125" style="98" customWidth="1"/>
    <col min="49" max="50" width="11.42578125" style="98" hidden="1" customWidth="1"/>
    <col min="51" max="16384" width="11.42578125" style="98"/>
  </cols>
  <sheetData>
    <row r="1" spans="1:50" ht="19.7" customHeight="1" x14ac:dyDescent="0.25">
      <c r="A1" s="96"/>
      <c r="B1" s="97"/>
      <c r="C1" s="201" t="s">
        <v>1406</v>
      </c>
      <c r="D1" s="201"/>
      <c r="E1" s="201"/>
      <c r="F1" s="201"/>
      <c r="G1" s="201"/>
      <c r="H1" s="201"/>
      <c r="J1" s="96"/>
      <c r="Q1" s="96"/>
      <c r="AC1" s="96"/>
      <c r="AN1" s="96"/>
    </row>
    <row r="2" spans="1:50" s="100" customFormat="1" ht="12.4" customHeight="1" x14ac:dyDescent="0.25">
      <c r="I2" s="101"/>
      <c r="S2" s="101"/>
      <c r="T2" s="101"/>
    </row>
    <row r="3" spans="1:50" s="100" customFormat="1" ht="14.85" customHeight="1" x14ac:dyDescent="0.25">
      <c r="I3" s="98"/>
      <c r="L3" s="98"/>
      <c r="M3" s="98"/>
      <c r="N3" s="98"/>
      <c r="O3" s="98"/>
      <c r="P3" s="98"/>
      <c r="S3" s="101"/>
      <c r="T3" s="101"/>
    </row>
    <row r="4" spans="1:50" s="102" customFormat="1" ht="14.25" customHeight="1" x14ac:dyDescent="0.25">
      <c r="C4" s="194" t="s">
        <v>993</v>
      </c>
      <c r="D4" s="194"/>
      <c r="E4" s="194"/>
      <c r="F4" s="194"/>
      <c r="G4" s="194"/>
      <c r="H4" s="194"/>
      <c r="I4" s="98"/>
      <c r="L4" s="194" t="s">
        <v>1215</v>
      </c>
      <c r="M4" s="194"/>
      <c r="N4" s="194"/>
      <c r="O4" s="194"/>
      <c r="P4" s="194"/>
      <c r="T4" s="194" t="s">
        <v>969</v>
      </c>
      <c r="U4" s="194"/>
      <c r="V4" s="194"/>
      <c r="W4" s="194"/>
      <c r="X4" s="194"/>
      <c r="Y4" s="194"/>
      <c r="Z4" s="194"/>
      <c r="AA4" s="194"/>
      <c r="AE4" s="194" t="s">
        <v>1407</v>
      </c>
      <c r="AF4" s="194"/>
      <c r="AG4" s="194"/>
      <c r="AH4" s="194"/>
      <c r="AI4" s="194"/>
      <c r="AJ4" s="194"/>
      <c r="AK4" s="194"/>
      <c r="AL4" s="194"/>
      <c r="AP4" s="194" t="s">
        <v>1269</v>
      </c>
      <c r="AQ4" s="194"/>
      <c r="AR4" s="194"/>
      <c r="AS4" s="194"/>
      <c r="AT4" s="194"/>
      <c r="AU4" s="194"/>
    </row>
    <row r="5" spans="1:50" s="102" customFormat="1" ht="14.25" customHeight="1" x14ac:dyDescent="0.25">
      <c r="I5" s="98"/>
      <c r="AC5" s="100"/>
      <c r="AN5" s="100"/>
    </row>
    <row r="6" spans="1:50" s="102" customFormat="1" ht="14.25" customHeight="1" x14ac:dyDescent="0.25">
      <c r="I6" s="98"/>
      <c r="L6" s="202" t="s">
        <v>79</v>
      </c>
      <c r="M6" s="203" t="s">
        <v>1408</v>
      </c>
      <c r="N6" s="203" t="s">
        <v>1409</v>
      </c>
      <c r="O6" s="204" t="s">
        <v>990</v>
      </c>
      <c r="P6" s="204"/>
      <c r="AC6" s="100"/>
      <c r="AN6" s="100"/>
    </row>
    <row r="7" spans="1:50" s="102" customFormat="1" ht="20.85" customHeight="1" x14ac:dyDescent="0.25">
      <c r="C7" s="200" t="s">
        <v>223</v>
      </c>
      <c r="D7" s="106" t="s">
        <v>20</v>
      </c>
      <c r="E7" s="134" t="s">
        <v>994</v>
      </c>
      <c r="F7" s="134" t="s">
        <v>995</v>
      </c>
      <c r="G7" s="109" t="s">
        <v>996</v>
      </c>
      <c r="H7" s="109" t="s">
        <v>997</v>
      </c>
      <c r="I7" s="98"/>
      <c r="L7" s="202"/>
      <c r="M7" s="203"/>
      <c r="N7" s="203"/>
      <c r="O7" s="107" t="s">
        <v>991</v>
      </c>
      <c r="P7" s="109" t="s">
        <v>992</v>
      </c>
      <c r="S7" s="135" t="s">
        <v>970</v>
      </c>
      <c r="T7" s="136" t="s">
        <v>287</v>
      </c>
      <c r="U7" s="136" t="s">
        <v>1410</v>
      </c>
      <c r="V7" s="136" t="s">
        <v>976</v>
      </c>
      <c r="W7" s="136" t="s">
        <v>977</v>
      </c>
      <c r="X7" s="136" t="s">
        <v>978</v>
      </c>
      <c r="Y7" s="136" t="s">
        <v>1411</v>
      </c>
      <c r="Z7" s="136" t="s">
        <v>979</v>
      </c>
      <c r="AA7" s="135" t="s">
        <v>968</v>
      </c>
      <c r="AE7" s="137" t="s">
        <v>951</v>
      </c>
      <c r="AF7" s="136" t="s">
        <v>325</v>
      </c>
      <c r="AG7" s="136" t="s">
        <v>952</v>
      </c>
      <c r="AH7" s="136" t="s">
        <v>953</v>
      </c>
      <c r="AI7" s="136" t="s">
        <v>954</v>
      </c>
      <c r="AJ7" s="135" t="s">
        <v>955</v>
      </c>
      <c r="AK7" s="136" t="s">
        <v>956</v>
      </c>
      <c r="AL7" s="136" t="s">
        <v>509</v>
      </c>
      <c r="AM7" s="135" t="s">
        <v>957</v>
      </c>
      <c r="AP7" s="137" t="s">
        <v>1270</v>
      </c>
      <c r="AQ7" s="136" t="s">
        <v>1271</v>
      </c>
      <c r="AR7" s="136" t="s">
        <v>1272</v>
      </c>
      <c r="AS7" s="136" t="s">
        <v>1273</v>
      </c>
      <c r="AT7" s="136" t="s">
        <v>1011</v>
      </c>
      <c r="AU7" s="135" t="s">
        <v>1274</v>
      </c>
      <c r="AW7" s="138" t="s">
        <v>1270</v>
      </c>
      <c r="AX7" s="139">
        <f>DatosMenores!C69</f>
        <v>8</v>
      </c>
    </row>
    <row r="8" spans="1:50" s="114" customFormat="1" ht="14.85" customHeight="1" x14ac:dyDescent="0.25">
      <c r="C8" s="200"/>
      <c r="D8" s="116">
        <f>DatosMenores!C56</f>
        <v>984</v>
      </c>
      <c r="E8" s="116">
        <f>DatosMenores!C57</f>
        <v>154</v>
      </c>
      <c r="F8" s="116">
        <f>DatosMenores!C58</f>
        <v>19</v>
      </c>
      <c r="G8" s="116">
        <f>DatosMenores!C59</f>
        <v>352</v>
      </c>
      <c r="H8" s="115">
        <f>DatosMenores!C60</f>
        <v>30</v>
      </c>
      <c r="I8" s="98"/>
      <c r="L8" s="115">
        <f>DatosMenores!C48</f>
        <v>17</v>
      </c>
      <c r="M8" s="116">
        <f>DatosMenores!C49</f>
        <v>12</v>
      </c>
      <c r="N8" s="116">
        <f>DatosMenores!C50</f>
        <v>137</v>
      </c>
      <c r="O8" s="116">
        <f>DatosMenores!C51</f>
        <v>0</v>
      </c>
      <c r="P8" s="115">
        <f>DatosMenores!C52</f>
        <v>0</v>
      </c>
      <c r="S8" s="115">
        <f>DatosMenores!C28</f>
        <v>177</v>
      </c>
      <c r="T8" s="116">
        <f>SUM(DatosMenores!C29:C32)</f>
        <v>62</v>
      </c>
      <c r="U8" s="116">
        <f>DatosMenores!C33</f>
        <v>0</v>
      </c>
      <c r="V8" s="116">
        <f>DatosMenores!C34</f>
        <v>108</v>
      </c>
      <c r="W8" s="116">
        <f>DatosMenores!C35</f>
        <v>20</v>
      </c>
      <c r="X8" s="116">
        <f>DatosMenores!C36</f>
        <v>0</v>
      </c>
      <c r="Y8" s="116">
        <f>DatosMenores!C38</f>
        <v>0</v>
      </c>
      <c r="Z8" s="116">
        <f>DatosMenores!C37</f>
        <v>0</v>
      </c>
      <c r="AA8" s="115">
        <f>DatosMenores!C39</f>
        <v>30</v>
      </c>
      <c r="AC8" s="100"/>
      <c r="AE8" s="117">
        <f>DatosMenores!C5</f>
        <v>2</v>
      </c>
      <c r="AF8" s="116">
        <f>DatosMenores!C6</f>
        <v>50</v>
      </c>
      <c r="AG8" s="116">
        <f>DatosMenores!C7</f>
        <v>1</v>
      </c>
      <c r="AH8" s="116">
        <f>DatosMenores!C8</f>
        <v>7</v>
      </c>
      <c r="AI8" s="116">
        <f>DatosMenores!C9</f>
        <v>43</v>
      </c>
      <c r="AJ8" s="115">
        <f>DatosMenores!C10</f>
        <v>10</v>
      </c>
      <c r="AK8" s="116">
        <f>DatosMenores!C11</f>
        <v>11</v>
      </c>
      <c r="AL8" s="116">
        <f>DatosMenores!C12</f>
        <v>21</v>
      </c>
      <c r="AM8" s="115">
        <f>DatosMenores!C13</f>
        <v>10</v>
      </c>
      <c r="AN8" s="100"/>
      <c r="AP8" s="117">
        <f>DatosMenores!C69</f>
        <v>8</v>
      </c>
      <c r="AQ8" s="117">
        <f>DatosMenores!C70</f>
        <v>0</v>
      </c>
      <c r="AR8" s="116">
        <f>DatosMenores!C71</f>
        <v>137</v>
      </c>
      <c r="AS8" s="116">
        <f>DatosMenores!C74</f>
        <v>1</v>
      </c>
      <c r="AT8" s="116">
        <f>DatosMenores!C75</f>
        <v>9</v>
      </c>
      <c r="AU8" s="115">
        <f>DatosMenores!C76</f>
        <v>0</v>
      </c>
      <c r="AW8" s="138" t="s">
        <v>1271</v>
      </c>
      <c r="AX8" s="139">
        <f>DatosMenores!C70</f>
        <v>0</v>
      </c>
    </row>
    <row r="9" spans="1:50" ht="14.85" customHeight="1" x14ac:dyDescent="0.25">
      <c r="B9" s="120"/>
      <c r="C9" s="200" t="s">
        <v>998</v>
      </c>
      <c r="D9" s="106" t="s">
        <v>999</v>
      </c>
      <c r="E9" s="107" t="s">
        <v>1000</v>
      </c>
      <c r="F9" s="109" t="s">
        <v>1001</v>
      </c>
      <c r="G9" s="109" t="s">
        <v>1002</v>
      </c>
      <c r="H9" s="109" t="s">
        <v>997</v>
      </c>
      <c r="AC9" s="102"/>
      <c r="AE9" s="140"/>
      <c r="AN9" s="102"/>
      <c r="AQ9" s="141"/>
      <c r="AR9" s="142"/>
      <c r="AW9" s="138" t="s">
        <v>1272</v>
      </c>
      <c r="AX9" s="139">
        <f>DatosMenores!C71</f>
        <v>137</v>
      </c>
    </row>
    <row r="10" spans="1:50" ht="29.85" customHeight="1" x14ac:dyDescent="0.25">
      <c r="C10" s="200"/>
      <c r="D10" s="115">
        <f>DatosMenores!C61</f>
        <v>399</v>
      </c>
      <c r="E10" s="116">
        <f>DatosMenores!C62</f>
        <v>94</v>
      </c>
      <c r="F10" s="119">
        <f>DatosMenores!C63</f>
        <v>10</v>
      </c>
      <c r="G10" s="119">
        <f>DatosMenores!C64</f>
        <v>274</v>
      </c>
      <c r="H10" s="119">
        <f>DatosMenores!C65</f>
        <v>147</v>
      </c>
      <c r="AE10" s="137" t="s">
        <v>958</v>
      </c>
      <c r="AF10" s="136" t="s">
        <v>642</v>
      </c>
      <c r="AG10" s="136" t="s">
        <v>959</v>
      </c>
      <c r="AH10" s="136" t="s">
        <v>1412</v>
      </c>
      <c r="AI10" s="136" t="s">
        <v>961</v>
      </c>
      <c r="AJ10" s="136" t="s">
        <v>963</v>
      </c>
      <c r="AK10" s="136" t="s">
        <v>964</v>
      </c>
      <c r="AL10" s="135" t="s">
        <v>108</v>
      </c>
      <c r="AP10" s="137" t="s">
        <v>243</v>
      </c>
      <c r="AQ10" s="136" t="s">
        <v>1275</v>
      </c>
      <c r="AR10" s="136" t="s">
        <v>1276</v>
      </c>
      <c r="AS10" s="137" t="s">
        <v>1413</v>
      </c>
      <c r="AT10" s="135" t="s">
        <v>1414</v>
      </c>
      <c r="AW10" s="138" t="s">
        <v>1413</v>
      </c>
      <c r="AX10" s="139">
        <f>DatosMenores!C72</f>
        <v>0</v>
      </c>
    </row>
    <row r="11" spans="1:50" ht="14.85" customHeight="1" x14ac:dyDescent="0.25">
      <c r="AE11" s="117">
        <f>DatosMenores!C14</f>
        <v>1</v>
      </c>
      <c r="AF11" s="116">
        <f>DatosMenores!C15</f>
        <v>10</v>
      </c>
      <c r="AG11" s="116">
        <f>DatosMenores!C16</f>
        <v>50</v>
      </c>
      <c r="AH11" s="116">
        <f>DatosMenores!C17</f>
        <v>36</v>
      </c>
      <c r="AI11" s="116">
        <f>DatosMenores!C18</f>
        <v>4</v>
      </c>
      <c r="AJ11" s="116">
        <f>DatosMenores!C20</f>
        <v>3</v>
      </c>
      <c r="AK11" s="116">
        <f>DatosMenores!C21</f>
        <v>0</v>
      </c>
      <c r="AL11" s="115">
        <f>DatosMenores!C19</f>
        <v>20</v>
      </c>
      <c r="AP11" s="117">
        <f>DatosMenores!C78</f>
        <v>1</v>
      </c>
      <c r="AQ11" s="116">
        <f>DatosMenores!C77</f>
        <v>2</v>
      </c>
      <c r="AR11" s="116">
        <f>DatosMenores!C79</f>
        <v>0</v>
      </c>
      <c r="AS11" s="117">
        <f>DatosMenores!C72</f>
        <v>0</v>
      </c>
      <c r="AT11" s="115">
        <f>DatosMenores!C73</f>
        <v>10</v>
      </c>
      <c r="AW11" s="138" t="s">
        <v>1414</v>
      </c>
      <c r="AX11" s="139">
        <f>DatosMenores!C73</f>
        <v>10</v>
      </c>
    </row>
    <row r="12" spans="1:50" ht="12.75" customHeight="1" x14ac:dyDescent="0.25">
      <c r="AW12" s="138" t="s">
        <v>1273</v>
      </c>
      <c r="AX12" s="139">
        <f>DatosMenores!C74</f>
        <v>1</v>
      </c>
    </row>
    <row r="13" spans="1:50" ht="12.75" customHeight="1" x14ac:dyDescent="0.25">
      <c r="AW13" s="138" t="s">
        <v>1011</v>
      </c>
      <c r="AX13" s="139">
        <f>DatosMenores!C75</f>
        <v>9</v>
      </c>
    </row>
    <row r="14" spans="1:50" ht="12.75" customHeight="1" x14ac:dyDescent="0.25">
      <c r="AW14" s="138" t="s">
        <v>1274</v>
      </c>
      <c r="AX14" s="139">
        <f>DatosMenores!C76</f>
        <v>0</v>
      </c>
    </row>
    <row r="15" spans="1:50" ht="12.75" customHeight="1" x14ac:dyDescent="0.25">
      <c r="AW15" s="138" t="s">
        <v>1275</v>
      </c>
      <c r="AX15" s="139">
        <f>DatosMenores!C77</f>
        <v>2</v>
      </c>
    </row>
    <row r="16" spans="1:50" ht="12.75" customHeight="1" x14ac:dyDescent="0.25">
      <c r="AW16" s="138" t="s">
        <v>243</v>
      </c>
      <c r="AX16" s="139">
        <f>DatosMenores!C78</f>
        <v>1</v>
      </c>
    </row>
    <row r="17" spans="49:50" ht="12.75" customHeight="1" x14ac:dyDescent="0.25">
      <c r="AW17" s="138" t="s">
        <v>1276</v>
      </c>
      <c r="AX17" s="139">
        <f>DatosMenores!C79</f>
        <v>0</v>
      </c>
    </row>
  </sheetData>
  <sheetProtection algorithmName="SHA-512" hashValue="m8+d7bClaPNnunXBjgO/ChPujBb+vO4LMODW9U1VGQs4kaydbCmINmnrrVOr1m+cMLT78sU3JHw5Os6nuS5wBg==" saltValue="Cq0Kj+7q2AjzXS9dRmuX1Q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544B4-A324-4981-9AF8-A7365680662F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5" customWidth="1"/>
    <col min="2" max="2" width="4.42578125" style="145" customWidth="1"/>
    <col min="3" max="3" width="26.85546875" style="145" customWidth="1"/>
    <col min="4" max="4" width="17" style="145" customWidth="1"/>
    <col min="5" max="5" width="6.140625" style="145" customWidth="1"/>
    <col min="6" max="6" width="30.85546875" style="145" customWidth="1"/>
    <col min="7" max="7" width="10" style="145" customWidth="1"/>
    <col min="8" max="8" width="3.85546875" style="145" customWidth="1"/>
    <col min="9" max="9" width="2.7109375" style="147" customWidth="1"/>
    <col min="10" max="10" width="7.85546875" style="147" customWidth="1"/>
    <col min="11" max="12" width="11.42578125" style="147"/>
    <col min="13" max="13" width="51.28515625" style="147" customWidth="1"/>
    <col min="14" max="14" width="2.7109375" style="147" customWidth="1"/>
    <col min="15" max="15" width="7.85546875" style="147" customWidth="1"/>
    <col min="16" max="17" width="11.42578125" style="147"/>
    <col min="18" max="18" width="51.28515625" style="147" customWidth="1"/>
    <col min="19" max="19" width="2.7109375" style="147" customWidth="1"/>
    <col min="20" max="20" width="7.85546875" style="147" customWidth="1"/>
    <col min="21" max="22" width="11.42578125" style="147"/>
    <col min="23" max="23" width="51.28515625" style="147" customWidth="1"/>
    <col min="24" max="24" width="2.7109375" style="147" customWidth="1"/>
    <col min="25" max="25" width="7.85546875" style="147" customWidth="1"/>
    <col min="26" max="27" width="11.42578125" style="147"/>
    <col min="28" max="28" width="51.28515625" style="147" customWidth="1"/>
    <col min="29" max="29" width="2.7109375" style="147" customWidth="1"/>
    <col min="30" max="16384" width="11.42578125" style="145"/>
  </cols>
  <sheetData>
    <row r="1" spans="1:30" ht="18.75" x14ac:dyDescent="0.2">
      <c r="A1" s="143"/>
      <c r="B1" s="144"/>
      <c r="C1" s="205" t="s">
        <v>1415</v>
      </c>
      <c r="D1" s="205"/>
      <c r="E1" s="205"/>
      <c r="F1" s="205"/>
      <c r="I1" s="146"/>
      <c r="N1" s="146"/>
      <c r="S1" s="146"/>
      <c r="X1" s="146"/>
      <c r="AC1" s="146"/>
    </row>
    <row r="2" spans="1:30" s="148" customFormat="1" ht="12" x14ac:dyDescent="0.2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5" customHeight="1" x14ac:dyDescent="0.2">
      <c r="C3" s="206" t="s">
        <v>1416</v>
      </c>
      <c r="D3" s="206"/>
      <c r="F3" s="206" t="s">
        <v>1215</v>
      </c>
      <c r="G3" s="206"/>
      <c r="H3" s="150"/>
      <c r="I3" s="151"/>
      <c r="J3" s="151"/>
      <c r="K3" s="151" t="s">
        <v>1417</v>
      </c>
      <c r="L3" s="151"/>
      <c r="M3" s="151"/>
      <c r="N3" s="151"/>
      <c r="O3" s="151"/>
      <c r="P3" s="151" t="s">
        <v>1418</v>
      </c>
      <c r="Q3" s="151"/>
      <c r="R3" s="151"/>
      <c r="S3" s="151"/>
      <c r="T3" s="151"/>
      <c r="U3" s="151" t="s">
        <v>1419</v>
      </c>
      <c r="V3" s="151"/>
      <c r="W3" s="151"/>
      <c r="X3" s="151"/>
      <c r="Y3" s="151"/>
      <c r="Z3" s="151" t="s">
        <v>183</v>
      </c>
      <c r="AA3" s="151"/>
      <c r="AB3" s="151"/>
      <c r="AC3" s="151"/>
      <c r="AD3" s="151" t="s">
        <v>1420</v>
      </c>
    </row>
    <row r="4" spans="1:30" x14ac:dyDescent="0.2">
      <c r="C4" s="152" t="s">
        <v>1421</v>
      </c>
      <c r="D4" s="153">
        <f>DatosViolenciaDoméstica!C5</f>
        <v>16</v>
      </c>
      <c r="F4" s="152" t="s">
        <v>1422</v>
      </c>
      <c r="G4" s="154">
        <f>DatosViolenciaDoméstica!E67</f>
        <v>4</v>
      </c>
      <c r="H4" s="155"/>
    </row>
    <row r="5" spans="1:30" x14ac:dyDescent="0.2">
      <c r="C5" s="152" t="s">
        <v>13</v>
      </c>
      <c r="D5" s="153">
        <f>DatosViolenciaDoméstica!C6</f>
        <v>63</v>
      </c>
      <c r="F5" s="152" t="s">
        <v>1423</v>
      </c>
      <c r="G5" s="156">
        <f>DatosViolenciaDoméstica!F67</f>
        <v>3</v>
      </c>
      <c r="H5" s="155"/>
    </row>
    <row r="6" spans="1:30" x14ac:dyDescent="0.2">
      <c r="C6" s="152" t="s">
        <v>1424</v>
      </c>
      <c r="D6" s="153">
        <f>DatosViolenciaDoméstica!C7</f>
        <v>29</v>
      </c>
    </row>
    <row r="7" spans="1:30" x14ac:dyDescent="0.2">
      <c r="C7" s="152" t="s">
        <v>57</v>
      </c>
      <c r="D7" s="153">
        <f>DatosViolenciaDoméstica!C8</f>
        <v>0</v>
      </c>
    </row>
    <row r="8" spans="1:30" x14ac:dyDescent="0.2">
      <c r="C8" s="152" t="s">
        <v>1425</v>
      </c>
      <c r="D8" s="153">
        <f>DatosViolenciaDoméstica!C9</f>
        <v>1</v>
      </c>
    </row>
    <row r="9" spans="1:30" x14ac:dyDescent="0.2">
      <c r="C9" s="152" t="s">
        <v>1426</v>
      </c>
      <c r="D9" s="153">
        <f>SUM(DatosViolenciaDoméstica!C10:C11)</f>
        <v>0</v>
      </c>
    </row>
    <row r="21" spans="6:32" x14ac:dyDescent="0.2">
      <c r="F21" s="157"/>
      <c r="G21" s="157"/>
    </row>
    <row r="22" spans="6:32" s="157" customFormat="1" ht="12.75" customHeight="1" x14ac:dyDescent="0.2">
      <c r="F22" s="158"/>
      <c r="G22" s="158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6:32" s="158" customFormat="1" x14ac:dyDescent="0.2">
      <c r="F23" s="145"/>
      <c r="G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6:32" x14ac:dyDescent="0.2">
      <c r="AB24" s="145"/>
    </row>
    <row r="25" spans="6:32" ht="15.75" x14ac:dyDescent="0.25">
      <c r="I25" s="159"/>
      <c r="J25" s="159"/>
      <c r="K25" s="160" t="s">
        <v>1384</v>
      </c>
      <c r="L25" s="161">
        <v>0</v>
      </c>
      <c r="M25" s="159"/>
      <c r="N25" s="159"/>
      <c r="O25" s="159"/>
      <c r="P25" s="160" t="s">
        <v>1384</v>
      </c>
      <c r="Q25" s="161">
        <v>0</v>
      </c>
      <c r="R25" s="159"/>
      <c r="S25" s="159"/>
      <c r="T25" s="159"/>
      <c r="U25" s="160" t="s">
        <v>1384</v>
      </c>
      <c r="V25" s="161">
        <v>0</v>
      </c>
      <c r="W25" s="159"/>
      <c r="X25" s="159"/>
      <c r="Y25" s="159"/>
      <c r="Z25" s="159"/>
      <c r="AA25" s="159"/>
      <c r="AB25" s="145"/>
      <c r="AC25" s="159"/>
      <c r="AE25" s="160" t="s">
        <v>1384</v>
      </c>
      <c r="AF25" s="161">
        <v>0</v>
      </c>
    </row>
  </sheetData>
  <sheetProtection algorithmName="SHA-512" hashValue="nwAnA+RZVpmgRvc8aVQfoaL2tbW2+fxiN7Gm6HLwy9cC7tkuw0hMPBRl6VYdPyAidiIES+cPRISZKCrMrvqyLA==" saltValue="1bMCtbQZErz6N2zA6P3x2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A37E0-4813-435B-B6AF-696FB553DB75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5" customWidth="1"/>
    <col min="2" max="2" width="4.42578125" style="145" customWidth="1"/>
    <col min="3" max="3" width="26.85546875" style="145" customWidth="1"/>
    <col min="4" max="4" width="17" style="145" customWidth="1"/>
    <col min="5" max="5" width="6.140625" style="145" customWidth="1"/>
    <col min="6" max="6" width="30.85546875" style="145" customWidth="1"/>
    <col min="7" max="7" width="10" style="145" customWidth="1"/>
    <col min="8" max="8" width="3.85546875" style="145" customWidth="1"/>
    <col min="9" max="9" width="2.7109375" style="147" customWidth="1"/>
    <col min="10" max="10" width="7.85546875" style="147" customWidth="1"/>
    <col min="11" max="12" width="11.42578125" style="147"/>
    <col min="13" max="13" width="51.28515625" style="147" customWidth="1"/>
    <col min="14" max="14" width="2.7109375" style="147" customWidth="1"/>
    <col min="15" max="15" width="7.85546875" style="147" customWidth="1"/>
    <col min="16" max="17" width="11.42578125" style="147"/>
    <col min="18" max="18" width="51.28515625" style="147" customWidth="1"/>
    <col min="19" max="19" width="2.7109375" style="147" hidden="1" customWidth="1"/>
    <col min="20" max="20" width="7.85546875" style="147" hidden="1" customWidth="1"/>
    <col min="21" max="22" width="0" style="147" hidden="1" customWidth="1"/>
    <col min="23" max="23" width="51.28515625" style="147" hidden="1" customWidth="1"/>
    <col min="24" max="24" width="2.7109375" style="147" customWidth="1"/>
    <col min="25" max="25" width="7.85546875" style="147" customWidth="1"/>
    <col min="26" max="27" width="11.42578125" style="147"/>
    <col min="28" max="28" width="51.28515625" style="147" customWidth="1"/>
    <col min="29" max="29" width="2.7109375" style="147" customWidth="1"/>
    <col min="30" max="16384" width="11.42578125" style="145"/>
  </cols>
  <sheetData>
    <row r="1" spans="1:30" ht="18.75" x14ac:dyDescent="0.2">
      <c r="A1" s="143"/>
      <c r="B1" s="144"/>
      <c r="C1" s="205" t="s">
        <v>1427</v>
      </c>
      <c r="D1" s="205"/>
      <c r="E1" s="205"/>
      <c r="F1" s="205"/>
      <c r="I1" s="146"/>
      <c r="N1" s="146"/>
      <c r="S1" s="146"/>
      <c r="X1" s="146"/>
      <c r="AC1" s="146"/>
    </row>
    <row r="2" spans="1:30" s="148" customFormat="1" ht="12" x14ac:dyDescent="0.2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5" customHeight="1" x14ac:dyDescent="0.2">
      <c r="C3" s="206" t="s">
        <v>1416</v>
      </c>
      <c r="D3" s="206"/>
      <c r="F3" s="206" t="s">
        <v>1215</v>
      </c>
      <c r="G3" s="206"/>
      <c r="H3" s="150"/>
      <c r="I3" s="151"/>
      <c r="J3" s="151"/>
      <c r="K3" s="151" t="s">
        <v>1417</v>
      </c>
      <c r="L3" s="151"/>
      <c r="M3" s="151"/>
      <c r="N3" s="151"/>
      <c r="O3" s="151"/>
      <c r="P3" s="151" t="s">
        <v>1418</v>
      </c>
      <c r="Q3" s="151"/>
      <c r="R3" s="151"/>
      <c r="S3" s="151"/>
      <c r="T3" s="151"/>
      <c r="U3" s="151" t="s">
        <v>1419</v>
      </c>
      <c r="V3" s="151"/>
      <c r="W3" s="151"/>
      <c r="X3" s="151"/>
      <c r="Y3" s="151"/>
      <c r="Z3" s="151" t="s">
        <v>183</v>
      </c>
      <c r="AA3" s="151"/>
      <c r="AB3" s="151"/>
      <c r="AC3" s="151"/>
      <c r="AD3" s="151" t="s">
        <v>1420</v>
      </c>
    </row>
    <row r="4" spans="1:30" x14ac:dyDescent="0.2">
      <c r="C4" s="152" t="s">
        <v>13</v>
      </c>
      <c r="D4" s="153">
        <f>DatosViolenciaGénero!C7</f>
        <v>1041</v>
      </c>
      <c r="F4" s="152" t="s">
        <v>1422</v>
      </c>
      <c r="G4" s="154">
        <f>DatosViolenciaGénero!E82</f>
        <v>26</v>
      </c>
      <c r="H4" s="155"/>
    </row>
    <row r="5" spans="1:30" x14ac:dyDescent="0.2">
      <c r="C5" s="152" t="s">
        <v>37</v>
      </c>
      <c r="D5" s="153">
        <f>DatosViolenciaGénero!C5</f>
        <v>572</v>
      </c>
      <c r="F5" s="152" t="s">
        <v>1423</v>
      </c>
      <c r="G5" s="154">
        <f>DatosViolenciaGénero!F82</f>
        <v>69</v>
      </c>
      <c r="H5" s="155"/>
    </row>
    <row r="6" spans="1:30" x14ac:dyDescent="0.2">
      <c r="C6" s="152" t="s">
        <v>1424</v>
      </c>
      <c r="D6" s="162">
        <f>DatosViolenciaGénero!C8</f>
        <v>127</v>
      </c>
    </row>
    <row r="7" spans="1:30" x14ac:dyDescent="0.2">
      <c r="C7" s="152" t="s">
        <v>57</v>
      </c>
      <c r="D7" s="162">
        <f>DatosViolenciaGénero!C9</f>
        <v>2</v>
      </c>
    </row>
    <row r="8" spans="1:30" x14ac:dyDescent="0.2">
      <c r="C8" s="152" t="s">
        <v>1428</v>
      </c>
      <c r="D8" s="153">
        <f>DatosViolenciaGénero!C11</f>
        <v>2</v>
      </c>
    </row>
    <row r="9" spans="1:30" x14ac:dyDescent="0.2">
      <c r="C9" s="152" t="s">
        <v>1429</v>
      </c>
      <c r="D9" s="153">
        <f>DatosViolenciaGénero!C12</f>
        <v>0</v>
      </c>
    </row>
    <row r="10" spans="1:30" x14ac:dyDescent="0.2">
      <c r="C10" s="152" t="s">
        <v>1421</v>
      </c>
      <c r="D10" s="162">
        <f>DatosViolenciaGénero!C6</f>
        <v>164</v>
      </c>
    </row>
    <row r="11" spans="1:30" x14ac:dyDescent="0.2">
      <c r="C11" s="152" t="s">
        <v>1425</v>
      </c>
      <c r="D11" s="162">
        <f>DatosViolenciaGénero!C10</f>
        <v>2</v>
      </c>
    </row>
    <row r="20" spans="3:32" x14ac:dyDescent="0.2">
      <c r="C20" s="157"/>
      <c r="D20" s="157"/>
    </row>
    <row r="21" spans="3:32" x14ac:dyDescent="0.2">
      <c r="C21" s="158"/>
      <c r="D21" s="158"/>
    </row>
    <row r="22" spans="3:32" s="157" customFormat="1" ht="12.75" customHeight="1" x14ac:dyDescent="0.2">
      <c r="C22" s="145"/>
      <c r="D22" s="145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3:32" s="158" customFormat="1" x14ac:dyDescent="0.2">
      <c r="C23" s="145"/>
      <c r="D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3:32" x14ac:dyDescent="0.2">
      <c r="AB24" s="145"/>
    </row>
    <row r="25" spans="3:32" ht="15.75" x14ac:dyDescent="0.25">
      <c r="I25" s="159"/>
      <c r="J25" s="159"/>
      <c r="K25" s="160" t="s">
        <v>1384</v>
      </c>
      <c r="L25" s="161">
        <v>0</v>
      </c>
      <c r="M25" s="159"/>
      <c r="N25" s="159"/>
      <c r="O25" s="159"/>
      <c r="P25" s="160" t="s">
        <v>1384</v>
      </c>
      <c r="Q25" s="161">
        <v>0</v>
      </c>
      <c r="R25" s="159"/>
      <c r="S25" s="159"/>
      <c r="T25" s="159"/>
      <c r="U25" s="160" t="s">
        <v>1384</v>
      </c>
      <c r="V25" s="161">
        <v>0</v>
      </c>
      <c r="W25" s="159"/>
      <c r="X25" s="159"/>
      <c r="Y25" s="159"/>
      <c r="Z25" s="159"/>
      <c r="AA25" s="159"/>
      <c r="AB25" s="145"/>
      <c r="AC25" s="159"/>
      <c r="AE25" s="160" t="s">
        <v>1384</v>
      </c>
      <c r="AF25" s="161">
        <v>0</v>
      </c>
    </row>
  </sheetData>
  <sheetProtection algorithmName="SHA-512" hashValue="dF14aoyZMcvigsc0gOEle9ak22+G0YVOYbGuAeg+uLKVcfJEBziRCiH0xTxWnTBR9Yix0JSBktDuzm9/isq3/g==" saltValue="J7/K1a2zrER2sMfzEZP3B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31B9B-81A8-469F-AC36-E0A850A7DD62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4.425781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4.425781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4.42578125" style="131" customWidth="1"/>
    <col min="26" max="26" width="2.7109375" style="131" customWidth="1"/>
    <col min="27" max="16384" width="11.42578125" style="98"/>
  </cols>
  <sheetData>
    <row r="1" spans="1:26" x14ac:dyDescent="0.2">
      <c r="A1" s="130"/>
      <c r="C1" s="201" t="s">
        <v>1430</v>
      </c>
      <c r="D1" s="201"/>
      <c r="E1" s="201"/>
      <c r="F1" s="130"/>
      <c r="H1" s="163"/>
      <c r="I1" s="163"/>
      <c r="J1" s="163"/>
      <c r="K1" s="130"/>
      <c r="P1" s="130"/>
      <c r="U1" s="130"/>
      <c r="Z1" s="130"/>
    </row>
    <row r="2" spans="1:26" s="100" customFormat="1" ht="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</row>
    <row r="3" spans="1:26" ht="12.95" customHeight="1" x14ac:dyDescent="0.2">
      <c r="A3" s="122"/>
      <c r="B3" s="122"/>
      <c r="C3" s="122" t="s">
        <v>1431</v>
      </c>
      <c r="D3" s="122"/>
      <c r="E3" s="122"/>
      <c r="F3" s="122"/>
      <c r="G3" s="122"/>
      <c r="H3" s="122" t="s">
        <v>1432</v>
      </c>
      <c r="I3" s="122"/>
      <c r="J3" s="122"/>
      <c r="K3" s="122"/>
      <c r="L3" s="122"/>
      <c r="M3" s="122" t="s">
        <v>1420</v>
      </c>
      <c r="N3" s="122"/>
      <c r="O3" s="122"/>
      <c r="P3" s="122"/>
      <c r="Q3" s="122"/>
      <c r="R3" s="122" t="s">
        <v>1433</v>
      </c>
      <c r="S3" s="122"/>
      <c r="T3" s="122"/>
      <c r="U3" s="122"/>
      <c r="V3" s="122"/>
      <c r="W3" s="122" t="s">
        <v>1434</v>
      </c>
      <c r="X3" s="122"/>
      <c r="Y3" s="122"/>
      <c r="Z3" s="122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</row>
    <row r="23" spans="1:26" s="114" customFormat="1" ht="12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</row>
    <row r="25" spans="1:26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28" t="s">
        <v>1384</v>
      </c>
      <c r="N25" s="129">
        <v>0</v>
      </c>
      <c r="O25" s="133"/>
      <c r="P25" s="133"/>
      <c r="Q25" s="133"/>
      <c r="R25" s="128" t="s">
        <v>1384</v>
      </c>
      <c r="S25" s="129">
        <v>0</v>
      </c>
      <c r="T25" s="133"/>
      <c r="U25" s="133"/>
      <c r="V25" s="133"/>
      <c r="W25" s="128" t="s">
        <v>1384</v>
      </c>
      <c r="X25" s="129">
        <v>0</v>
      </c>
      <c r="Y25" s="133"/>
      <c r="Z25" s="133"/>
    </row>
  </sheetData>
  <sheetProtection algorithmName="SHA-512" hashValue="vOBS8xtpslOnYV01RJ2gxCWhdrpZusyfFlzMnYWcUzg2lEAQ1FoFvSFPI95wVDXQeVeDp8o76KLSH/AoJjRDhQ==" saltValue="FWiLrKsSWo+AlWliQNvQO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4611D-7346-4645-ADD0-9A20D6132960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4.285156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4.285156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4.28515625" style="131" customWidth="1"/>
    <col min="26" max="26" width="2.7109375" style="131" customWidth="1"/>
    <col min="27" max="27" width="7.85546875" style="131" customWidth="1"/>
    <col min="28" max="29" width="11.42578125" style="131"/>
    <col min="30" max="30" width="54.28515625" style="131" customWidth="1"/>
    <col min="31" max="31" width="2.7109375" style="131" customWidth="1"/>
    <col min="32" max="32" width="7.85546875" style="131" customWidth="1"/>
    <col min="33" max="34" width="11.42578125" style="131"/>
    <col min="35" max="35" width="54.28515625" style="131" customWidth="1"/>
    <col min="36" max="36" width="2.7109375" style="131" customWidth="1"/>
    <col min="37" max="37" width="7.85546875" style="131" customWidth="1"/>
    <col min="38" max="39" width="11.42578125" style="131"/>
    <col min="40" max="40" width="54.28515625" style="131" customWidth="1"/>
    <col min="41" max="41" width="2.7109375" style="131" customWidth="1"/>
    <col min="42" max="42" width="7.85546875" style="131" customWidth="1"/>
    <col min="43" max="44" width="11.42578125" style="131"/>
    <col min="45" max="45" width="54.28515625" style="131" customWidth="1"/>
    <col min="46" max="46" width="2.7109375" style="131" customWidth="1"/>
    <col min="47" max="47" width="7.85546875" style="131" customWidth="1"/>
    <col min="48" max="49" width="11.42578125" style="131"/>
    <col min="50" max="50" width="54.28515625" style="131" customWidth="1"/>
    <col min="51" max="51" width="2.7109375" style="131" customWidth="1"/>
    <col min="52" max="52" width="7.85546875" style="131" customWidth="1"/>
    <col min="53" max="54" width="11.42578125" style="131"/>
    <col min="55" max="55" width="54.28515625" style="131" customWidth="1"/>
    <col min="56" max="56" width="2.7109375" style="131" customWidth="1"/>
    <col min="57" max="57" width="7.85546875" style="131" customWidth="1"/>
    <col min="58" max="59" width="11.42578125" style="131"/>
    <col min="60" max="60" width="54.28515625" style="131" customWidth="1"/>
    <col min="61" max="61" width="2.7109375" style="131" customWidth="1"/>
    <col min="62" max="16384" width="11.42578125" style="98"/>
  </cols>
  <sheetData>
    <row r="1" spans="1:61" x14ac:dyDescent="0.2">
      <c r="A1" s="130"/>
      <c r="C1" s="201" t="s">
        <v>1435</v>
      </c>
      <c r="D1" s="201"/>
      <c r="E1" s="201"/>
      <c r="F1" s="130"/>
      <c r="H1" s="163"/>
      <c r="I1" s="163"/>
      <c r="J1" s="163"/>
      <c r="K1" s="130"/>
      <c r="M1" s="163"/>
      <c r="N1" s="163"/>
      <c r="O1" s="163"/>
      <c r="P1" s="130"/>
      <c r="R1" s="163"/>
      <c r="S1" s="163"/>
      <c r="T1" s="163"/>
      <c r="U1" s="130"/>
      <c r="W1" s="163"/>
      <c r="X1" s="163"/>
      <c r="Y1" s="163"/>
      <c r="Z1" s="130"/>
      <c r="AB1" s="163"/>
      <c r="AC1" s="163"/>
      <c r="AD1" s="163"/>
      <c r="AE1" s="130"/>
      <c r="AG1" s="163"/>
      <c r="AH1" s="163"/>
      <c r="AI1" s="163"/>
      <c r="AJ1" s="130"/>
      <c r="AL1" s="163"/>
      <c r="AM1" s="163"/>
      <c r="AN1" s="163"/>
      <c r="AO1" s="130"/>
      <c r="AQ1" s="163"/>
      <c r="AR1" s="163"/>
      <c r="AS1" s="163"/>
      <c r="AT1" s="130"/>
      <c r="AV1" s="163"/>
      <c r="AW1" s="163"/>
      <c r="AX1" s="163"/>
      <c r="AY1" s="130"/>
      <c r="BA1" s="163"/>
      <c r="BB1" s="163"/>
      <c r="BC1" s="163"/>
      <c r="BD1" s="130"/>
      <c r="BF1" s="163"/>
      <c r="BG1" s="163"/>
      <c r="BH1" s="163"/>
      <c r="BI1" s="130"/>
    </row>
    <row r="2" spans="1:61" s="100" customFormat="1" ht="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</row>
    <row r="3" spans="1:61" ht="12.95" customHeight="1" x14ac:dyDescent="0.2">
      <c r="A3" s="122"/>
      <c r="B3" s="122"/>
      <c r="C3" s="122" t="s">
        <v>296</v>
      </c>
      <c r="D3" s="122"/>
      <c r="E3" s="122"/>
      <c r="F3" s="122"/>
      <c r="G3" s="122"/>
      <c r="H3" s="122" t="s">
        <v>1222</v>
      </c>
      <c r="I3" s="122"/>
      <c r="J3" s="122"/>
      <c r="K3" s="122"/>
      <c r="L3" s="122"/>
      <c r="M3" s="122" t="s">
        <v>1436</v>
      </c>
      <c r="N3" s="122"/>
      <c r="O3" s="122"/>
      <c r="P3" s="122"/>
      <c r="Q3" s="122"/>
      <c r="R3" s="122" t="s">
        <v>1437</v>
      </c>
      <c r="S3" s="122"/>
      <c r="T3" s="122"/>
      <c r="U3" s="122"/>
      <c r="V3" s="122"/>
      <c r="W3" s="122" t="s">
        <v>1438</v>
      </c>
      <c r="X3" s="122"/>
      <c r="Y3" s="122"/>
      <c r="Z3" s="122"/>
      <c r="AA3" s="122"/>
      <c r="AB3" s="122" t="s">
        <v>1226</v>
      </c>
      <c r="AC3" s="122"/>
      <c r="AD3" s="122"/>
      <c r="AE3" s="122"/>
      <c r="AF3" s="122"/>
      <c r="AG3" s="122" t="s">
        <v>1227</v>
      </c>
      <c r="AH3" s="122"/>
      <c r="AI3" s="122"/>
      <c r="AJ3" s="122"/>
      <c r="AK3" s="122"/>
      <c r="AL3" s="122" t="s">
        <v>1228</v>
      </c>
      <c r="AM3" s="122"/>
      <c r="AN3" s="122"/>
      <c r="AO3" s="122"/>
      <c r="AP3" s="122"/>
      <c r="AQ3" s="122" t="s">
        <v>1229</v>
      </c>
      <c r="AR3" s="122"/>
      <c r="AS3" s="122"/>
      <c r="AT3" s="122"/>
      <c r="AU3" s="122"/>
      <c r="AV3" s="122" t="s">
        <v>1420</v>
      </c>
      <c r="AW3" s="122"/>
      <c r="AX3" s="122"/>
      <c r="AY3" s="122"/>
      <c r="AZ3" s="122"/>
      <c r="BA3" s="122" t="s">
        <v>1230</v>
      </c>
      <c r="BB3" s="122"/>
      <c r="BC3" s="122"/>
      <c r="BD3" s="122"/>
      <c r="BE3" s="122"/>
      <c r="BF3" s="122" t="s">
        <v>309</v>
      </c>
      <c r="BG3" s="122"/>
      <c r="BH3" s="122"/>
      <c r="BI3" s="122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31"/>
    </row>
    <row r="23" spans="1:61" s="114" customFormat="1" ht="12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31"/>
    </row>
    <row r="25" spans="1:61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28" t="s">
        <v>1384</v>
      </c>
      <c r="N25" s="129">
        <v>0</v>
      </c>
      <c r="O25" s="133"/>
      <c r="P25" s="133"/>
      <c r="Q25" s="133"/>
      <c r="R25" s="128" t="s">
        <v>1384</v>
      </c>
      <c r="S25" s="129">
        <v>0</v>
      </c>
      <c r="T25" s="133"/>
      <c r="U25" s="133"/>
      <c r="V25" s="133"/>
      <c r="W25" s="128" t="s">
        <v>1384</v>
      </c>
      <c r="X25" s="129">
        <v>0</v>
      </c>
      <c r="Y25" s="133"/>
      <c r="Z25" s="133"/>
      <c r="AA25" s="133"/>
      <c r="AB25" s="128" t="s">
        <v>1384</v>
      </c>
      <c r="AC25" s="129">
        <v>0</v>
      </c>
      <c r="AD25" s="133"/>
      <c r="AE25" s="133"/>
      <c r="AF25" s="133"/>
      <c r="AG25" s="128" t="s">
        <v>1384</v>
      </c>
      <c r="AH25" s="129">
        <v>0</v>
      </c>
      <c r="AI25" s="133"/>
      <c r="AJ25" s="133"/>
      <c r="AK25" s="133"/>
      <c r="AL25" s="128" t="s">
        <v>1384</v>
      </c>
      <c r="AM25" s="129">
        <v>0</v>
      </c>
      <c r="AN25" s="133"/>
      <c r="AO25" s="133"/>
      <c r="AP25" s="133"/>
      <c r="AQ25" s="128" t="s">
        <v>1384</v>
      </c>
      <c r="AR25" s="129">
        <v>0</v>
      </c>
      <c r="AS25" s="133"/>
      <c r="AT25" s="133"/>
      <c r="AU25" s="133"/>
      <c r="AV25" s="128" t="s">
        <v>1384</v>
      </c>
      <c r="AW25" s="129">
        <v>0</v>
      </c>
      <c r="AX25" s="133"/>
      <c r="AY25" s="133"/>
      <c r="AZ25" s="133"/>
      <c r="BA25" s="128" t="s">
        <v>1384</v>
      </c>
      <c r="BB25" s="129">
        <v>0</v>
      </c>
      <c r="BC25" s="133"/>
      <c r="BD25" s="133"/>
      <c r="BE25" s="133"/>
      <c r="BF25" s="128" t="s">
        <v>1384</v>
      </c>
      <c r="BG25" s="129">
        <v>0</v>
      </c>
      <c r="BH25" s="133"/>
      <c r="BI25" s="133"/>
    </row>
  </sheetData>
  <sheetProtection algorithmName="SHA-512" hashValue="2MRjzkGe6CJmrYRZvvQ8uctLDWwYCLtmMrsS65qR2ne7wU4B5trAxckUkBiw1AkbbS9IsPYK7wzhVBfdKuxajw==" saltValue="VXrOz4kIJuEzQz490YAOX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7EAA5-D374-4948-A6FC-7F32190CC9B8}">
  <sheetPr>
    <tabColor theme="9"/>
  </sheetPr>
  <dimension ref="A1:Z25"/>
  <sheetViews>
    <sheetView showGridLine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7" width="11.42578125" style="131"/>
    <col min="18" max="18" width="11.42578125" style="82"/>
    <col min="19" max="19" width="2.7109375" style="131" customWidth="1"/>
    <col min="20" max="20" width="7.85546875" style="131" customWidth="1"/>
    <col min="21" max="25" width="11.42578125" style="131"/>
    <col min="26" max="16384" width="11.42578125" style="82"/>
  </cols>
  <sheetData>
    <row r="1" spans="1:26" x14ac:dyDescent="0.2">
      <c r="A1" s="130"/>
      <c r="C1" s="201" t="s">
        <v>1439</v>
      </c>
      <c r="D1" s="201"/>
      <c r="E1" s="201"/>
      <c r="F1" s="130"/>
      <c r="H1" s="163"/>
      <c r="I1" s="163"/>
      <c r="J1" s="163"/>
      <c r="K1" s="130"/>
      <c r="M1" s="163"/>
      <c r="N1" s="163"/>
      <c r="O1" s="163"/>
      <c r="P1" s="163"/>
      <c r="Q1" s="163"/>
      <c r="S1" s="130"/>
      <c r="U1" s="163"/>
      <c r="V1" s="163"/>
      <c r="W1" s="163"/>
      <c r="X1" s="163"/>
      <c r="Y1" s="163"/>
    </row>
    <row r="3" spans="1:26" x14ac:dyDescent="0.2">
      <c r="A3" s="122"/>
      <c r="B3" s="122"/>
      <c r="C3" s="122" t="s">
        <v>1420</v>
      </c>
      <c r="D3" s="122"/>
      <c r="E3" s="122"/>
      <c r="F3" s="122"/>
      <c r="G3" s="122"/>
      <c r="H3" s="122" t="s">
        <v>1440</v>
      </c>
      <c r="I3" s="122"/>
      <c r="J3" s="122"/>
      <c r="K3" s="122"/>
      <c r="L3" s="122"/>
      <c r="M3" s="122" t="s">
        <v>1027</v>
      </c>
      <c r="N3" s="122"/>
      <c r="O3" s="122"/>
      <c r="P3" s="122"/>
      <c r="Q3" s="122"/>
      <c r="S3" s="122"/>
      <c r="T3" s="122"/>
      <c r="U3" s="122" t="s">
        <v>1028</v>
      </c>
      <c r="V3" s="122"/>
      <c r="W3" s="122"/>
      <c r="X3" s="122"/>
      <c r="Y3" s="122"/>
    </row>
    <row r="5" spans="1:26" ht="36" x14ac:dyDescent="0.2">
      <c r="M5" s="164" t="s">
        <v>1173</v>
      </c>
      <c r="N5" s="164" t="s">
        <v>1174</v>
      </c>
      <c r="O5" s="164" t="s">
        <v>1175</v>
      </c>
      <c r="P5" s="164" t="s">
        <v>1176</v>
      </c>
      <c r="Q5" s="164" t="s">
        <v>606</v>
      </c>
      <c r="R5" s="164" t="s">
        <v>1177</v>
      </c>
      <c r="S5" s="165"/>
      <c r="U5" s="166" t="s">
        <v>1173</v>
      </c>
      <c r="V5" s="166" t="s">
        <v>1174</v>
      </c>
      <c r="W5" s="166" t="s">
        <v>1175</v>
      </c>
      <c r="X5" s="166" t="s">
        <v>1176</v>
      </c>
      <c r="Y5" s="166" t="s">
        <v>606</v>
      </c>
      <c r="Z5" s="166" t="s">
        <v>1177</v>
      </c>
    </row>
    <row r="6" spans="1:26" x14ac:dyDescent="0.2">
      <c r="M6" s="167">
        <f>DatosMedioAmbiente!C53</f>
        <v>0</v>
      </c>
      <c r="N6" s="167">
        <f>DatosMedioAmbiente!C55</f>
        <v>0</v>
      </c>
      <c r="O6" s="167">
        <f>DatosMedioAmbiente!C57</f>
        <v>0</v>
      </c>
      <c r="P6" s="167">
        <f>DatosMedioAmbiente!C59</f>
        <v>1</v>
      </c>
      <c r="Q6" s="167">
        <f>DatosMedioAmbiente!C61</f>
        <v>0</v>
      </c>
      <c r="R6" s="167">
        <f>DatosMedioAmbiente!C63</f>
        <v>6</v>
      </c>
      <c r="S6" s="165"/>
      <c r="U6" s="168">
        <f>DatosMedioAmbiente!C54</f>
        <v>0</v>
      </c>
      <c r="V6" s="168">
        <f>DatosMedioAmbiente!C56</f>
        <v>0</v>
      </c>
      <c r="W6" s="168">
        <f>DatosMedioAmbiente!C58</f>
        <v>0</v>
      </c>
      <c r="X6" s="168">
        <f>DatosMedioAmbiente!C60</f>
        <v>0</v>
      </c>
      <c r="Y6" s="168">
        <f>DatosMedioAmbiente!C62</f>
        <v>0</v>
      </c>
      <c r="Z6" s="168">
        <f>DatosMedioAmbiente!C64</f>
        <v>1</v>
      </c>
    </row>
    <row r="25" spans="1:20" s="82" customFormat="1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31"/>
      <c r="N25" s="131"/>
      <c r="O25" s="131"/>
      <c r="Q25" s="133"/>
      <c r="R25" s="131"/>
      <c r="S25" s="131"/>
      <c r="T25" s="131"/>
    </row>
  </sheetData>
  <sheetProtection algorithmName="SHA-512" hashValue="RszCWY4ZuTfmXBNhHPJW7fTVAwCvZ2fwhMIddxxaHh5/wFTp9tPLCXDmBkEFNwJY42v1GH5jsw7EKqqBfifuEg==" saltValue="p5Hqz2r8ypq4Cl/JwxN5Y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0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48.140625" customWidth="1"/>
    <col min="3" max="3" width="12.7109375" customWidth="1"/>
    <col min="4" max="4" width="9.85546875" customWidth="1"/>
    <col min="5" max="5" width="12.140625" customWidth="1"/>
    <col min="6" max="11" width="0.710937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172" t="s">
        <v>18</v>
      </c>
      <c r="B7" s="14" t="s">
        <v>19</v>
      </c>
      <c r="C7" s="15">
        <v>4824</v>
      </c>
      <c r="D7" s="15">
        <v>5184</v>
      </c>
      <c r="E7" s="16">
        <v>-6.9444444444444406E-2</v>
      </c>
    </row>
    <row r="8" spans="1:5" x14ac:dyDescent="0.25">
      <c r="A8" s="173"/>
      <c r="B8" s="14" t="s">
        <v>20</v>
      </c>
      <c r="C8" s="15">
        <v>18197</v>
      </c>
      <c r="D8" s="15">
        <v>19804</v>
      </c>
      <c r="E8" s="16">
        <v>-8.1145223187234897E-2</v>
      </c>
    </row>
    <row r="9" spans="1:5" x14ac:dyDescent="0.25">
      <c r="A9" s="173"/>
      <c r="B9" s="14" t="s">
        <v>21</v>
      </c>
      <c r="C9" s="15">
        <v>14161</v>
      </c>
      <c r="D9" s="15">
        <v>15204</v>
      </c>
      <c r="E9" s="16">
        <v>-6.8600368324125194E-2</v>
      </c>
    </row>
    <row r="10" spans="1:5" x14ac:dyDescent="0.25">
      <c r="A10" s="173"/>
      <c r="B10" s="14" t="s">
        <v>22</v>
      </c>
      <c r="C10" s="15">
        <v>193</v>
      </c>
      <c r="D10" s="15">
        <v>234</v>
      </c>
      <c r="E10" s="16">
        <v>-0.17521367521367501</v>
      </c>
    </row>
    <row r="11" spans="1:5" x14ac:dyDescent="0.25">
      <c r="A11" s="174"/>
      <c r="B11" s="14" t="s">
        <v>23</v>
      </c>
      <c r="C11" s="15">
        <v>7207</v>
      </c>
      <c r="D11" s="15">
        <v>4824</v>
      </c>
      <c r="E11" s="16">
        <v>0.49398839137645101</v>
      </c>
    </row>
    <row r="12" spans="1:5" x14ac:dyDescent="0.25">
      <c r="A12" s="172" t="s">
        <v>24</v>
      </c>
      <c r="B12" s="14" t="s">
        <v>25</v>
      </c>
      <c r="C12" s="15">
        <v>3751</v>
      </c>
      <c r="D12" s="15">
        <v>4154</v>
      </c>
      <c r="E12" s="16">
        <v>-9.7014925373134303E-2</v>
      </c>
    </row>
    <row r="13" spans="1:5" x14ac:dyDescent="0.25">
      <c r="A13" s="173"/>
      <c r="B13" s="14" t="s">
        <v>26</v>
      </c>
      <c r="C13" s="15">
        <v>1567</v>
      </c>
      <c r="D13" s="15">
        <v>1566</v>
      </c>
      <c r="E13" s="16">
        <v>6.3856960408684496E-4</v>
      </c>
    </row>
    <row r="14" spans="1:5" x14ac:dyDescent="0.25">
      <c r="A14" s="174"/>
      <c r="B14" s="14" t="s">
        <v>27</v>
      </c>
      <c r="C14" s="15">
        <v>8433</v>
      </c>
      <c r="D14" s="15">
        <v>10039</v>
      </c>
      <c r="E14" s="16">
        <v>-0.15997609323637799</v>
      </c>
    </row>
    <row r="15" spans="1:5" x14ac:dyDescent="0.25">
      <c r="A15" s="172" t="s">
        <v>28</v>
      </c>
      <c r="B15" s="14" t="s">
        <v>29</v>
      </c>
      <c r="C15" s="15">
        <v>412</v>
      </c>
      <c r="D15" s="15">
        <v>612</v>
      </c>
      <c r="E15" s="16">
        <v>-0.32679738562091498</v>
      </c>
    </row>
    <row r="16" spans="1:5" x14ac:dyDescent="0.25">
      <c r="A16" s="173"/>
      <c r="B16" s="14" t="s">
        <v>30</v>
      </c>
      <c r="C16" s="15">
        <v>1516</v>
      </c>
      <c r="D16" s="15">
        <v>1908</v>
      </c>
      <c r="E16" s="16">
        <v>-0.20545073375261999</v>
      </c>
    </row>
    <row r="17" spans="1:5" x14ac:dyDescent="0.25">
      <c r="A17" s="173"/>
      <c r="B17" s="14" t="s">
        <v>31</v>
      </c>
      <c r="C17" s="15">
        <v>12</v>
      </c>
      <c r="D17" s="15">
        <v>12</v>
      </c>
      <c r="E17" s="16">
        <v>0</v>
      </c>
    </row>
    <row r="18" spans="1:5" x14ac:dyDescent="0.25">
      <c r="A18" s="173"/>
      <c r="B18" s="14" t="s">
        <v>32</v>
      </c>
      <c r="C18" s="15">
        <v>3</v>
      </c>
      <c r="D18" s="15">
        <v>4</v>
      </c>
      <c r="E18" s="16">
        <v>-0.25</v>
      </c>
    </row>
    <row r="19" spans="1:5" x14ac:dyDescent="0.25">
      <c r="A19" s="174"/>
      <c r="B19" s="14" t="s">
        <v>33</v>
      </c>
      <c r="C19" s="15">
        <v>313</v>
      </c>
      <c r="D19" s="15">
        <v>200</v>
      </c>
      <c r="E19" s="16">
        <v>0.56499999999999995</v>
      </c>
    </row>
    <row r="20" spans="1:5" x14ac:dyDescent="0.25">
      <c r="A20" s="17" t="s">
        <v>1</v>
      </c>
    </row>
    <row r="21" spans="1:5" x14ac:dyDescent="0.25">
      <c r="A21" s="9" t="s">
        <v>34</v>
      </c>
    </row>
    <row r="22" spans="1:5" x14ac:dyDescent="0.25">
      <c r="A22" s="10" t="s">
        <v>14</v>
      </c>
      <c r="B22" s="10" t="s">
        <v>15</v>
      </c>
      <c r="C22" s="11" t="s">
        <v>3</v>
      </c>
      <c r="D22" s="11" t="s">
        <v>16</v>
      </c>
      <c r="E22" s="12" t="s">
        <v>17</v>
      </c>
    </row>
    <row r="23" spans="1:5" x14ac:dyDescent="0.25">
      <c r="A23" s="13" t="s">
        <v>35</v>
      </c>
      <c r="B23" s="18"/>
      <c r="C23" s="15">
        <v>118</v>
      </c>
      <c r="D23" s="15">
        <v>345</v>
      </c>
      <c r="E23" s="16">
        <v>-0.65797101449275397</v>
      </c>
    </row>
    <row r="24" spans="1:5" x14ac:dyDescent="0.25">
      <c r="A24" s="13" t="s">
        <v>36</v>
      </c>
      <c r="B24" s="18"/>
      <c r="C24" s="15">
        <v>114</v>
      </c>
      <c r="D24" s="15">
        <v>291</v>
      </c>
      <c r="E24" s="16">
        <v>-0.60824742268041199</v>
      </c>
    </row>
    <row r="25" spans="1:5" x14ac:dyDescent="0.25">
      <c r="A25" s="17" t="s">
        <v>1</v>
      </c>
    </row>
    <row r="26" spans="1:5" x14ac:dyDescent="0.25">
      <c r="A26" s="9" t="s">
        <v>37</v>
      </c>
    </row>
    <row r="27" spans="1:5" x14ac:dyDescent="0.25">
      <c r="A27" s="10" t="s">
        <v>14</v>
      </c>
      <c r="B27" s="10" t="s">
        <v>15</v>
      </c>
      <c r="C27" s="11" t="s">
        <v>3</v>
      </c>
      <c r="D27" s="11" t="s">
        <v>16</v>
      </c>
      <c r="E27" s="12" t="s">
        <v>17</v>
      </c>
    </row>
    <row r="28" spans="1:5" x14ac:dyDescent="0.25">
      <c r="A28" s="13" t="s">
        <v>18</v>
      </c>
      <c r="B28" s="14" t="s">
        <v>38</v>
      </c>
      <c r="C28" s="15">
        <v>1907</v>
      </c>
      <c r="D28" s="15">
        <v>2368</v>
      </c>
      <c r="E28" s="16">
        <v>-0.194679054054054</v>
      </c>
    </row>
    <row r="29" spans="1:5" x14ac:dyDescent="0.25">
      <c r="A29" s="172" t="s">
        <v>39</v>
      </c>
      <c r="B29" s="14" t="s">
        <v>40</v>
      </c>
      <c r="C29" s="15">
        <v>249</v>
      </c>
      <c r="D29" s="15">
        <v>288</v>
      </c>
      <c r="E29" s="16">
        <v>-0.13541666666666699</v>
      </c>
    </row>
    <row r="30" spans="1:5" x14ac:dyDescent="0.25">
      <c r="A30" s="173"/>
      <c r="B30" s="14" t="s">
        <v>41</v>
      </c>
      <c r="C30" s="15">
        <v>71</v>
      </c>
      <c r="D30" s="15">
        <v>76</v>
      </c>
      <c r="E30" s="16">
        <v>-6.5789473684210495E-2</v>
      </c>
    </row>
    <row r="31" spans="1:5" x14ac:dyDescent="0.25">
      <c r="A31" s="173"/>
      <c r="B31" s="14" t="s">
        <v>42</v>
      </c>
      <c r="C31" s="15">
        <v>4</v>
      </c>
      <c r="D31" s="15">
        <v>0</v>
      </c>
      <c r="E31" s="16">
        <v>0</v>
      </c>
    </row>
    <row r="32" spans="1:5" x14ac:dyDescent="0.25">
      <c r="A32" s="173"/>
      <c r="B32" s="14" t="s">
        <v>43</v>
      </c>
      <c r="C32" s="15">
        <v>84</v>
      </c>
      <c r="D32" s="15">
        <v>99</v>
      </c>
      <c r="E32" s="16">
        <v>-0.15151515151515199</v>
      </c>
    </row>
    <row r="33" spans="1:5" x14ac:dyDescent="0.25">
      <c r="A33" s="174"/>
      <c r="B33" s="14" t="s">
        <v>44</v>
      </c>
      <c r="C33" s="15">
        <v>1499</v>
      </c>
      <c r="D33" s="15">
        <v>1905</v>
      </c>
      <c r="E33" s="16">
        <v>-0.21312335958005199</v>
      </c>
    </row>
    <row r="34" spans="1:5" x14ac:dyDescent="0.25">
      <c r="A34" s="17" t="s">
        <v>1</v>
      </c>
    </row>
    <row r="35" spans="1:5" x14ac:dyDescent="0.25">
      <c r="A35" s="9" t="s">
        <v>45</v>
      </c>
    </row>
    <row r="36" spans="1:5" x14ac:dyDescent="0.25">
      <c r="A36" s="10" t="s">
        <v>14</v>
      </c>
      <c r="B36" s="10" t="s">
        <v>15</v>
      </c>
      <c r="C36" s="11" t="s">
        <v>3</v>
      </c>
      <c r="D36" s="11" t="s">
        <v>16</v>
      </c>
      <c r="E36" s="12" t="s">
        <v>17</v>
      </c>
    </row>
    <row r="37" spans="1:5" x14ac:dyDescent="0.25">
      <c r="A37" s="13" t="s">
        <v>46</v>
      </c>
      <c r="B37" s="18"/>
      <c r="C37" s="15">
        <v>4587</v>
      </c>
      <c r="D37" s="15">
        <v>5685</v>
      </c>
      <c r="E37" s="16">
        <v>-0.193139841688654</v>
      </c>
    </row>
    <row r="38" spans="1:5" x14ac:dyDescent="0.25">
      <c r="A38" s="13" t="s">
        <v>47</v>
      </c>
      <c r="B38" s="18"/>
      <c r="C38" s="15">
        <v>2112</v>
      </c>
      <c r="D38" s="15">
        <v>2671</v>
      </c>
      <c r="E38" s="16">
        <v>-0.209284912017971</v>
      </c>
    </row>
    <row r="39" spans="1:5" x14ac:dyDescent="0.25">
      <c r="A39" s="17" t="s">
        <v>1</v>
      </c>
    </row>
    <row r="40" spans="1:5" x14ac:dyDescent="0.25">
      <c r="A40" s="9" t="s">
        <v>48</v>
      </c>
    </row>
    <row r="41" spans="1:5" x14ac:dyDescent="0.25">
      <c r="A41" s="10" t="s">
        <v>14</v>
      </c>
      <c r="B41" s="10" t="s">
        <v>15</v>
      </c>
      <c r="C41" s="11" t="s">
        <v>3</v>
      </c>
      <c r="D41" s="11" t="s">
        <v>16</v>
      </c>
      <c r="E41" s="12" t="s">
        <v>17</v>
      </c>
    </row>
    <row r="42" spans="1:5" x14ac:dyDescent="0.25">
      <c r="A42" s="172" t="s">
        <v>49</v>
      </c>
      <c r="B42" s="14" t="s">
        <v>19</v>
      </c>
      <c r="C42" s="15">
        <v>2188</v>
      </c>
      <c r="D42" s="15">
        <v>2242</v>
      </c>
      <c r="E42" s="16">
        <v>-2.4085637823371999E-2</v>
      </c>
    </row>
    <row r="43" spans="1:5" x14ac:dyDescent="0.25">
      <c r="A43" s="173"/>
      <c r="B43" s="14" t="s">
        <v>50</v>
      </c>
      <c r="C43" s="15">
        <v>41</v>
      </c>
      <c r="D43" s="15">
        <v>58</v>
      </c>
      <c r="E43" s="16">
        <v>-0.29310344827586199</v>
      </c>
    </row>
    <row r="44" spans="1:5" x14ac:dyDescent="0.25">
      <c r="A44" s="173"/>
      <c r="B44" s="14" t="s">
        <v>51</v>
      </c>
      <c r="C44" s="15">
        <v>1516</v>
      </c>
      <c r="D44" s="15">
        <v>1908</v>
      </c>
      <c r="E44" s="16">
        <v>-0.20545073375261999</v>
      </c>
    </row>
    <row r="45" spans="1:5" x14ac:dyDescent="0.25">
      <c r="A45" s="174"/>
      <c r="B45" s="14" t="s">
        <v>23</v>
      </c>
      <c r="C45" s="15">
        <v>1184</v>
      </c>
      <c r="D45" s="15">
        <v>2188</v>
      </c>
      <c r="E45" s="16">
        <v>-0.45886654478976202</v>
      </c>
    </row>
    <row r="46" spans="1:5" x14ac:dyDescent="0.25">
      <c r="A46" s="172" t="s">
        <v>52</v>
      </c>
      <c r="B46" s="14" t="s">
        <v>53</v>
      </c>
      <c r="C46" s="15">
        <v>1131</v>
      </c>
      <c r="D46" s="15">
        <v>1605</v>
      </c>
      <c r="E46" s="16">
        <v>-0.29532710280373797</v>
      </c>
    </row>
    <row r="47" spans="1:5" x14ac:dyDescent="0.25">
      <c r="A47" s="173"/>
      <c r="B47" s="14" t="s">
        <v>54</v>
      </c>
      <c r="C47" s="15">
        <v>65</v>
      </c>
      <c r="D47" s="15">
        <v>57</v>
      </c>
      <c r="E47" s="16">
        <v>0.140350877192982</v>
      </c>
    </row>
    <row r="48" spans="1:5" x14ac:dyDescent="0.25">
      <c r="A48" s="173"/>
      <c r="B48" s="14" t="s">
        <v>55</v>
      </c>
      <c r="C48" s="15">
        <v>246</v>
      </c>
      <c r="D48" s="15">
        <v>380</v>
      </c>
      <c r="E48" s="16">
        <v>-0.35263157894736802</v>
      </c>
    </row>
    <row r="49" spans="1:5" x14ac:dyDescent="0.25">
      <c r="A49" s="174"/>
      <c r="B49" s="14" t="s">
        <v>56</v>
      </c>
      <c r="C49" s="15">
        <v>36</v>
      </c>
      <c r="D49" s="15">
        <v>57</v>
      </c>
      <c r="E49" s="16">
        <v>-0.36842105263157898</v>
      </c>
    </row>
    <row r="50" spans="1:5" x14ac:dyDescent="0.25">
      <c r="A50" s="17" t="s">
        <v>1</v>
      </c>
    </row>
    <row r="51" spans="1:5" x14ac:dyDescent="0.25">
      <c r="A51" s="9" t="s">
        <v>57</v>
      </c>
    </row>
    <row r="52" spans="1:5" x14ac:dyDescent="0.25">
      <c r="A52" s="10" t="s">
        <v>14</v>
      </c>
      <c r="B52" s="10" t="s">
        <v>15</v>
      </c>
      <c r="C52" s="11" t="s">
        <v>3</v>
      </c>
      <c r="D52" s="11" t="s">
        <v>16</v>
      </c>
      <c r="E52" s="12" t="s">
        <v>17</v>
      </c>
    </row>
    <row r="53" spans="1:5" x14ac:dyDescent="0.25">
      <c r="A53" s="172" t="s">
        <v>58</v>
      </c>
      <c r="B53" s="14" t="s">
        <v>51</v>
      </c>
      <c r="C53" s="15">
        <v>20</v>
      </c>
      <c r="D53" s="15">
        <v>20</v>
      </c>
      <c r="E53" s="16">
        <v>0</v>
      </c>
    </row>
    <row r="54" spans="1:5" x14ac:dyDescent="0.25">
      <c r="A54" s="173"/>
      <c r="B54" s="14" t="s">
        <v>50</v>
      </c>
      <c r="C54" s="15">
        <v>0</v>
      </c>
      <c r="D54" s="15">
        <v>0</v>
      </c>
      <c r="E54" s="16">
        <v>0</v>
      </c>
    </row>
    <row r="55" spans="1:5" x14ac:dyDescent="0.25">
      <c r="A55" s="173"/>
      <c r="B55" s="14" t="s">
        <v>19</v>
      </c>
      <c r="C55" s="15">
        <v>11</v>
      </c>
      <c r="D55" s="15">
        <v>19</v>
      </c>
      <c r="E55" s="16">
        <v>-0.42105263157894701</v>
      </c>
    </row>
    <row r="56" spans="1:5" x14ac:dyDescent="0.25">
      <c r="A56" s="173"/>
      <c r="B56" s="14" t="s">
        <v>23</v>
      </c>
      <c r="C56" s="15">
        <v>22</v>
      </c>
      <c r="D56" s="15">
        <v>11</v>
      </c>
      <c r="E56" s="16">
        <v>1</v>
      </c>
    </row>
    <row r="57" spans="1:5" x14ac:dyDescent="0.25">
      <c r="A57" s="173"/>
      <c r="B57" s="14" t="s">
        <v>59</v>
      </c>
      <c r="C57" s="15">
        <v>8</v>
      </c>
      <c r="D57" s="15">
        <v>23</v>
      </c>
      <c r="E57" s="16">
        <v>-0.65217391304347805</v>
      </c>
    </row>
    <row r="58" spans="1:5" x14ac:dyDescent="0.25">
      <c r="A58" s="174"/>
      <c r="B58" s="14" t="s">
        <v>60</v>
      </c>
      <c r="C58" s="15">
        <v>1</v>
      </c>
      <c r="D58" s="15">
        <v>0</v>
      </c>
      <c r="E58" s="16">
        <v>0</v>
      </c>
    </row>
    <row r="59" spans="1:5" x14ac:dyDescent="0.25">
      <c r="A59" s="172" t="s">
        <v>61</v>
      </c>
      <c r="B59" s="14" t="s">
        <v>62</v>
      </c>
      <c r="C59" s="15">
        <v>17</v>
      </c>
      <c r="D59" s="15">
        <v>17</v>
      </c>
      <c r="E59" s="16">
        <v>0</v>
      </c>
    </row>
    <row r="60" spans="1:5" x14ac:dyDescent="0.25">
      <c r="A60" s="173"/>
      <c r="B60" s="14" t="s">
        <v>55</v>
      </c>
      <c r="C60" s="15">
        <v>3</v>
      </c>
      <c r="D60" s="15">
        <v>8</v>
      </c>
      <c r="E60" s="16">
        <v>-0.625</v>
      </c>
    </row>
    <row r="61" spans="1:5" x14ac:dyDescent="0.25">
      <c r="A61" s="174"/>
      <c r="B61" s="14" t="s">
        <v>63</v>
      </c>
      <c r="C61" s="15">
        <v>7</v>
      </c>
      <c r="D61" s="15">
        <v>4</v>
      </c>
      <c r="E61" s="16">
        <v>0.75</v>
      </c>
    </row>
    <row r="62" spans="1:5" x14ac:dyDescent="0.25">
      <c r="A62" s="17" t="s">
        <v>1</v>
      </c>
    </row>
    <row r="63" spans="1:5" x14ac:dyDescent="0.25">
      <c r="A63" s="9" t="s">
        <v>64</v>
      </c>
    </row>
    <row r="64" spans="1:5" x14ac:dyDescent="0.25">
      <c r="A64" s="10" t="s">
        <v>14</v>
      </c>
      <c r="B64" s="10" t="s">
        <v>15</v>
      </c>
      <c r="C64" s="11" t="s">
        <v>3</v>
      </c>
      <c r="D64" s="11" t="s">
        <v>16</v>
      </c>
      <c r="E64" s="12" t="s">
        <v>17</v>
      </c>
    </row>
    <row r="65" spans="1:5" x14ac:dyDescent="0.25">
      <c r="A65" s="13" t="s">
        <v>35</v>
      </c>
      <c r="B65" s="18"/>
      <c r="C65" s="15">
        <v>0</v>
      </c>
      <c r="D65" s="15">
        <v>1</v>
      </c>
      <c r="E65" s="16">
        <v>-1</v>
      </c>
    </row>
    <row r="66" spans="1:5" x14ac:dyDescent="0.25">
      <c r="A66" s="13" t="s">
        <v>36</v>
      </c>
      <c r="B66" s="18"/>
      <c r="C66" s="15">
        <v>1</v>
      </c>
      <c r="D66" s="15">
        <v>1</v>
      </c>
      <c r="E66" s="16">
        <v>0</v>
      </c>
    </row>
    <row r="67" spans="1:5" x14ac:dyDescent="0.25">
      <c r="A67" s="17" t="s">
        <v>1</v>
      </c>
    </row>
    <row r="68" spans="1:5" x14ac:dyDescent="0.25">
      <c r="A68" s="9" t="s">
        <v>65</v>
      </c>
    </row>
    <row r="69" spans="1:5" x14ac:dyDescent="0.25">
      <c r="A69" s="10" t="s">
        <v>14</v>
      </c>
      <c r="B69" s="10" t="s">
        <v>15</v>
      </c>
      <c r="C69" s="11" t="s">
        <v>3</v>
      </c>
      <c r="D69" s="11" t="s">
        <v>16</v>
      </c>
      <c r="E69" s="12" t="s">
        <v>17</v>
      </c>
    </row>
    <row r="70" spans="1:5" x14ac:dyDescent="0.25">
      <c r="A70" s="175" t="s">
        <v>1</v>
      </c>
      <c r="B70" s="14" t="s">
        <v>46</v>
      </c>
      <c r="C70" s="15">
        <v>9</v>
      </c>
      <c r="D70" s="15">
        <v>5</v>
      </c>
      <c r="E70" s="16">
        <v>0.8</v>
      </c>
    </row>
    <row r="71" spans="1:5" x14ac:dyDescent="0.25">
      <c r="A71" s="176"/>
      <c r="B71" s="14" t="s">
        <v>55</v>
      </c>
      <c r="C71" s="15">
        <v>0</v>
      </c>
      <c r="D71" s="15">
        <v>0</v>
      </c>
      <c r="E71" s="16">
        <v>0</v>
      </c>
    </row>
    <row r="72" spans="1:5" x14ac:dyDescent="0.25">
      <c r="A72" s="176"/>
      <c r="B72" s="14" t="s">
        <v>62</v>
      </c>
      <c r="C72" s="15">
        <v>3</v>
      </c>
      <c r="D72" s="15">
        <v>4</v>
      </c>
      <c r="E72" s="16">
        <v>-0.25</v>
      </c>
    </row>
    <row r="73" spans="1:5" x14ac:dyDescent="0.25">
      <c r="A73" s="176"/>
      <c r="B73" s="14" t="s">
        <v>66</v>
      </c>
      <c r="C73" s="15">
        <v>1</v>
      </c>
      <c r="D73" s="15">
        <v>5</v>
      </c>
      <c r="E73" s="16">
        <v>-0.8</v>
      </c>
    </row>
    <row r="74" spans="1:5" x14ac:dyDescent="0.25">
      <c r="A74" s="177"/>
      <c r="B74" s="14" t="s">
        <v>67</v>
      </c>
      <c r="C74" s="15">
        <v>0</v>
      </c>
      <c r="D74" s="15">
        <v>0</v>
      </c>
      <c r="E74" s="16">
        <v>0</v>
      </c>
    </row>
    <row r="75" spans="1:5" x14ac:dyDescent="0.25">
      <c r="A75" s="17" t="s">
        <v>1</v>
      </c>
    </row>
    <row r="76" spans="1:5" x14ac:dyDescent="0.25">
      <c r="A76" s="9" t="s">
        <v>68</v>
      </c>
    </row>
    <row r="77" spans="1:5" x14ac:dyDescent="0.25">
      <c r="A77" s="10" t="s">
        <v>14</v>
      </c>
      <c r="B77" s="10" t="s">
        <v>15</v>
      </c>
      <c r="C77" s="11" t="s">
        <v>3</v>
      </c>
      <c r="D77" s="11" t="s">
        <v>16</v>
      </c>
      <c r="E77" s="12" t="s">
        <v>17</v>
      </c>
    </row>
    <row r="78" spans="1:5" x14ac:dyDescent="0.25">
      <c r="A78" s="172" t="s">
        <v>69</v>
      </c>
      <c r="B78" s="14" t="s">
        <v>70</v>
      </c>
      <c r="C78" s="15">
        <v>1351</v>
      </c>
      <c r="D78" s="15">
        <v>1930</v>
      </c>
      <c r="E78" s="16">
        <v>-0.3</v>
      </c>
    </row>
    <row r="79" spans="1:5" x14ac:dyDescent="0.25">
      <c r="A79" s="174"/>
      <c r="B79" s="14" t="s">
        <v>71</v>
      </c>
      <c r="C79" s="15">
        <v>687</v>
      </c>
      <c r="D79" s="15">
        <v>543</v>
      </c>
      <c r="E79" s="16">
        <v>0.26519337016574601</v>
      </c>
    </row>
    <row r="80" spans="1:5" x14ac:dyDescent="0.25">
      <c r="A80" s="172" t="s">
        <v>72</v>
      </c>
      <c r="B80" s="14" t="s">
        <v>70</v>
      </c>
      <c r="C80" s="15">
        <v>1064</v>
      </c>
      <c r="D80" s="15">
        <v>1619</v>
      </c>
      <c r="E80" s="16">
        <v>-0.34280420012353302</v>
      </c>
    </row>
    <row r="81" spans="1:5" x14ac:dyDescent="0.25">
      <c r="A81" s="174"/>
      <c r="B81" s="14" t="s">
        <v>71</v>
      </c>
      <c r="C81" s="15">
        <v>1641</v>
      </c>
      <c r="D81" s="15">
        <v>1150</v>
      </c>
      <c r="E81" s="16">
        <v>0.42695652173913001</v>
      </c>
    </row>
    <row r="82" spans="1:5" x14ac:dyDescent="0.25">
      <c r="A82" s="172" t="s">
        <v>73</v>
      </c>
      <c r="B82" s="14" t="s">
        <v>70</v>
      </c>
      <c r="C82" s="15">
        <v>42</v>
      </c>
      <c r="D82" s="15">
        <v>66</v>
      </c>
      <c r="E82" s="16">
        <v>-0.36363636363636398</v>
      </c>
    </row>
    <row r="83" spans="1:5" x14ac:dyDescent="0.25">
      <c r="A83" s="174"/>
      <c r="B83" s="14" t="s">
        <v>71</v>
      </c>
      <c r="C83" s="15">
        <v>65</v>
      </c>
      <c r="D83" s="15">
        <v>29</v>
      </c>
      <c r="E83" s="16">
        <v>1.2413793103448301</v>
      </c>
    </row>
    <row r="84" spans="1:5" x14ac:dyDescent="0.25">
      <c r="A84" s="172" t="s">
        <v>74</v>
      </c>
      <c r="B84" s="14" t="s">
        <v>70</v>
      </c>
      <c r="C84" s="20"/>
      <c r="D84" s="20"/>
      <c r="E84" s="16">
        <v>0</v>
      </c>
    </row>
    <row r="85" spans="1:5" x14ac:dyDescent="0.25">
      <c r="A85" s="174"/>
      <c r="B85" s="14" t="s">
        <v>71</v>
      </c>
      <c r="C85" s="20"/>
      <c r="D85" s="20"/>
      <c r="E85" s="16">
        <v>0</v>
      </c>
    </row>
    <row r="86" spans="1:5" x14ac:dyDescent="0.25">
      <c r="A86" s="17" t="s">
        <v>1</v>
      </c>
    </row>
    <row r="87" spans="1:5" x14ac:dyDescent="0.25">
      <c r="A87" s="9" t="s">
        <v>75</v>
      </c>
    </row>
    <row r="88" spans="1:5" x14ac:dyDescent="0.25">
      <c r="A88" s="10" t="s">
        <v>14</v>
      </c>
      <c r="B88" s="10" t="s">
        <v>15</v>
      </c>
      <c r="C88" s="11" t="s">
        <v>3</v>
      </c>
      <c r="D88" s="11" t="s">
        <v>16</v>
      </c>
      <c r="E88" s="12" t="s">
        <v>17</v>
      </c>
    </row>
    <row r="89" spans="1:5" x14ac:dyDescent="0.25">
      <c r="A89" s="19"/>
      <c r="B89" s="18"/>
      <c r="C89" s="15">
        <v>998</v>
      </c>
      <c r="D89" s="15">
        <v>1302</v>
      </c>
      <c r="E89" s="16">
        <v>-0.233486943164362</v>
      </c>
    </row>
    <row r="90" spans="1:5" x14ac:dyDescent="0.25">
      <c r="A90" s="13" t="s">
        <v>76</v>
      </c>
      <c r="B90" s="18"/>
      <c r="C90" s="15">
        <v>0</v>
      </c>
      <c r="D90" s="15">
        <v>1</v>
      </c>
      <c r="E90" s="16">
        <v>-1</v>
      </c>
    </row>
    <row r="91" spans="1:5" x14ac:dyDescent="0.25">
      <c r="A91" s="17" t="s">
        <v>1</v>
      </c>
    </row>
    <row r="92" spans="1:5" x14ac:dyDescent="0.25">
      <c r="A92" s="9" t="s">
        <v>77</v>
      </c>
    </row>
    <row r="93" spans="1:5" x14ac:dyDescent="0.25">
      <c r="A93" s="10" t="s">
        <v>14</v>
      </c>
      <c r="B93" s="10" t="s">
        <v>15</v>
      </c>
      <c r="C93" s="11" t="s">
        <v>3</v>
      </c>
      <c r="D93" s="11" t="s">
        <v>16</v>
      </c>
      <c r="E93" s="12" t="s">
        <v>17</v>
      </c>
    </row>
    <row r="94" spans="1:5" x14ac:dyDescent="0.25">
      <c r="A94" s="13" t="s">
        <v>78</v>
      </c>
      <c r="B94" s="18"/>
      <c r="C94" s="15">
        <v>640</v>
      </c>
      <c r="D94" s="15">
        <v>807</v>
      </c>
      <c r="E94" s="16">
        <v>-0.20693928128872399</v>
      </c>
    </row>
    <row r="95" spans="1:5" x14ac:dyDescent="0.25">
      <c r="A95" s="13" t="s">
        <v>79</v>
      </c>
      <c r="B95" s="18"/>
      <c r="C95" s="15">
        <v>757</v>
      </c>
      <c r="D95" s="15">
        <v>1003</v>
      </c>
      <c r="E95" s="16">
        <v>-0.245264207377866</v>
      </c>
    </row>
    <row r="96" spans="1:5" x14ac:dyDescent="0.25">
      <c r="A96" s="13" t="s">
        <v>76</v>
      </c>
      <c r="B96" s="18"/>
      <c r="C96" s="15">
        <v>2</v>
      </c>
      <c r="D96" s="15">
        <v>20</v>
      </c>
      <c r="E96" s="16">
        <v>-0.9</v>
      </c>
    </row>
    <row r="97" spans="1:5" x14ac:dyDescent="0.25">
      <c r="A97" s="17" t="s">
        <v>1</v>
      </c>
    </row>
    <row r="98" spans="1:5" x14ac:dyDescent="0.25">
      <c r="A98" s="9" t="s">
        <v>80</v>
      </c>
    </row>
    <row r="99" spans="1:5" x14ac:dyDescent="0.25">
      <c r="A99" s="10" t="s">
        <v>14</v>
      </c>
      <c r="B99" s="10" t="s">
        <v>15</v>
      </c>
      <c r="C99" s="11" t="s">
        <v>3</v>
      </c>
      <c r="D99" s="11" t="s">
        <v>16</v>
      </c>
      <c r="E99" s="12" t="s">
        <v>17</v>
      </c>
    </row>
    <row r="100" spans="1:5" x14ac:dyDescent="0.25">
      <c r="A100" s="172" t="s">
        <v>78</v>
      </c>
      <c r="B100" s="14" t="s">
        <v>81</v>
      </c>
      <c r="C100" s="15">
        <v>514</v>
      </c>
      <c r="D100" s="15">
        <v>719</v>
      </c>
      <c r="E100" s="16">
        <v>-0.28511821974965201</v>
      </c>
    </row>
    <row r="101" spans="1:5" x14ac:dyDescent="0.25">
      <c r="A101" s="173"/>
      <c r="B101" s="14" t="s">
        <v>82</v>
      </c>
      <c r="C101" s="15">
        <v>83</v>
      </c>
      <c r="D101" s="15">
        <v>135</v>
      </c>
      <c r="E101" s="16">
        <v>-0.38518518518518502</v>
      </c>
    </row>
    <row r="102" spans="1:5" x14ac:dyDescent="0.25">
      <c r="A102" s="174"/>
      <c r="B102" s="14" t="s">
        <v>83</v>
      </c>
      <c r="C102" s="15">
        <v>154</v>
      </c>
      <c r="D102" s="15">
        <v>259</v>
      </c>
      <c r="E102" s="16">
        <v>-0.40540540540540498</v>
      </c>
    </row>
    <row r="103" spans="1:5" x14ac:dyDescent="0.25">
      <c r="A103" s="172" t="s">
        <v>79</v>
      </c>
      <c r="B103" s="14" t="s">
        <v>84</v>
      </c>
      <c r="C103" s="15">
        <v>129</v>
      </c>
      <c r="D103" s="15">
        <v>83</v>
      </c>
      <c r="E103" s="16">
        <v>0.55421686746987897</v>
      </c>
    </row>
    <row r="104" spans="1:5" x14ac:dyDescent="0.25">
      <c r="A104" s="174"/>
      <c r="B104" s="14" t="s">
        <v>83</v>
      </c>
      <c r="C104" s="15">
        <v>162</v>
      </c>
      <c r="D104" s="15">
        <v>392</v>
      </c>
      <c r="E104" s="16">
        <v>-0.58673469387755095</v>
      </c>
    </row>
    <row r="105" spans="1:5" x14ac:dyDescent="0.25">
      <c r="A105" s="13" t="s">
        <v>76</v>
      </c>
      <c r="B105" s="18"/>
      <c r="C105" s="15">
        <v>8</v>
      </c>
      <c r="D105" s="15">
        <v>31</v>
      </c>
      <c r="E105" s="16">
        <v>-0.74193548387096797</v>
      </c>
    </row>
    <row r="106" spans="1:5" x14ac:dyDescent="0.25">
      <c r="A106" s="17" t="s">
        <v>1</v>
      </c>
    </row>
    <row r="107" spans="1:5" x14ac:dyDescent="0.25">
      <c r="A107" s="9" t="s">
        <v>85</v>
      </c>
    </row>
    <row r="108" spans="1:5" x14ac:dyDescent="0.25">
      <c r="A108" s="10" t="s">
        <v>14</v>
      </c>
      <c r="B108" s="10" t="s">
        <v>15</v>
      </c>
      <c r="C108" s="11" t="s">
        <v>3</v>
      </c>
      <c r="D108" s="11" t="s">
        <v>16</v>
      </c>
      <c r="E108" s="12" t="s">
        <v>17</v>
      </c>
    </row>
    <row r="109" spans="1:5" x14ac:dyDescent="0.25">
      <c r="A109" s="172" t="s">
        <v>78</v>
      </c>
      <c r="B109" s="14" t="s">
        <v>81</v>
      </c>
      <c r="C109" s="15">
        <v>24</v>
      </c>
      <c r="D109" s="15">
        <v>41</v>
      </c>
      <c r="E109" s="16">
        <v>-0.41463414634146301</v>
      </c>
    </row>
    <row r="110" spans="1:5" x14ac:dyDescent="0.25">
      <c r="A110" s="173"/>
      <c r="B110" s="14" t="s">
        <v>82</v>
      </c>
      <c r="C110" s="15">
        <v>2</v>
      </c>
      <c r="D110" s="15">
        <v>12</v>
      </c>
      <c r="E110" s="16">
        <v>-0.83333333333333304</v>
      </c>
    </row>
    <row r="111" spans="1:5" x14ac:dyDescent="0.25">
      <c r="A111" s="174"/>
      <c r="B111" s="14" t="s">
        <v>83</v>
      </c>
      <c r="C111" s="15">
        <v>10</v>
      </c>
      <c r="D111" s="15">
        <v>9</v>
      </c>
      <c r="E111" s="16">
        <v>0.11111111111111099</v>
      </c>
    </row>
    <row r="112" spans="1:5" x14ac:dyDescent="0.25">
      <c r="A112" s="172" t="s">
        <v>79</v>
      </c>
      <c r="B112" s="14" t="s">
        <v>84</v>
      </c>
      <c r="C112" s="15">
        <v>4</v>
      </c>
      <c r="D112" s="15">
        <v>1</v>
      </c>
      <c r="E112" s="16">
        <v>3</v>
      </c>
    </row>
    <row r="113" spans="1:5" x14ac:dyDescent="0.25">
      <c r="A113" s="174"/>
      <c r="B113" s="14" t="s">
        <v>83</v>
      </c>
      <c r="C113" s="15">
        <v>9</v>
      </c>
      <c r="D113" s="15">
        <v>3</v>
      </c>
      <c r="E113" s="16">
        <v>2</v>
      </c>
    </row>
    <row r="114" spans="1:5" x14ac:dyDescent="0.25">
      <c r="A114" s="13" t="s">
        <v>76</v>
      </c>
      <c r="B114" s="18"/>
      <c r="C114" s="15">
        <v>2</v>
      </c>
      <c r="D114" s="15">
        <v>5</v>
      </c>
      <c r="E114" s="16">
        <v>-0.6</v>
      </c>
    </row>
    <row r="115" spans="1:5" x14ac:dyDescent="0.25">
      <c r="A115" s="17" t="s">
        <v>1</v>
      </c>
    </row>
    <row r="116" spans="1:5" x14ac:dyDescent="0.25">
      <c r="A116" s="9" t="s">
        <v>86</v>
      </c>
    </row>
    <row r="117" spans="1:5" x14ac:dyDescent="0.25">
      <c r="A117" s="10" t="s">
        <v>14</v>
      </c>
      <c r="B117" s="10" t="s">
        <v>15</v>
      </c>
      <c r="C117" s="11" t="s">
        <v>3</v>
      </c>
      <c r="D117" s="11" t="s">
        <v>16</v>
      </c>
      <c r="E117" s="12" t="s">
        <v>17</v>
      </c>
    </row>
    <row r="118" spans="1:5" x14ac:dyDescent="0.25">
      <c r="A118" s="172" t="s">
        <v>87</v>
      </c>
      <c r="B118" s="14" t="s">
        <v>88</v>
      </c>
      <c r="C118" s="20"/>
      <c r="D118" s="20"/>
      <c r="E118" s="16">
        <v>0</v>
      </c>
    </row>
    <row r="119" spans="1:5" x14ac:dyDescent="0.25">
      <c r="A119" s="174"/>
      <c r="B119" s="14" t="s">
        <v>89</v>
      </c>
      <c r="C119" s="20"/>
      <c r="D119" s="20"/>
      <c r="E119" s="16">
        <v>0</v>
      </c>
    </row>
    <row r="120" spans="1:5" x14ac:dyDescent="0.25">
      <c r="A120" s="172" t="s">
        <v>90</v>
      </c>
      <c r="B120" s="14" t="s">
        <v>88</v>
      </c>
      <c r="C120" s="15">
        <v>459</v>
      </c>
      <c r="D120" s="15">
        <v>304</v>
      </c>
      <c r="E120" s="16">
        <v>0.50986842105263097</v>
      </c>
    </row>
    <row r="121" spans="1:5" x14ac:dyDescent="0.25">
      <c r="A121" s="174"/>
      <c r="B121" s="14" t="s">
        <v>89</v>
      </c>
      <c r="C121" s="15">
        <v>613</v>
      </c>
      <c r="D121" s="15">
        <v>419</v>
      </c>
      <c r="E121" s="16">
        <v>0.463007159904535</v>
      </c>
    </row>
    <row r="122" spans="1:5" x14ac:dyDescent="0.25">
      <c r="A122" s="172" t="s">
        <v>91</v>
      </c>
      <c r="B122" s="14" t="s">
        <v>88</v>
      </c>
      <c r="C122" s="15">
        <v>2757</v>
      </c>
      <c r="D122" s="15">
        <v>3294</v>
      </c>
      <c r="E122" s="16">
        <v>-0.16302367941712201</v>
      </c>
    </row>
    <row r="123" spans="1:5" x14ac:dyDescent="0.25">
      <c r="A123" s="174"/>
      <c r="B123" s="14" t="s">
        <v>89</v>
      </c>
      <c r="C123" s="15">
        <v>4602</v>
      </c>
      <c r="D123" s="15">
        <v>5695</v>
      </c>
      <c r="E123" s="16">
        <v>-0.19192273924495201</v>
      </c>
    </row>
    <row r="124" spans="1:5" x14ac:dyDescent="0.25">
      <c r="A124" s="172" t="s">
        <v>92</v>
      </c>
      <c r="B124" s="14" t="s">
        <v>88</v>
      </c>
      <c r="C124" s="15">
        <v>459</v>
      </c>
      <c r="D124" s="15">
        <v>304</v>
      </c>
      <c r="E124" s="16">
        <v>0.50986842105263097</v>
      </c>
    </row>
    <row r="125" spans="1:5" x14ac:dyDescent="0.25">
      <c r="A125" s="174"/>
      <c r="B125" s="14" t="s">
        <v>89</v>
      </c>
      <c r="C125" s="15">
        <v>613</v>
      </c>
      <c r="D125" s="15">
        <v>419</v>
      </c>
      <c r="E125" s="16">
        <v>0.463007159904535</v>
      </c>
    </row>
    <row r="126" spans="1:5" x14ac:dyDescent="0.25">
      <c r="A126" s="17" t="s">
        <v>1</v>
      </c>
    </row>
    <row r="127" spans="1:5" x14ac:dyDescent="0.25">
      <c r="A127" s="9" t="s">
        <v>93</v>
      </c>
    </row>
    <row r="128" spans="1:5" x14ac:dyDescent="0.25">
      <c r="A128" s="10" t="s">
        <v>14</v>
      </c>
      <c r="B128" s="10" t="s">
        <v>15</v>
      </c>
      <c r="C128" s="11" t="s">
        <v>3</v>
      </c>
      <c r="D128" s="11" t="s">
        <v>16</v>
      </c>
      <c r="E128" s="12" t="s">
        <v>17</v>
      </c>
    </row>
    <row r="129" spans="1:5" x14ac:dyDescent="0.25">
      <c r="A129" s="172" t="s">
        <v>94</v>
      </c>
      <c r="B129" s="14" t="s">
        <v>95</v>
      </c>
      <c r="C129" s="15">
        <v>115</v>
      </c>
      <c r="D129" s="15">
        <v>96</v>
      </c>
      <c r="E129" s="16">
        <v>0.19791666666666699</v>
      </c>
    </row>
    <row r="130" spans="1:5" x14ac:dyDescent="0.25">
      <c r="A130" s="174"/>
      <c r="B130" s="14" t="s">
        <v>96</v>
      </c>
      <c r="C130" s="15">
        <v>3</v>
      </c>
      <c r="D130" s="15">
        <v>1</v>
      </c>
      <c r="E130" s="16">
        <v>2</v>
      </c>
    </row>
    <row r="131" spans="1:5" x14ac:dyDescent="0.25">
      <c r="A131" s="172" t="s">
        <v>97</v>
      </c>
      <c r="B131" s="14" t="s">
        <v>95</v>
      </c>
      <c r="C131" s="15">
        <v>0</v>
      </c>
      <c r="D131" s="15">
        <v>0</v>
      </c>
      <c r="E131" s="16">
        <v>0</v>
      </c>
    </row>
    <row r="132" spans="1:5" x14ac:dyDescent="0.25">
      <c r="A132" s="174"/>
      <c r="B132" s="14" t="s">
        <v>96</v>
      </c>
      <c r="C132" s="15">
        <v>0</v>
      </c>
      <c r="D132" s="15">
        <v>0</v>
      </c>
      <c r="E132" s="16">
        <v>0</v>
      </c>
    </row>
    <row r="133" spans="1:5" x14ac:dyDescent="0.25">
      <c r="A133" s="172" t="s">
        <v>98</v>
      </c>
      <c r="B133" s="14" t="s">
        <v>95</v>
      </c>
      <c r="C133" s="15">
        <v>0</v>
      </c>
      <c r="D133" s="15">
        <v>0</v>
      </c>
      <c r="E133" s="16">
        <v>0</v>
      </c>
    </row>
    <row r="134" spans="1:5" x14ac:dyDescent="0.25">
      <c r="A134" s="174"/>
      <c r="B134" s="14" t="s">
        <v>99</v>
      </c>
      <c r="C134" s="15">
        <v>0</v>
      </c>
      <c r="D134" s="15">
        <v>0</v>
      </c>
      <c r="E134" s="16">
        <v>0</v>
      </c>
    </row>
    <row r="135" spans="1:5" x14ac:dyDescent="0.25">
      <c r="A135" s="17" t="s">
        <v>1</v>
      </c>
    </row>
    <row r="136" spans="1:5" x14ac:dyDescent="0.25">
      <c r="A136" s="9" t="s">
        <v>100</v>
      </c>
    </row>
    <row r="137" spans="1:5" x14ac:dyDescent="0.25">
      <c r="A137" s="10" t="s">
        <v>14</v>
      </c>
      <c r="B137" s="10" t="s">
        <v>15</v>
      </c>
      <c r="C137" s="11" t="s">
        <v>3</v>
      </c>
      <c r="D137" s="11" t="s">
        <v>16</v>
      </c>
      <c r="E137" s="12" t="s">
        <v>17</v>
      </c>
    </row>
    <row r="138" spans="1:5" x14ac:dyDescent="0.25">
      <c r="A138" s="13" t="s">
        <v>101</v>
      </c>
      <c r="B138" s="18"/>
      <c r="C138" s="15">
        <v>93</v>
      </c>
      <c r="D138" s="15">
        <v>106</v>
      </c>
      <c r="E138" s="16">
        <v>-0.122641509433962</v>
      </c>
    </row>
    <row r="139" spans="1:5" x14ac:dyDescent="0.25">
      <c r="A139" s="172" t="s">
        <v>102</v>
      </c>
      <c r="B139" s="14" t="s">
        <v>103</v>
      </c>
      <c r="C139" s="15">
        <v>5</v>
      </c>
      <c r="D139" s="15">
        <v>14</v>
      </c>
      <c r="E139" s="16">
        <v>-0.64285714285714302</v>
      </c>
    </row>
    <row r="140" spans="1:5" x14ac:dyDescent="0.25">
      <c r="A140" s="173"/>
      <c r="B140" s="14" t="s">
        <v>104</v>
      </c>
      <c r="C140" s="15">
        <v>43</v>
      </c>
      <c r="D140" s="15">
        <v>67</v>
      </c>
      <c r="E140" s="16">
        <v>-0.35820895522388102</v>
      </c>
    </row>
    <row r="141" spans="1:5" x14ac:dyDescent="0.25">
      <c r="A141" s="173"/>
      <c r="B141" s="14" t="s">
        <v>105</v>
      </c>
      <c r="C141" s="15">
        <v>1</v>
      </c>
      <c r="D141" s="15">
        <v>0</v>
      </c>
      <c r="E141" s="16">
        <v>0</v>
      </c>
    </row>
    <row r="142" spans="1:5" x14ac:dyDescent="0.25">
      <c r="A142" s="173"/>
      <c r="B142" s="14" t="s">
        <v>106</v>
      </c>
      <c r="C142" s="15">
        <v>11</v>
      </c>
      <c r="D142" s="15">
        <v>7</v>
      </c>
      <c r="E142" s="16">
        <v>0.57142857142857095</v>
      </c>
    </row>
    <row r="143" spans="1:5" x14ac:dyDescent="0.25">
      <c r="A143" s="173"/>
      <c r="B143" s="14" t="s">
        <v>107</v>
      </c>
      <c r="C143" s="15">
        <v>32</v>
      </c>
      <c r="D143" s="15">
        <v>18</v>
      </c>
      <c r="E143" s="16">
        <v>0.77777777777777801</v>
      </c>
    </row>
    <row r="144" spans="1:5" x14ac:dyDescent="0.25">
      <c r="A144" s="174"/>
      <c r="B144" s="14" t="s">
        <v>108</v>
      </c>
      <c r="C144" s="15">
        <v>1</v>
      </c>
      <c r="D144" s="15">
        <v>0</v>
      </c>
      <c r="E144" s="16">
        <v>0</v>
      </c>
    </row>
    <row r="145" spans="1:5" x14ac:dyDescent="0.25">
      <c r="A145" s="172" t="s">
        <v>109</v>
      </c>
      <c r="B145" s="14" t="s">
        <v>110</v>
      </c>
      <c r="C145" s="15">
        <v>28</v>
      </c>
      <c r="D145" s="15">
        <v>23</v>
      </c>
      <c r="E145" s="16">
        <v>0.217391304347826</v>
      </c>
    </row>
    <row r="146" spans="1:5" x14ac:dyDescent="0.25">
      <c r="A146" s="174"/>
      <c r="B146" s="14" t="s">
        <v>111</v>
      </c>
      <c r="C146" s="15">
        <v>61</v>
      </c>
      <c r="D146" s="15">
        <v>91</v>
      </c>
      <c r="E146" s="16">
        <v>-0.32967032967033</v>
      </c>
    </row>
    <row r="147" spans="1:5" x14ac:dyDescent="0.25">
      <c r="A147" s="172" t="s">
        <v>112</v>
      </c>
      <c r="B147" s="14" t="s">
        <v>19</v>
      </c>
      <c r="C147" s="15">
        <v>9</v>
      </c>
      <c r="D147" s="15">
        <v>17</v>
      </c>
      <c r="E147" s="16">
        <v>-0.47058823529411797</v>
      </c>
    </row>
    <row r="148" spans="1:5" x14ac:dyDescent="0.25">
      <c r="A148" s="174"/>
      <c r="B148" s="14" t="s">
        <v>23</v>
      </c>
      <c r="C148" s="15">
        <v>13</v>
      </c>
      <c r="D148" s="15">
        <v>9</v>
      </c>
      <c r="E148" s="16">
        <v>0.44444444444444398</v>
      </c>
    </row>
    <row r="149" spans="1:5" x14ac:dyDescent="0.25">
      <c r="A149" s="13" t="s">
        <v>113</v>
      </c>
      <c r="B149" s="18"/>
      <c r="C149" s="15">
        <v>0</v>
      </c>
      <c r="D149" s="15">
        <v>0</v>
      </c>
      <c r="E149" s="16">
        <v>0</v>
      </c>
    </row>
    <row r="150" spans="1:5" x14ac:dyDescent="0.25">
      <c r="A150" s="17" t="s">
        <v>1</v>
      </c>
    </row>
    <row r="151" spans="1:5" x14ac:dyDescent="0.25">
      <c r="A151" s="9" t="s">
        <v>114</v>
      </c>
    </row>
    <row r="152" spans="1:5" x14ac:dyDescent="0.25">
      <c r="A152" s="10" t="s">
        <v>14</v>
      </c>
      <c r="B152" s="10" t="s">
        <v>15</v>
      </c>
      <c r="C152" s="11" t="s">
        <v>3</v>
      </c>
      <c r="D152" s="11" t="s">
        <v>16</v>
      </c>
      <c r="E152" s="12" t="s">
        <v>17</v>
      </c>
    </row>
    <row r="153" spans="1:5" x14ac:dyDescent="0.25">
      <c r="A153" s="172" t="s">
        <v>115</v>
      </c>
      <c r="B153" s="14" t="s">
        <v>116</v>
      </c>
      <c r="C153" s="15">
        <v>2997</v>
      </c>
      <c r="D153" s="15">
        <v>3519</v>
      </c>
      <c r="E153" s="16">
        <v>-0.148337595907928</v>
      </c>
    </row>
    <row r="154" spans="1:5" x14ac:dyDescent="0.25">
      <c r="A154" s="173"/>
      <c r="B154" s="14" t="s">
        <v>117</v>
      </c>
      <c r="C154" s="15">
        <v>461</v>
      </c>
      <c r="D154" s="15">
        <v>450</v>
      </c>
      <c r="E154" s="16">
        <v>2.4444444444444401E-2</v>
      </c>
    </row>
    <row r="155" spans="1:5" x14ac:dyDescent="0.25">
      <c r="A155" s="173"/>
      <c r="B155" s="14" t="s">
        <v>118</v>
      </c>
      <c r="C155" s="15">
        <v>97</v>
      </c>
      <c r="D155" s="15">
        <v>280</v>
      </c>
      <c r="E155" s="16">
        <v>-0.65357142857142803</v>
      </c>
    </row>
    <row r="156" spans="1:5" x14ac:dyDescent="0.25">
      <c r="A156" s="173"/>
      <c r="B156" s="14" t="s">
        <v>119</v>
      </c>
      <c r="C156" s="15">
        <v>82</v>
      </c>
      <c r="D156" s="15">
        <v>140</v>
      </c>
      <c r="E156" s="16">
        <v>-0.41428571428571398</v>
      </c>
    </row>
    <row r="157" spans="1:5" x14ac:dyDescent="0.25">
      <c r="A157" s="173"/>
      <c r="B157" s="14" t="s">
        <v>120</v>
      </c>
      <c r="C157" s="15">
        <v>0</v>
      </c>
      <c r="D157" s="15">
        <v>0</v>
      </c>
      <c r="E157" s="16">
        <v>0</v>
      </c>
    </row>
    <row r="158" spans="1:5" x14ac:dyDescent="0.25">
      <c r="A158" s="173"/>
      <c r="B158" s="14" t="s">
        <v>121</v>
      </c>
      <c r="C158" s="15">
        <v>25</v>
      </c>
      <c r="D158" s="15">
        <v>92</v>
      </c>
      <c r="E158" s="16">
        <v>-0.72826086956521696</v>
      </c>
    </row>
    <row r="159" spans="1:5" x14ac:dyDescent="0.25">
      <c r="A159" s="173"/>
      <c r="B159" s="14" t="s">
        <v>122</v>
      </c>
      <c r="C159" s="15">
        <v>901</v>
      </c>
      <c r="D159" s="15">
        <v>2397</v>
      </c>
      <c r="E159" s="16">
        <v>-0.62411347517730498</v>
      </c>
    </row>
    <row r="160" spans="1:5" x14ac:dyDescent="0.25">
      <c r="A160" s="173"/>
      <c r="B160" s="14" t="s">
        <v>123</v>
      </c>
      <c r="C160" s="15">
        <v>0</v>
      </c>
      <c r="D160" s="15">
        <v>3</v>
      </c>
      <c r="E160" s="16">
        <v>-1</v>
      </c>
    </row>
    <row r="161" spans="1:5" x14ac:dyDescent="0.25">
      <c r="A161" s="173"/>
      <c r="B161" s="14" t="s">
        <v>124</v>
      </c>
      <c r="C161" s="15">
        <v>118</v>
      </c>
      <c r="D161" s="15">
        <v>220</v>
      </c>
      <c r="E161" s="16">
        <v>-0.46363636363636401</v>
      </c>
    </row>
    <row r="162" spans="1:5" x14ac:dyDescent="0.25">
      <c r="A162" s="173"/>
      <c r="B162" s="14" t="s">
        <v>125</v>
      </c>
      <c r="C162" s="15">
        <v>387</v>
      </c>
      <c r="D162" s="15">
        <v>523</v>
      </c>
      <c r="E162" s="16">
        <v>-0.26003824091778199</v>
      </c>
    </row>
    <row r="163" spans="1:5" x14ac:dyDescent="0.25">
      <c r="A163" s="173"/>
      <c r="B163" s="14" t="s">
        <v>126</v>
      </c>
      <c r="C163" s="15">
        <v>0</v>
      </c>
      <c r="D163" s="15">
        <v>0</v>
      </c>
      <c r="E163" s="16">
        <v>0</v>
      </c>
    </row>
    <row r="164" spans="1:5" x14ac:dyDescent="0.25">
      <c r="A164" s="173"/>
      <c r="B164" s="14" t="s">
        <v>127</v>
      </c>
      <c r="C164" s="15">
        <v>59</v>
      </c>
      <c r="D164" s="15">
        <v>0</v>
      </c>
      <c r="E164" s="16">
        <v>0</v>
      </c>
    </row>
    <row r="165" spans="1:5" x14ac:dyDescent="0.25">
      <c r="A165" s="173"/>
      <c r="B165" s="14" t="s">
        <v>128</v>
      </c>
      <c r="C165" s="15">
        <v>0</v>
      </c>
      <c r="D165" s="15">
        <v>0</v>
      </c>
      <c r="E165" s="16">
        <v>0</v>
      </c>
    </row>
    <row r="166" spans="1:5" x14ac:dyDescent="0.25">
      <c r="A166" s="173"/>
      <c r="B166" s="14" t="s">
        <v>129</v>
      </c>
      <c r="C166" s="15">
        <v>0</v>
      </c>
      <c r="D166" s="15">
        <v>0</v>
      </c>
      <c r="E166" s="16">
        <v>0</v>
      </c>
    </row>
    <row r="167" spans="1:5" x14ac:dyDescent="0.25">
      <c r="A167" s="173"/>
      <c r="B167" s="14" t="s">
        <v>130</v>
      </c>
      <c r="C167" s="15">
        <v>16</v>
      </c>
      <c r="D167" s="15">
        <v>29</v>
      </c>
      <c r="E167" s="16">
        <v>-0.44827586206896503</v>
      </c>
    </row>
    <row r="168" spans="1:5" x14ac:dyDescent="0.25">
      <c r="A168" s="173"/>
      <c r="B168" s="14" t="s">
        <v>131</v>
      </c>
      <c r="C168" s="15">
        <v>0</v>
      </c>
      <c r="D168" s="15">
        <v>0</v>
      </c>
      <c r="E168" s="16">
        <v>0</v>
      </c>
    </row>
    <row r="169" spans="1:5" x14ac:dyDescent="0.25">
      <c r="A169" s="173"/>
      <c r="B169" s="14" t="s">
        <v>132</v>
      </c>
      <c r="C169" s="15">
        <v>19</v>
      </c>
      <c r="D169" s="15">
        <v>17</v>
      </c>
      <c r="E169" s="16">
        <v>0.11764705882352899</v>
      </c>
    </row>
    <row r="170" spans="1:5" x14ac:dyDescent="0.25">
      <c r="A170" s="173"/>
      <c r="B170" s="14" t="s">
        <v>133</v>
      </c>
      <c r="C170" s="15">
        <v>0</v>
      </c>
      <c r="D170" s="20"/>
      <c r="E170" s="16">
        <v>0</v>
      </c>
    </row>
    <row r="171" spans="1:5" x14ac:dyDescent="0.25">
      <c r="A171" s="173"/>
      <c r="B171" s="14" t="s">
        <v>134</v>
      </c>
      <c r="C171" s="15">
        <v>0</v>
      </c>
      <c r="D171" s="20"/>
      <c r="E171" s="16">
        <v>0</v>
      </c>
    </row>
    <row r="172" spans="1:5" x14ac:dyDescent="0.25">
      <c r="A172" s="174"/>
      <c r="B172" s="14" t="s">
        <v>135</v>
      </c>
      <c r="C172" s="15">
        <v>0</v>
      </c>
      <c r="D172" s="20"/>
      <c r="E172" s="16">
        <v>0</v>
      </c>
    </row>
    <row r="173" spans="1:5" x14ac:dyDescent="0.25">
      <c r="A173" s="172" t="s">
        <v>136</v>
      </c>
      <c r="B173" s="14" t="s">
        <v>116</v>
      </c>
      <c r="C173" s="15">
        <v>1535</v>
      </c>
      <c r="D173" s="15">
        <v>1848</v>
      </c>
      <c r="E173" s="16">
        <v>-0.16937229437229401</v>
      </c>
    </row>
    <row r="174" spans="1:5" x14ac:dyDescent="0.25">
      <c r="A174" s="173"/>
      <c r="B174" s="14" t="s">
        <v>117</v>
      </c>
      <c r="C174" s="15">
        <v>324</v>
      </c>
      <c r="D174" s="15">
        <v>296</v>
      </c>
      <c r="E174" s="16">
        <v>9.45945945945946E-2</v>
      </c>
    </row>
    <row r="175" spans="1:5" x14ac:dyDescent="0.25">
      <c r="A175" s="173"/>
      <c r="B175" s="14" t="s">
        <v>118</v>
      </c>
      <c r="C175" s="15">
        <v>52</v>
      </c>
      <c r="D175" s="15">
        <v>142</v>
      </c>
      <c r="E175" s="16">
        <v>-0.63380281690140805</v>
      </c>
    </row>
    <row r="176" spans="1:5" x14ac:dyDescent="0.25">
      <c r="A176" s="173"/>
      <c r="B176" s="14" t="s">
        <v>119</v>
      </c>
      <c r="C176" s="15">
        <v>45</v>
      </c>
      <c r="D176" s="15">
        <v>59</v>
      </c>
      <c r="E176" s="16">
        <v>-0.23728813559322001</v>
      </c>
    </row>
    <row r="177" spans="1:5" x14ac:dyDescent="0.25">
      <c r="A177" s="173"/>
      <c r="B177" s="14" t="s">
        <v>120</v>
      </c>
      <c r="C177" s="15">
        <v>0</v>
      </c>
      <c r="D177" s="15">
        <v>0</v>
      </c>
      <c r="E177" s="16">
        <v>0</v>
      </c>
    </row>
    <row r="178" spans="1:5" x14ac:dyDescent="0.25">
      <c r="A178" s="173"/>
      <c r="B178" s="14" t="s">
        <v>121</v>
      </c>
      <c r="C178" s="15">
        <v>13</v>
      </c>
      <c r="D178" s="15">
        <v>24</v>
      </c>
      <c r="E178" s="16">
        <v>-0.45833333333333298</v>
      </c>
    </row>
    <row r="179" spans="1:5" x14ac:dyDescent="0.25">
      <c r="A179" s="173"/>
      <c r="B179" s="14" t="s">
        <v>122</v>
      </c>
      <c r="C179" s="15">
        <v>483</v>
      </c>
      <c r="D179" s="15">
        <v>957</v>
      </c>
      <c r="E179" s="16">
        <v>-0.49529780564263298</v>
      </c>
    </row>
    <row r="180" spans="1:5" x14ac:dyDescent="0.25">
      <c r="A180" s="173"/>
      <c r="B180" s="14" t="s">
        <v>123</v>
      </c>
      <c r="C180" s="15">
        <v>0</v>
      </c>
      <c r="D180" s="15">
        <v>3</v>
      </c>
      <c r="E180" s="16">
        <v>-1</v>
      </c>
    </row>
    <row r="181" spans="1:5" x14ac:dyDescent="0.25">
      <c r="A181" s="173"/>
      <c r="B181" s="14" t="s">
        <v>124</v>
      </c>
      <c r="C181" s="15">
        <v>118</v>
      </c>
      <c r="D181" s="15">
        <v>112</v>
      </c>
      <c r="E181" s="16">
        <v>5.3571428571428603E-2</v>
      </c>
    </row>
    <row r="182" spans="1:5" x14ac:dyDescent="0.25">
      <c r="A182" s="173"/>
      <c r="B182" s="14" t="s">
        <v>125</v>
      </c>
      <c r="C182" s="15">
        <v>418</v>
      </c>
      <c r="D182" s="15">
        <v>268</v>
      </c>
      <c r="E182" s="16">
        <v>0.55970149253731305</v>
      </c>
    </row>
    <row r="183" spans="1:5" x14ac:dyDescent="0.25">
      <c r="A183" s="173"/>
      <c r="B183" s="14" t="s">
        <v>126</v>
      </c>
      <c r="C183" s="15">
        <v>0</v>
      </c>
      <c r="D183" s="15">
        <v>0</v>
      </c>
      <c r="E183" s="16">
        <v>0</v>
      </c>
    </row>
    <row r="184" spans="1:5" x14ac:dyDescent="0.25">
      <c r="A184" s="173"/>
      <c r="B184" s="14" t="s">
        <v>127</v>
      </c>
      <c r="C184" s="15">
        <v>0</v>
      </c>
      <c r="D184" s="15">
        <v>0</v>
      </c>
      <c r="E184" s="16">
        <v>0</v>
      </c>
    </row>
    <row r="185" spans="1:5" x14ac:dyDescent="0.25">
      <c r="A185" s="173"/>
      <c r="B185" s="14" t="s">
        <v>128</v>
      </c>
      <c r="C185" s="15">
        <v>0</v>
      </c>
      <c r="D185" s="15">
        <v>0</v>
      </c>
      <c r="E185" s="16">
        <v>0</v>
      </c>
    </row>
    <row r="186" spans="1:5" x14ac:dyDescent="0.25">
      <c r="A186" s="173"/>
      <c r="B186" s="14" t="s">
        <v>129</v>
      </c>
      <c r="C186" s="15">
        <v>0</v>
      </c>
      <c r="D186" s="15">
        <v>0</v>
      </c>
      <c r="E186" s="16">
        <v>0</v>
      </c>
    </row>
    <row r="187" spans="1:5" x14ac:dyDescent="0.25">
      <c r="A187" s="173"/>
      <c r="B187" s="14" t="s">
        <v>130</v>
      </c>
      <c r="C187" s="15">
        <v>8</v>
      </c>
      <c r="D187" s="15">
        <v>20</v>
      </c>
      <c r="E187" s="16">
        <v>-0.6</v>
      </c>
    </row>
    <row r="188" spans="1:5" x14ac:dyDescent="0.25">
      <c r="A188" s="173"/>
      <c r="B188" s="14" t="s">
        <v>131</v>
      </c>
      <c r="C188" s="15">
        <v>0</v>
      </c>
      <c r="D188" s="15">
        <v>0</v>
      </c>
      <c r="E188" s="16">
        <v>0</v>
      </c>
    </row>
    <row r="189" spans="1:5" x14ac:dyDescent="0.25">
      <c r="A189" s="173"/>
      <c r="B189" s="14" t="s">
        <v>132</v>
      </c>
      <c r="C189" s="15">
        <v>19</v>
      </c>
      <c r="D189" s="15">
        <v>17</v>
      </c>
      <c r="E189" s="16">
        <v>0.11764705882352899</v>
      </c>
    </row>
    <row r="190" spans="1:5" x14ac:dyDescent="0.25">
      <c r="A190" s="173"/>
      <c r="B190" s="14" t="s">
        <v>133</v>
      </c>
      <c r="C190" s="15">
        <v>0</v>
      </c>
      <c r="D190" s="20"/>
      <c r="E190" s="16">
        <v>0</v>
      </c>
    </row>
    <row r="191" spans="1:5" x14ac:dyDescent="0.25">
      <c r="A191" s="173"/>
      <c r="B191" s="14" t="s">
        <v>137</v>
      </c>
      <c r="C191" s="15">
        <v>0</v>
      </c>
      <c r="D191" s="15">
        <v>0</v>
      </c>
      <c r="E191" s="16">
        <v>0</v>
      </c>
    </row>
    <row r="192" spans="1:5" x14ac:dyDescent="0.25">
      <c r="A192" s="173"/>
      <c r="B192" s="14" t="s">
        <v>134</v>
      </c>
      <c r="C192" s="15">
        <v>0</v>
      </c>
      <c r="D192" s="20"/>
      <c r="E192" s="16">
        <v>0</v>
      </c>
    </row>
    <row r="193" spans="1:5" x14ac:dyDescent="0.25">
      <c r="A193" s="174"/>
      <c r="B193" s="14" t="s">
        <v>135</v>
      </c>
      <c r="C193" s="15">
        <v>0</v>
      </c>
      <c r="D193" s="20"/>
      <c r="E193" s="16">
        <v>0</v>
      </c>
    </row>
    <row r="194" spans="1:5" x14ac:dyDescent="0.25">
      <c r="A194" s="17" t="s">
        <v>1</v>
      </c>
    </row>
    <row r="195" spans="1:5" x14ac:dyDescent="0.25">
      <c r="A195" s="9" t="s">
        <v>138</v>
      </c>
    </row>
    <row r="196" spans="1:5" x14ac:dyDescent="0.25">
      <c r="A196" s="10" t="s">
        <v>14</v>
      </c>
      <c r="B196" s="10" t="s">
        <v>15</v>
      </c>
      <c r="C196" s="11" t="s">
        <v>3</v>
      </c>
      <c r="D196" s="11" t="s">
        <v>16</v>
      </c>
      <c r="E196" s="12" t="s">
        <v>17</v>
      </c>
    </row>
    <row r="197" spans="1:5" x14ac:dyDescent="0.25">
      <c r="A197" s="13" t="s">
        <v>139</v>
      </c>
      <c r="B197" s="18"/>
      <c r="C197" s="15">
        <v>1974</v>
      </c>
      <c r="D197" s="15">
        <v>2472</v>
      </c>
      <c r="E197" s="16">
        <v>-0.20145631067961201</v>
      </c>
    </row>
    <row r="198" spans="1:5" x14ac:dyDescent="0.25">
      <c r="A198" s="13" t="s">
        <v>140</v>
      </c>
      <c r="B198" s="18"/>
      <c r="C198" s="15">
        <v>554</v>
      </c>
      <c r="D198" s="15">
        <v>982</v>
      </c>
      <c r="E198" s="16">
        <v>-0.43584521384928698</v>
      </c>
    </row>
    <row r="199" spans="1:5" x14ac:dyDescent="0.25">
      <c r="A199" s="13" t="s">
        <v>141</v>
      </c>
      <c r="B199" s="18"/>
      <c r="C199" s="15">
        <v>821</v>
      </c>
      <c r="D199" s="15">
        <v>1240</v>
      </c>
      <c r="E199" s="16">
        <v>-0.33790322580645199</v>
      </c>
    </row>
    <row r="200" spans="1:5" x14ac:dyDescent="0.25">
      <c r="A200" s="17" t="s">
        <v>1</v>
      </c>
    </row>
    <row r="201" spans="1:5" x14ac:dyDescent="0.25">
      <c r="A201" s="9" t="s">
        <v>142</v>
      </c>
    </row>
    <row r="202" spans="1:5" x14ac:dyDescent="0.25">
      <c r="A202" s="10" t="s">
        <v>14</v>
      </c>
      <c r="B202" s="10" t="s">
        <v>15</v>
      </c>
      <c r="C202" s="11" t="s">
        <v>3</v>
      </c>
      <c r="D202" s="11" t="s">
        <v>16</v>
      </c>
      <c r="E202" s="12" t="s">
        <v>17</v>
      </c>
    </row>
    <row r="203" spans="1:5" x14ac:dyDescent="0.25">
      <c r="A203" s="172" t="s">
        <v>143</v>
      </c>
      <c r="B203" s="14" t="s">
        <v>144</v>
      </c>
      <c r="C203" s="15">
        <v>193</v>
      </c>
      <c r="D203" s="15">
        <v>289</v>
      </c>
      <c r="E203" s="16">
        <v>-0.33217993079584801</v>
      </c>
    </row>
    <row r="204" spans="1:5" x14ac:dyDescent="0.25">
      <c r="A204" s="173"/>
      <c r="B204" s="14" t="s">
        <v>19</v>
      </c>
      <c r="C204" s="15">
        <v>149</v>
      </c>
      <c r="D204" s="15">
        <v>204</v>
      </c>
      <c r="E204" s="16">
        <v>-0.269607843137255</v>
      </c>
    </row>
    <row r="205" spans="1:5" x14ac:dyDescent="0.25">
      <c r="A205" s="174"/>
      <c r="B205" s="14" t="s">
        <v>23</v>
      </c>
      <c r="C205" s="15">
        <v>173</v>
      </c>
      <c r="D205" s="15">
        <v>149</v>
      </c>
      <c r="E205" s="16">
        <v>0.161073825503356</v>
      </c>
    </row>
    <row r="206" spans="1:5" x14ac:dyDescent="0.25">
      <c r="A206" s="172" t="s">
        <v>145</v>
      </c>
      <c r="B206" s="14" t="s">
        <v>146</v>
      </c>
      <c r="C206" s="15">
        <v>34</v>
      </c>
      <c r="D206" s="15">
        <v>95</v>
      </c>
      <c r="E206" s="16">
        <v>-0.64210526315789496</v>
      </c>
    </row>
    <row r="207" spans="1:5" x14ac:dyDescent="0.25">
      <c r="A207" s="173"/>
      <c r="B207" s="14" t="s">
        <v>147</v>
      </c>
      <c r="C207" s="15">
        <v>52</v>
      </c>
      <c r="D207" s="15">
        <v>102</v>
      </c>
      <c r="E207" s="16">
        <v>-0.49019607843137297</v>
      </c>
    </row>
    <row r="208" spans="1:5" x14ac:dyDescent="0.25">
      <c r="A208" s="174"/>
      <c r="B208" s="14" t="s">
        <v>148</v>
      </c>
      <c r="C208" s="15">
        <v>1</v>
      </c>
      <c r="D208" s="15">
        <v>4</v>
      </c>
      <c r="E208" s="16">
        <v>-0.75</v>
      </c>
    </row>
    <row r="209" spans="1:5" x14ac:dyDescent="0.25">
      <c r="A209" s="13" t="s">
        <v>149</v>
      </c>
      <c r="B209" s="18"/>
      <c r="C209" s="15">
        <v>124</v>
      </c>
      <c r="D209" s="15">
        <v>118</v>
      </c>
      <c r="E209" s="16">
        <v>5.0847457627118599E-2</v>
      </c>
    </row>
    <row r="210" spans="1:5" x14ac:dyDescent="0.25">
      <c r="A210" s="17" t="s">
        <v>1</v>
      </c>
    </row>
    <row r="211" spans="1:5" x14ac:dyDescent="0.25">
      <c r="A211" s="9" t="s">
        <v>150</v>
      </c>
    </row>
    <row r="212" spans="1:5" x14ac:dyDescent="0.25">
      <c r="A212" s="10" t="s">
        <v>14</v>
      </c>
      <c r="B212" s="10" t="s">
        <v>15</v>
      </c>
      <c r="C212" s="11" t="s">
        <v>3</v>
      </c>
      <c r="D212" s="11" t="s">
        <v>16</v>
      </c>
      <c r="E212" s="12" t="s">
        <v>17</v>
      </c>
    </row>
    <row r="213" spans="1:5" x14ac:dyDescent="0.25">
      <c r="A213" s="13" t="s">
        <v>151</v>
      </c>
      <c r="B213" s="18"/>
      <c r="C213" s="15">
        <v>83</v>
      </c>
      <c r="D213" s="15">
        <v>114</v>
      </c>
      <c r="E213" s="16">
        <v>-0.27192982456140302</v>
      </c>
    </row>
    <row r="214" spans="1:5" x14ac:dyDescent="0.25">
      <c r="A214" s="172" t="s">
        <v>152</v>
      </c>
      <c r="B214" s="14" t="s">
        <v>153</v>
      </c>
      <c r="C214" s="15">
        <v>25</v>
      </c>
      <c r="D214" s="15">
        <v>7</v>
      </c>
      <c r="E214" s="16">
        <v>2.5714285714285698</v>
      </c>
    </row>
    <row r="215" spans="1:5" x14ac:dyDescent="0.25">
      <c r="A215" s="173"/>
      <c r="B215" s="14" t="s">
        <v>154</v>
      </c>
      <c r="C215" s="15">
        <v>45</v>
      </c>
      <c r="D215" s="15">
        <v>1</v>
      </c>
      <c r="E215" s="16">
        <v>44</v>
      </c>
    </row>
    <row r="216" spans="1:5" x14ac:dyDescent="0.25">
      <c r="A216" s="174"/>
      <c r="B216" s="14" t="s">
        <v>155</v>
      </c>
      <c r="C216" s="15">
        <v>0</v>
      </c>
      <c r="D216" s="15">
        <v>0</v>
      </c>
      <c r="E216" s="16">
        <v>0</v>
      </c>
    </row>
    <row r="217" spans="1:5" x14ac:dyDescent="0.25">
      <c r="A217" s="13" t="s">
        <v>156</v>
      </c>
      <c r="B217" s="18"/>
      <c r="C217" s="15">
        <v>0</v>
      </c>
      <c r="D217" s="15">
        <v>6</v>
      </c>
      <c r="E217" s="16">
        <v>-1</v>
      </c>
    </row>
    <row r="218" spans="1:5" x14ac:dyDescent="0.25">
      <c r="A218" s="13" t="s">
        <v>157</v>
      </c>
      <c r="B218" s="18"/>
      <c r="C218" s="15">
        <v>9</v>
      </c>
      <c r="D218" s="15">
        <v>0</v>
      </c>
      <c r="E218" s="16">
        <v>0</v>
      </c>
    </row>
    <row r="219" spans="1:5" x14ac:dyDescent="0.25">
      <c r="A219" s="13" t="s">
        <v>108</v>
      </c>
      <c r="B219" s="18"/>
      <c r="C219" s="15">
        <v>352</v>
      </c>
      <c r="D219" s="15">
        <v>361</v>
      </c>
      <c r="E219" s="16">
        <v>-2.4930747922437699E-2</v>
      </c>
    </row>
    <row r="220" spans="1:5" x14ac:dyDescent="0.25">
      <c r="A220" s="17" t="s">
        <v>1</v>
      </c>
    </row>
    <row r="221" spans="1:5" x14ac:dyDescent="0.25">
      <c r="A221" s="9" t="s">
        <v>158</v>
      </c>
    </row>
    <row r="222" spans="1:5" x14ac:dyDescent="0.25">
      <c r="A222" s="10" t="s">
        <v>14</v>
      </c>
      <c r="B222" s="10" t="s">
        <v>15</v>
      </c>
      <c r="C222" s="11" t="s">
        <v>3</v>
      </c>
      <c r="D222" s="11" t="s">
        <v>16</v>
      </c>
      <c r="E222" s="12" t="s">
        <v>17</v>
      </c>
    </row>
    <row r="223" spans="1:5" x14ac:dyDescent="0.25">
      <c r="A223" s="13" t="s">
        <v>159</v>
      </c>
      <c r="B223" s="18"/>
      <c r="C223" s="15">
        <v>77</v>
      </c>
      <c r="D223" s="15">
        <v>90</v>
      </c>
      <c r="E223" s="16">
        <v>-0.14444444444444399</v>
      </c>
    </row>
    <row r="224" spans="1:5" x14ac:dyDescent="0.25">
      <c r="A224" s="172" t="s">
        <v>66</v>
      </c>
      <c r="B224" s="14" t="s">
        <v>160</v>
      </c>
      <c r="C224" s="15">
        <v>50</v>
      </c>
      <c r="D224" s="15">
        <v>45</v>
      </c>
      <c r="E224" s="16">
        <v>0.11111111111111099</v>
      </c>
    </row>
    <row r="225" spans="1:5" x14ac:dyDescent="0.25">
      <c r="A225" s="174"/>
      <c r="B225" s="14" t="s">
        <v>108</v>
      </c>
      <c r="C225" s="15">
        <v>181</v>
      </c>
      <c r="D225" s="15">
        <v>164</v>
      </c>
      <c r="E225" s="16">
        <v>0.103658536585366</v>
      </c>
    </row>
    <row r="226" spans="1:5" x14ac:dyDescent="0.25">
      <c r="A226" s="13" t="s">
        <v>161</v>
      </c>
      <c r="B226" s="18"/>
      <c r="C226" s="15">
        <v>3</v>
      </c>
      <c r="D226" s="15">
        <v>0</v>
      </c>
      <c r="E226" s="16">
        <v>0</v>
      </c>
    </row>
    <row r="227" spans="1:5" x14ac:dyDescent="0.25">
      <c r="A227" s="13" t="s">
        <v>162</v>
      </c>
      <c r="B227" s="18"/>
      <c r="C227" s="15">
        <v>0</v>
      </c>
      <c r="D227" s="15">
        <v>0</v>
      </c>
      <c r="E227" s="16">
        <v>0</v>
      </c>
    </row>
    <row r="228" spans="1:5" x14ac:dyDescent="0.25">
      <c r="A228" s="13" t="s">
        <v>163</v>
      </c>
      <c r="B228" s="18"/>
      <c r="C228" s="15">
        <v>0</v>
      </c>
      <c r="D228" s="15">
        <v>0</v>
      </c>
      <c r="E228" s="16">
        <v>0</v>
      </c>
    </row>
    <row r="229" spans="1:5" x14ac:dyDescent="0.25">
      <c r="A229" s="17" t="s">
        <v>1</v>
      </c>
    </row>
    <row r="230" spans="1:5" x14ac:dyDescent="0.25">
      <c r="A230" s="9" t="s">
        <v>164</v>
      </c>
    </row>
    <row r="231" spans="1:5" x14ac:dyDescent="0.25">
      <c r="A231" s="10" t="s">
        <v>14</v>
      </c>
      <c r="B231" s="10" t="s">
        <v>15</v>
      </c>
      <c r="C231" s="11" t="s">
        <v>3</v>
      </c>
      <c r="D231" s="11" t="s">
        <v>16</v>
      </c>
      <c r="E231" s="12" t="s">
        <v>17</v>
      </c>
    </row>
    <row r="232" spans="1:5" x14ac:dyDescent="0.25">
      <c r="A232" s="172" t="s">
        <v>165</v>
      </c>
      <c r="B232" s="14" t="s">
        <v>166</v>
      </c>
      <c r="C232" s="15">
        <v>0</v>
      </c>
      <c r="D232" s="15">
        <v>0</v>
      </c>
      <c r="E232" s="16">
        <v>0</v>
      </c>
    </row>
    <row r="233" spans="1:5" x14ac:dyDescent="0.25">
      <c r="A233" s="174"/>
      <c r="B233" s="14" t="s">
        <v>167</v>
      </c>
      <c r="C233" s="15">
        <v>13</v>
      </c>
      <c r="D233" s="15">
        <v>16</v>
      </c>
      <c r="E233" s="16">
        <v>-0.1875</v>
      </c>
    </row>
    <row r="234" spans="1:5" x14ac:dyDescent="0.25">
      <c r="A234" s="13" t="s">
        <v>168</v>
      </c>
      <c r="B234" s="18"/>
      <c r="C234" s="15">
        <v>2</v>
      </c>
      <c r="D234" s="15">
        <v>3</v>
      </c>
      <c r="E234" s="16">
        <v>-0.33333333333333298</v>
      </c>
    </row>
    <row r="235" spans="1:5" x14ac:dyDescent="0.25">
      <c r="A235" s="13" t="s">
        <v>169</v>
      </c>
      <c r="B235" s="18"/>
      <c r="C235" s="15">
        <v>0</v>
      </c>
      <c r="D235" s="15">
        <v>0</v>
      </c>
      <c r="E235" s="16">
        <v>0</v>
      </c>
    </row>
    <row r="236" spans="1:5" x14ac:dyDescent="0.25">
      <c r="A236" s="17" t="s">
        <v>1</v>
      </c>
    </row>
    <row r="237" spans="1:5" x14ac:dyDescent="0.25">
      <c r="A237" s="9" t="s">
        <v>170</v>
      </c>
    </row>
    <row r="238" spans="1:5" x14ac:dyDescent="0.25">
      <c r="A238" s="10" t="s">
        <v>14</v>
      </c>
      <c r="B238" s="10" t="s">
        <v>15</v>
      </c>
      <c r="C238" s="11" t="s">
        <v>3</v>
      </c>
      <c r="D238" s="11" t="s">
        <v>16</v>
      </c>
      <c r="E238" s="12" t="s">
        <v>17</v>
      </c>
    </row>
    <row r="239" spans="1:5" x14ac:dyDescent="0.25">
      <c r="A239" s="13" t="s">
        <v>171</v>
      </c>
      <c r="B239" s="18"/>
      <c r="C239" s="15">
        <v>0</v>
      </c>
      <c r="D239" s="15">
        <v>0</v>
      </c>
      <c r="E239" s="16">
        <v>0</v>
      </c>
    </row>
    <row r="240" spans="1:5" x14ac:dyDescent="0.25">
      <c r="A240" s="13" t="s">
        <v>172</v>
      </c>
      <c r="B240" s="18"/>
      <c r="C240" s="15">
        <v>0</v>
      </c>
      <c r="D240" s="15">
        <v>0</v>
      </c>
      <c r="E240" s="16">
        <v>0</v>
      </c>
    </row>
    <row r="241" spans="1:5" x14ac:dyDescent="0.25">
      <c r="A241" s="13" t="s">
        <v>173</v>
      </c>
      <c r="B241" s="18"/>
      <c r="C241" s="15">
        <v>0</v>
      </c>
      <c r="D241" s="15">
        <v>0</v>
      </c>
      <c r="E241" s="16">
        <v>0</v>
      </c>
    </row>
    <row r="242" spans="1:5" x14ac:dyDescent="0.25">
      <c r="A242" s="9" t="s">
        <v>174</v>
      </c>
    </row>
    <row r="243" spans="1:5" x14ac:dyDescent="0.25">
      <c r="A243" s="10" t="s">
        <v>14</v>
      </c>
      <c r="B243" s="10" t="s">
        <v>15</v>
      </c>
      <c r="C243" s="21" t="s">
        <v>115</v>
      </c>
      <c r="D243" s="21" t="s">
        <v>136</v>
      </c>
      <c r="E243" s="22" t="s">
        <v>175</v>
      </c>
    </row>
    <row r="244" spans="1:5" x14ac:dyDescent="0.25">
      <c r="A244" s="169" t="s">
        <v>176</v>
      </c>
      <c r="B244" s="14" t="s">
        <v>177</v>
      </c>
      <c r="C244" s="15">
        <v>0</v>
      </c>
      <c r="D244" s="15">
        <v>0</v>
      </c>
      <c r="E244" s="24">
        <v>0</v>
      </c>
    </row>
    <row r="245" spans="1:5" x14ac:dyDescent="0.25">
      <c r="A245" s="170"/>
      <c r="B245" s="14" t="s">
        <v>178</v>
      </c>
      <c r="C245" s="15">
        <v>479</v>
      </c>
      <c r="D245" s="15">
        <v>583</v>
      </c>
      <c r="E245" s="24">
        <v>0</v>
      </c>
    </row>
    <row r="246" spans="1:5" x14ac:dyDescent="0.25">
      <c r="A246" s="171"/>
      <c r="B246" s="14" t="s">
        <v>179</v>
      </c>
      <c r="C246" s="15">
        <v>0</v>
      </c>
      <c r="D246" s="15">
        <v>0</v>
      </c>
      <c r="E246" s="24">
        <v>0</v>
      </c>
    </row>
    <row r="247" spans="1:5" x14ac:dyDescent="0.25">
      <c r="A247" s="169" t="s">
        <v>180</v>
      </c>
      <c r="B247" s="14" t="s">
        <v>181</v>
      </c>
      <c r="C247" s="15">
        <v>0</v>
      </c>
      <c r="D247" s="15">
        <v>0</v>
      </c>
      <c r="E247" s="24">
        <v>0</v>
      </c>
    </row>
    <row r="248" spans="1:5" x14ac:dyDescent="0.25">
      <c r="A248" s="170"/>
      <c r="B248" s="14" t="s">
        <v>182</v>
      </c>
      <c r="C248" s="15">
        <v>0</v>
      </c>
      <c r="D248" s="15">
        <v>0</v>
      </c>
      <c r="E248" s="24">
        <v>0</v>
      </c>
    </row>
    <row r="249" spans="1:5" x14ac:dyDescent="0.25">
      <c r="A249" s="171"/>
      <c r="B249" s="14" t="s">
        <v>183</v>
      </c>
      <c r="C249" s="15">
        <v>0</v>
      </c>
      <c r="D249" s="15">
        <v>0</v>
      </c>
      <c r="E249" s="24">
        <v>0</v>
      </c>
    </row>
    <row r="250" spans="1:5" x14ac:dyDescent="0.25">
      <c r="A250" s="23" t="s">
        <v>184</v>
      </c>
      <c r="B250" s="14" t="s">
        <v>185</v>
      </c>
      <c r="C250" s="15">
        <v>14</v>
      </c>
      <c r="D250" s="15">
        <v>24</v>
      </c>
      <c r="E250" s="24">
        <v>5</v>
      </c>
    </row>
    <row r="251" spans="1:5" x14ac:dyDescent="0.25">
      <c r="A251" s="169" t="s">
        <v>186</v>
      </c>
      <c r="B251" s="14" t="s">
        <v>187</v>
      </c>
      <c r="C251" s="15">
        <v>59</v>
      </c>
      <c r="D251" s="15">
        <v>49</v>
      </c>
      <c r="E251" s="24">
        <v>6</v>
      </c>
    </row>
    <row r="252" spans="1:5" x14ac:dyDescent="0.25">
      <c r="A252" s="170"/>
      <c r="B252" s="14" t="s">
        <v>188</v>
      </c>
      <c r="C252" s="15">
        <v>0</v>
      </c>
      <c r="D252" s="15">
        <v>0</v>
      </c>
      <c r="E252" s="24">
        <v>0</v>
      </c>
    </row>
    <row r="253" spans="1:5" x14ac:dyDescent="0.25">
      <c r="A253" s="171"/>
      <c r="B253" s="14" t="s">
        <v>189</v>
      </c>
      <c r="C253" s="15">
        <v>22</v>
      </c>
      <c r="D253" s="15">
        <v>42</v>
      </c>
      <c r="E253" s="24">
        <v>0</v>
      </c>
    </row>
    <row r="254" spans="1:5" x14ac:dyDescent="0.25">
      <c r="A254" s="23" t="s">
        <v>190</v>
      </c>
      <c r="B254" s="14" t="s">
        <v>191</v>
      </c>
      <c r="C254" s="15">
        <v>1</v>
      </c>
      <c r="D254" s="15">
        <v>1</v>
      </c>
      <c r="E254" s="24">
        <v>0</v>
      </c>
    </row>
    <row r="255" spans="1:5" x14ac:dyDescent="0.25">
      <c r="A255" s="169" t="s">
        <v>192</v>
      </c>
      <c r="B255" s="14" t="s">
        <v>183</v>
      </c>
      <c r="C255" s="15">
        <v>1</v>
      </c>
      <c r="D255" s="15">
        <v>1</v>
      </c>
      <c r="E255" s="24">
        <v>0</v>
      </c>
    </row>
    <row r="256" spans="1:5" x14ac:dyDescent="0.25">
      <c r="A256" s="170"/>
      <c r="B256" s="14" t="s">
        <v>193</v>
      </c>
      <c r="C256" s="15">
        <v>15</v>
      </c>
      <c r="D256" s="15">
        <v>26</v>
      </c>
      <c r="E256" s="24">
        <v>4</v>
      </c>
    </row>
    <row r="257" spans="1:5" x14ac:dyDescent="0.25">
      <c r="A257" s="171"/>
      <c r="B257" s="14" t="s">
        <v>194</v>
      </c>
      <c r="C257" s="15">
        <v>4</v>
      </c>
      <c r="D257" s="15">
        <v>7</v>
      </c>
      <c r="E257" s="24">
        <v>1</v>
      </c>
    </row>
    <row r="258" spans="1:5" x14ac:dyDescent="0.25">
      <c r="A258" s="169" t="s">
        <v>195</v>
      </c>
      <c r="B258" s="14" t="s">
        <v>196</v>
      </c>
      <c r="C258" s="15">
        <v>2</v>
      </c>
      <c r="D258" s="15">
        <v>3</v>
      </c>
      <c r="E258" s="24">
        <v>0</v>
      </c>
    </row>
    <row r="259" spans="1:5" x14ac:dyDescent="0.25">
      <c r="A259" s="170"/>
      <c r="B259" s="14" t="s">
        <v>197</v>
      </c>
      <c r="C259" s="15">
        <v>0</v>
      </c>
      <c r="D259" s="15">
        <v>0</v>
      </c>
      <c r="E259" s="24">
        <v>0</v>
      </c>
    </row>
    <row r="260" spans="1:5" x14ac:dyDescent="0.25">
      <c r="A260" s="170"/>
      <c r="B260" s="14" t="s">
        <v>198</v>
      </c>
      <c r="C260" s="15">
        <v>357</v>
      </c>
      <c r="D260" s="15">
        <v>548</v>
      </c>
      <c r="E260" s="24">
        <v>167</v>
      </c>
    </row>
    <row r="261" spans="1:5" x14ac:dyDescent="0.25">
      <c r="A261" s="170"/>
      <c r="B261" s="14" t="s">
        <v>199</v>
      </c>
      <c r="C261" s="15">
        <v>462</v>
      </c>
      <c r="D261" s="15">
        <v>604</v>
      </c>
      <c r="E261" s="24">
        <v>0</v>
      </c>
    </row>
    <row r="262" spans="1:5" x14ac:dyDescent="0.25">
      <c r="A262" s="170"/>
      <c r="B262" s="14" t="s">
        <v>200</v>
      </c>
      <c r="C262" s="15">
        <v>35</v>
      </c>
      <c r="D262" s="15">
        <v>26</v>
      </c>
      <c r="E262" s="24">
        <v>3</v>
      </c>
    </row>
    <row r="263" spans="1:5" x14ac:dyDescent="0.25">
      <c r="A263" s="170"/>
      <c r="B263" s="14" t="s">
        <v>201</v>
      </c>
      <c r="C263" s="15">
        <v>276</v>
      </c>
      <c r="D263" s="15">
        <v>455</v>
      </c>
      <c r="E263" s="24">
        <v>140</v>
      </c>
    </row>
    <row r="264" spans="1:5" x14ac:dyDescent="0.25">
      <c r="A264" s="170"/>
      <c r="B264" s="14" t="s">
        <v>202</v>
      </c>
      <c r="C264" s="15">
        <v>94</v>
      </c>
      <c r="D264" s="15">
        <v>92</v>
      </c>
      <c r="E264" s="24">
        <v>0</v>
      </c>
    </row>
    <row r="265" spans="1:5" x14ac:dyDescent="0.25">
      <c r="A265" s="170"/>
      <c r="B265" s="14" t="s">
        <v>203</v>
      </c>
      <c r="C265" s="15">
        <v>8</v>
      </c>
      <c r="D265" s="15">
        <v>4</v>
      </c>
      <c r="E265" s="24">
        <v>2</v>
      </c>
    </row>
    <row r="266" spans="1:5" x14ac:dyDescent="0.25">
      <c r="A266" s="170"/>
      <c r="B266" s="14" t="s">
        <v>204</v>
      </c>
      <c r="C266" s="15">
        <v>111</v>
      </c>
      <c r="D266" s="15">
        <v>31</v>
      </c>
      <c r="E266" s="24">
        <v>36</v>
      </c>
    </row>
    <row r="267" spans="1:5" x14ac:dyDescent="0.25">
      <c r="A267" s="170"/>
      <c r="B267" s="14" t="s">
        <v>205</v>
      </c>
      <c r="C267" s="15">
        <v>0</v>
      </c>
      <c r="D267" s="15">
        <v>0</v>
      </c>
      <c r="E267" s="24">
        <v>0</v>
      </c>
    </row>
    <row r="268" spans="1:5" x14ac:dyDescent="0.25">
      <c r="A268" s="170"/>
      <c r="B268" s="14" t="s">
        <v>206</v>
      </c>
      <c r="C268" s="15">
        <v>0</v>
      </c>
      <c r="D268" s="15">
        <v>3</v>
      </c>
      <c r="E268" s="24">
        <v>0</v>
      </c>
    </row>
    <row r="269" spans="1:5" x14ac:dyDescent="0.25">
      <c r="A269" s="170"/>
      <c r="B269" s="14" t="s">
        <v>207</v>
      </c>
      <c r="C269" s="15">
        <v>370</v>
      </c>
      <c r="D269" s="15">
        <v>494</v>
      </c>
      <c r="E269" s="24">
        <v>131</v>
      </c>
    </row>
    <row r="270" spans="1:5" x14ac:dyDescent="0.25">
      <c r="A270" s="170"/>
      <c r="B270" s="14" t="s">
        <v>208</v>
      </c>
      <c r="C270" s="15">
        <v>237</v>
      </c>
      <c r="D270" s="15">
        <v>246</v>
      </c>
      <c r="E270" s="24">
        <v>0</v>
      </c>
    </row>
    <row r="271" spans="1:5" x14ac:dyDescent="0.25">
      <c r="A271" s="170"/>
      <c r="B271" s="14" t="s">
        <v>209</v>
      </c>
      <c r="C271" s="15">
        <v>7</v>
      </c>
      <c r="D271" s="15">
        <v>10</v>
      </c>
      <c r="E271" s="24">
        <v>6</v>
      </c>
    </row>
    <row r="272" spans="1:5" x14ac:dyDescent="0.25">
      <c r="A272" s="171"/>
      <c r="B272" s="14" t="s">
        <v>210</v>
      </c>
      <c r="C272" s="15">
        <v>15</v>
      </c>
      <c r="D272" s="15">
        <v>19</v>
      </c>
      <c r="E272" s="24">
        <v>0</v>
      </c>
    </row>
    <row r="273" spans="1:5" x14ac:dyDescent="0.25">
      <c r="A273" s="169" t="s">
        <v>211</v>
      </c>
      <c r="B273" s="14" t="s">
        <v>212</v>
      </c>
      <c r="C273" s="15">
        <v>0</v>
      </c>
      <c r="D273" s="15">
        <v>0</v>
      </c>
      <c r="E273" s="24">
        <v>0</v>
      </c>
    </row>
    <row r="274" spans="1:5" x14ac:dyDescent="0.25">
      <c r="A274" s="170"/>
      <c r="B274" s="14" t="s">
        <v>213</v>
      </c>
      <c r="C274" s="15">
        <v>0</v>
      </c>
      <c r="D274" s="15">
        <v>0</v>
      </c>
      <c r="E274" s="24">
        <v>0</v>
      </c>
    </row>
    <row r="275" spans="1:5" x14ac:dyDescent="0.25">
      <c r="A275" s="170"/>
      <c r="B275" s="14" t="s">
        <v>214</v>
      </c>
      <c r="C275" s="15">
        <v>0</v>
      </c>
      <c r="D275" s="15">
        <v>0</v>
      </c>
      <c r="E275" s="24">
        <v>0</v>
      </c>
    </row>
    <row r="276" spans="1:5" x14ac:dyDescent="0.25">
      <c r="A276" s="170"/>
      <c r="B276" s="14" t="s">
        <v>215</v>
      </c>
      <c r="C276" s="15">
        <v>1</v>
      </c>
      <c r="D276" s="15">
        <v>1</v>
      </c>
      <c r="E276" s="24">
        <v>0</v>
      </c>
    </row>
    <row r="277" spans="1:5" x14ac:dyDescent="0.25">
      <c r="A277" s="170"/>
      <c r="B277" s="14" t="s">
        <v>216</v>
      </c>
      <c r="C277" s="15">
        <v>28</v>
      </c>
      <c r="D277" s="15">
        <v>29</v>
      </c>
      <c r="E277" s="24">
        <v>2</v>
      </c>
    </row>
    <row r="278" spans="1:5" x14ac:dyDescent="0.25">
      <c r="A278" s="170"/>
      <c r="B278" s="14" t="s">
        <v>217</v>
      </c>
      <c r="C278" s="15">
        <v>0</v>
      </c>
      <c r="D278" s="15">
        <v>0</v>
      </c>
      <c r="E278" s="24">
        <v>0</v>
      </c>
    </row>
    <row r="279" spans="1:5" x14ac:dyDescent="0.25">
      <c r="A279" s="170"/>
      <c r="B279" s="14" t="s">
        <v>218</v>
      </c>
      <c r="C279" s="15">
        <v>0</v>
      </c>
      <c r="D279" s="15">
        <v>0</v>
      </c>
      <c r="E279" s="24">
        <v>0</v>
      </c>
    </row>
    <row r="280" spans="1:5" x14ac:dyDescent="0.25">
      <c r="A280" s="170"/>
      <c r="B280" s="14" t="s">
        <v>219</v>
      </c>
      <c r="C280" s="15">
        <v>91</v>
      </c>
      <c r="D280" s="15">
        <v>101</v>
      </c>
      <c r="E280" s="24">
        <v>20</v>
      </c>
    </row>
    <row r="281" spans="1:5" x14ac:dyDescent="0.25">
      <c r="A281" s="170"/>
      <c r="B281" s="14" t="s">
        <v>220</v>
      </c>
      <c r="C281" s="15">
        <v>8</v>
      </c>
      <c r="D281" s="15">
        <v>19</v>
      </c>
      <c r="E281" s="24">
        <v>0</v>
      </c>
    </row>
    <row r="282" spans="1:5" x14ac:dyDescent="0.25">
      <c r="A282" s="170"/>
      <c r="B282" s="14" t="s">
        <v>221</v>
      </c>
      <c r="C282" s="15">
        <v>18</v>
      </c>
      <c r="D282" s="15">
        <v>28</v>
      </c>
      <c r="E282" s="24">
        <v>2</v>
      </c>
    </row>
    <row r="283" spans="1:5" x14ac:dyDescent="0.25">
      <c r="A283" s="170"/>
      <c r="B283" s="14" t="s">
        <v>222</v>
      </c>
      <c r="C283" s="15">
        <v>12</v>
      </c>
      <c r="D283" s="15">
        <v>22</v>
      </c>
      <c r="E283" s="24">
        <v>4</v>
      </c>
    </row>
    <row r="284" spans="1:5" x14ac:dyDescent="0.25">
      <c r="A284" s="170"/>
      <c r="B284" s="14" t="s">
        <v>223</v>
      </c>
      <c r="C284" s="15">
        <v>0</v>
      </c>
      <c r="D284" s="15">
        <v>0</v>
      </c>
      <c r="E284" s="24">
        <v>0</v>
      </c>
    </row>
    <row r="285" spans="1:5" x14ac:dyDescent="0.25">
      <c r="A285" s="170"/>
      <c r="B285" s="14" t="s">
        <v>224</v>
      </c>
      <c r="C285" s="15">
        <v>0</v>
      </c>
      <c r="D285" s="15">
        <v>0</v>
      </c>
      <c r="E285" s="24">
        <v>0</v>
      </c>
    </row>
    <row r="286" spans="1:5" x14ac:dyDescent="0.25">
      <c r="A286" s="170"/>
      <c r="B286" s="14" t="s">
        <v>225</v>
      </c>
      <c r="C286" s="15">
        <v>1</v>
      </c>
      <c r="D286" s="15">
        <v>2</v>
      </c>
      <c r="E286" s="24">
        <v>1</v>
      </c>
    </row>
    <row r="287" spans="1:5" x14ac:dyDescent="0.25">
      <c r="A287" s="170"/>
      <c r="B287" s="14" t="s">
        <v>226</v>
      </c>
      <c r="C287" s="15">
        <v>0</v>
      </c>
      <c r="D287" s="15">
        <v>0</v>
      </c>
      <c r="E287" s="24">
        <v>0</v>
      </c>
    </row>
    <row r="288" spans="1:5" x14ac:dyDescent="0.25">
      <c r="A288" s="170"/>
      <c r="B288" s="14" t="s">
        <v>227</v>
      </c>
      <c r="C288" s="15">
        <v>1</v>
      </c>
      <c r="D288" s="15">
        <v>2</v>
      </c>
      <c r="E288" s="24">
        <v>0</v>
      </c>
    </row>
    <row r="289" spans="1:5" x14ac:dyDescent="0.25">
      <c r="A289" s="170"/>
      <c r="B289" s="14" t="s">
        <v>228</v>
      </c>
      <c r="C289" s="15">
        <v>0</v>
      </c>
      <c r="D289" s="15">
        <v>0</v>
      </c>
      <c r="E289" s="24">
        <v>0</v>
      </c>
    </row>
    <row r="290" spans="1:5" x14ac:dyDescent="0.25">
      <c r="A290" s="170"/>
      <c r="B290" s="14" t="s">
        <v>229</v>
      </c>
      <c r="C290" s="15">
        <v>0</v>
      </c>
      <c r="D290" s="15">
        <v>0</v>
      </c>
      <c r="E290" s="24">
        <v>0</v>
      </c>
    </row>
    <row r="291" spans="1:5" x14ac:dyDescent="0.25">
      <c r="A291" s="170"/>
      <c r="B291" s="14" t="s">
        <v>230</v>
      </c>
      <c r="C291" s="15">
        <v>16</v>
      </c>
      <c r="D291" s="15">
        <v>11</v>
      </c>
      <c r="E291" s="24">
        <v>2</v>
      </c>
    </row>
    <row r="292" spans="1:5" x14ac:dyDescent="0.25">
      <c r="A292" s="170"/>
      <c r="B292" s="14" t="s">
        <v>231</v>
      </c>
      <c r="C292" s="15">
        <v>1</v>
      </c>
      <c r="D292" s="15">
        <v>0</v>
      </c>
      <c r="E292" s="24">
        <v>0</v>
      </c>
    </row>
    <row r="293" spans="1:5" x14ac:dyDescent="0.25">
      <c r="A293" s="170"/>
      <c r="B293" s="14" t="s">
        <v>232</v>
      </c>
      <c r="C293" s="15">
        <v>0</v>
      </c>
      <c r="D293" s="15">
        <v>0</v>
      </c>
      <c r="E293" s="24">
        <v>0</v>
      </c>
    </row>
    <row r="294" spans="1:5" x14ac:dyDescent="0.25">
      <c r="A294" s="170"/>
      <c r="B294" s="14" t="s">
        <v>233</v>
      </c>
      <c r="C294" s="15">
        <v>10</v>
      </c>
      <c r="D294" s="15">
        <v>9</v>
      </c>
      <c r="E294" s="24">
        <v>3</v>
      </c>
    </row>
    <row r="295" spans="1:5" x14ac:dyDescent="0.25">
      <c r="A295" s="170"/>
      <c r="B295" s="14" t="s">
        <v>234</v>
      </c>
      <c r="C295" s="15">
        <v>0</v>
      </c>
      <c r="D295" s="15">
        <v>0</v>
      </c>
      <c r="E295" s="24">
        <v>0</v>
      </c>
    </row>
    <row r="296" spans="1:5" x14ac:dyDescent="0.25">
      <c r="A296" s="170"/>
      <c r="B296" s="14" t="s">
        <v>235</v>
      </c>
      <c r="C296" s="15">
        <v>10</v>
      </c>
      <c r="D296" s="15">
        <v>19</v>
      </c>
      <c r="E296" s="24">
        <v>4</v>
      </c>
    </row>
    <row r="297" spans="1:5" x14ac:dyDescent="0.25">
      <c r="A297" s="170"/>
      <c r="B297" s="14" t="s">
        <v>236</v>
      </c>
      <c r="C297" s="15">
        <v>109</v>
      </c>
      <c r="D297" s="15">
        <v>89</v>
      </c>
      <c r="E297" s="24">
        <v>30</v>
      </c>
    </row>
    <row r="298" spans="1:5" x14ac:dyDescent="0.25">
      <c r="A298" s="170"/>
      <c r="B298" s="14" t="s">
        <v>237</v>
      </c>
      <c r="C298" s="15">
        <v>0</v>
      </c>
      <c r="D298" s="15">
        <v>0</v>
      </c>
      <c r="E298" s="24">
        <v>0</v>
      </c>
    </row>
    <row r="299" spans="1:5" x14ac:dyDescent="0.25">
      <c r="A299" s="170"/>
      <c r="B299" s="14" t="s">
        <v>238</v>
      </c>
      <c r="C299" s="15">
        <v>6</v>
      </c>
      <c r="D299" s="15">
        <v>10</v>
      </c>
      <c r="E299" s="24">
        <v>2</v>
      </c>
    </row>
    <row r="300" spans="1:5" x14ac:dyDescent="0.25">
      <c r="A300" s="170"/>
      <c r="B300" s="14" t="s">
        <v>239</v>
      </c>
      <c r="C300" s="15">
        <v>0</v>
      </c>
      <c r="D300" s="15">
        <v>0</v>
      </c>
      <c r="E300" s="24">
        <v>0</v>
      </c>
    </row>
    <row r="301" spans="1:5" x14ac:dyDescent="0.25">
      <c r="A301" s="170"/>
      <c r="B301" s="14" t="s">
        <v>240</v>
      </c>
      <c r="C301" s="15">
        <v>0</v>
      </c>
      <c r="D301" s="15">
        <v>0</v>
      </c>
      <c r="E301" s="24">
        <v>0</v>
      </c>
    </row>
    <row r="302" spans="1:5" x14ac:dyDescent="0.25">
      <c r="A302" s="170"/>
      <c r="B302" s="14" t="s">
        <v>241</v>
      </c>
      <c r="C302" s="15">
        <v>0</v>
      </c>
      <c r="D302" s="15">
        <v>0</v>
      </c>
      <c r="E302" s="24">
        <v>0</v>
      </c>
    </row>
    <row r="303" spans="1:5" x14ac:dyDescent="0.25">
      <c r="A303" s="170"/>
      <c r="B303" s="14" t="s">
        <v>242</v>
      </c>
      <c r="C303" s="15">
        <v>0</v>
      </c>
      <c r="D303" s="15">
        <v>1</v>
      </c>
      <c r="E303" s="24">
        <v>0</v>
      </c>
    </row>
    <row r="304" spans="1:5" x14ac:dyDescent="0.25">
      <c r="A304" s="170"/>
      <c r="B304" s="14" t="s">
        <v>243</v>
      </c>
      <c r="C304" s="15">
        <v>0</v>
      </c>
      <c r="D304" s="15">
        <v>0</v>
      </c>
      <c r="E304" s="24">
        <v>0</v>
      </c>
    </row>
    <row r="305" spans="1:5" x14ac:dyDescent="0.25">
      <c r="A305" s="171"/>
      <c r="B305" s="14" t="s">
        <v>244</v>
      </c>
      <c r="C305" s="15">
        <v>4</v>
      </c>
      <c r="D305" s="15">
        <v>17</v>
      </c>
      <c r="E305" s="24">
        <v>0</v>
      </c>
    </row>
    <row r="306" spans="1:5" x14ac:dyDescent="0.25">
      <c r="A306" s="169" t="s">
        <v>245</v>
      </c>
      <c r="B306" s="14" t="s">
        <v>246</v>
      </c>
      <c r="C306" s="15">
        <v>0</v>
      </c>
      <c r="D306" s="15">
        <v>0</v>
      </c>
      <c r="E306" s="24">
        <v>0</v>
      </c>
    </row>
    <row r="307" spans="1:5" x14ac:dyDescent="0.25">
      <c r="A307" s="170"/>
      <c r="B307" s="14" t="s">
        <v>247</v>
      </c>
      <c r="C307" s="15">
        <v>1</v>
      </c>
      <c r="D307" s="15">
        <v>3</v>
      </c>
      <c r="E307" s="24">
        <v>0</v>
      </c>
    </row>
    <row r="308" spans="1:5" x14ac:dyDescent="0.25">
      <c r="A308" s="170"/>
      <c r="B308" s="14" t="s">
        <v>248</v>
      </c>
      <c r="C308" s="15">
        <v>1</v>
      </c>
      <c r="D308" s="15">
        <v>0</v>
      </c>
      <c r="E308" s="24">
        <v>0</v>
      </c>
    </row>
    <row r="309" spans="1:5" x14ac:dyDescent="0.25">
      <c r="A309" s="170"/>
      <c r="B309" s="14" t="s">
        <v>249</v>
      </c>
      <c r="C309" s="15">
        <v>0</v>
      </c>
      <c r="D309" s="15">
        <v>0</v>
      </c>
      <c r="E309" s="24">
        <v>0</v>
      </c>
    </row>
    <row r="310" spans="1:5" x14ac:dyDescent="0.25">
      <c r="A310" s="170"/>
      <c r="B310" s="14" t="s">
        <v>250</v>
      </c>
      <c r="C310" s="15">
        <v>0</v>
      </c>
      <c r="D310" s="15">
        <v>0</v>
      </c>
      <c r="E310" s="24">
        <v>0</v>
      </c>
    </row>
    <row r="311" spans="1:5" x14ac:dyDescent="0.25">
      <c r="A311" s="170"/>
      <c r="B311" s="14" t="s">
        <v>251</v>
      </c>
      <c r="C311" s="15">
        <v>1</v>
      </c>
      <c r="D311" s="15">
        <v>3</v>
      </c>
      <c r="E311" s="24">
        <v>0</v>
      </c>
    </row>
    <row r="312" spans="1:5" x14ac:dyDescent="0.25">
      <c r="A312" s="170"/>
      <c r="B312" s="14" t="s">
        <v>252</v>
      </c>
      <c r="C312" s="15">
        <v>0</v>
      </c>
      <c r="D312" s="15">
        <v>0</v>
      </c>
      <c r="E312" s="24">
        <v>0</v>
      </c>
    </row>
    <row r="313" spans="1:5" x14ac:dyDescent="0.25">
      <c r="A313" s="170"/>
      <c r="B313" s="14" t="s">
        <v>253</v>
      </c>
      <c r="C313" s="15">
        <v>0</v>
      </c>
      <c r="D313" s="15">
        <v>0</v>
      </c>
      <c r="E313" s="24">
        <v>0</v>
      </c>
    </row>
    <row r="314" spans="1:5" x14ac:dyDescent="0.25">
      <c r="A314" s="170"/>
      <c r="B314" s="14" t="s">
        <v>254</v>
      </c>
      <c r="C314" s="15">
        <v>1</v>
      </c>
      <c r="D314" s="15">
        <v>6</v>
      </c>
      <c r="E314" s="24">
        <v>0</v>
      </c>
    </row>
    <row r="315" spans="1:5" x14ac:dyDescent="0.25">
      <c r="A315" s="170"/>
      <c r="B315" s="14" t="s">
        <v>255</v>
      </c>
      <c r="C315" s="15">
        <v>0</v>
      </c>
      <c r="D315" s="15">
        <v>0</v>
      </c>
      <c r="E315" s="24">
        <v>0</v>
      </c>
    </row>
    <row r="316" spans="1:5" x14ac:dyDescent="0.25">
      <c r="A316" s="171"/>
      <c r="B316" s="14" t="s">
        <v>256</v>
      </c>
      <c r="C316" s="15">
        <v>0</v>
      </c>
      <c r="D316" s="15">
        <v>0</v>
      </c>
      <c r="E316" s="24">
        <v>0</v>
      </c>
    </row>
    <row r="317" spans="1:5" x14ac:dyDescent="0.25">
      <c r="A317" s="169" t="s">
        <v>257</v>
      </c>
      <c r="B317" s="14" t="s">
        <v>258</v>
      </c>
      <c r="C317" s="15">
        <v>23</v>
      </c>
      <c r="D317" s="15">
        <v>49</v>
      </c>
      <c r="E317" s="24">
        <v>0</v>
      </c>
    </row>
    <row r="318" spans="1:5" x14ac:dyDescent="0.25">
      <c r="A318" s="170"/>
      <c r="B318" s="14" t="s">
        <v>259</v>
      </c>
      <c r="C318" s="15">
        <v>0</v>
      </c>
      <c r="D318" s="15">
        <v>2</v>
      </c>
      <c r="E318" s="24">
        <v>0</v>
      </c>
    </row>
    <row r="319" spans="1:5" x14ac:dyDescent="0.25">
      <c r="A319" s="170"/>
      <c r="B319" s="14" t="s">
        <v>260</v>
      </c>
      <c r="C319" s="15">
        <v>0</v>
      </c>
      <c r="D319" s="15">
        <v>0</v>
      </c>
      <c r="E319" s="24">
        <v>0</v>
      </c>
    </row>
    <row r="320" spans="1:5" x14ac:dyDescent="0.25">
      <c r="A320" s="170"/>
      <c r="B320" s="14" t="s">
        <v>261</v>
      </c>
      <c r="C320" s="15">
        <v>7</v>
      </c>
      <c r="D320" s="15">
        <v>4</v>
      </c>
      <c r="E320" s="24">
        <v>0</v>
      </c>
    </row>
    <row r="321" spans="1:5" x14ac:dyDescent="0.25">
      <c r="A321" s="170"/>
      <c r="B321" s="14" t="s">
        <v>262</v>
      </c>
      <c r="C321" s="15">
        <v>2</v>
      </c>
      <c r="D321" s="15">
        <v>1</v>
      </c>
      <c r="E321" s="24">
        <v>0</v>
      </c>
    </row>
    <row r="322" spans="1:5" x14ac:dyDescent="0.25">
      <c r="A322" s="170"/>
      <c r="B322" s="14" t="s">
        <v>263</v>
      </c>
      <c r="C322" s="15">
        <v>0</v>
      </c>
      <c r="D322" s="15">
        <v>0</v>
      </c>
      <c r="E322" s="24">
        <v>0</v>
      </c>
    </row>
    <row r="323" spans="1:5" x14ac:dyDescent="0.25">
      <c r="A323" s="170"/>
      <c r="B323" s="14" t="s">
        <v>264</v>
      </c>
      <c r="C323" s="15">
        <v>0</v>
      </c>
      <c r="D323" s="15">
        <v>0</v>
      </c>
      <c r="E323" s="24">
        <v>0</v>
      </c>
    </row>
    <row r="324" spans="1:5" x14ac:dyDescent="0.25">
      <c r="A324" s="170"/>
      <c r="B324" s="14" t="s">
        <v>265</v>
      </c>
      <c r="C324" s="15">
        <v>0</v>
      </c>
      <c r="D324" s="15">
        <v>0</v>
      </c>
      <c r="E324" s="24">
        <v>0</v>
      </c>
    </row>
    <row r="325" spans="1:5" x14ac:dyDescent="0.25">
      <c r="A325" s="171"/>
      <c r="B325" s="14" t="s">
        <v>266</v>
      </c>
      <c r="C325" s="15">
        <v>0</v>
      </c>
      <c r="D325" s="15">
        <v>0</v>
      </c>
      <c r="E325" s="24">
        <v>0</v>
      </c>
    </row>
    <row r="326" spans="1:5" x14ac:dyDescent="0.25">
      <c r="A326" s="169" t="s">
        <v>267</v>
      </c>
      <c r="B326" s="14" t="s">
        <v>268</v>
      </c>
      <c r="C326" s="15">
        <v>0</v>
      </c>
      <c r="D326" s="15">
        <v>0</v>
      </c>
      <c r="E326" s="24">
        <v>0</v>
      </c>
    </row>
    <row r="327" spans="1:5" x14ac:dyDescent="0.25">
      <c r="A327" s="170"/>
      <c r="B327" s="14" t="s">
        <v>269</v>
      </c>
      <c r="C327" s="15">
        <v>7</v>
      </c>
      <c r="D327" s="15">
        <v>10</v>
      </c>
      <c r="E327" s="24">
        <v>0</v>
      </c>
    </row>
    <row r="328" spans="1:5" x14ac:dyDescent="0.25">
      <c r="A328" s="170"/>
      <c r="B328" s="14" t="s">
        <v>270</v>
      </c>
      <c r="C328" s="15">
        <v>0</v>
      </c>
      <c r="D328" s="15">
        <v>0</v>
      </c>
      <c r="E328" s="24">
        <v>0</v>
      </c>
    </row>
    <row r="329" spans="1:5" x14ac:dyDescent="0.25">
      <c r="A329" s="170"/>
      <c r="B329" s="14" t="s">
        <v>271</v>
      </c>
      <c r="C329" s="15">
        <v>1</v>
      </c>
      <c r="D329" s="15">
        <v>1</v>
      </c>
      <c r="E329" s="24">
        <v>0</v>
      </c>
    </row>
    <row r="330" spans="1:5" x14ac:dyDescent="0.25">
      <c r="A330" s="170"/>
      <c r="B330" s="14" t="s">
        <v>187</v>
      </c>
      <c r="C330" s="15">
        <v>0</v>
      </c>
      <c r="D330" s="15">
        <v>0</v>
      </c>
      <c r="E330" s="24">
        <v>0</v>
      </c>
    </row>
    <row r="331" spans="1:5" x14ac:dyDescent="0.25">
      <c r="A331" s="170"/>
      <c r="B331" s="14" t="s">
        <v>272</v>
      </c>
      <c r="C331" s="15">
        <v>0</v>
      </c>
      <c r="D331" s="15">
        <v>0</v>
      </c>
      <c r="E331" s="24">
        <v>0</v>
      </c>
    </row>
    <row r="332" spans="1:5" x14ac:dyDescent="0.25">
      <c r="A332" s="170"/>
      <c r="B332" s="14" t="s">
        <v>273</v>
      </c>
      <c r="C332" s="15">
        <v>0</v>
      </c>
      <c r="D332" s="15">
        <v>0</v>
      </c>
      <c r="E332" s="24">
        <v>0</v>
      </c>
    </row>
    <row r="333" spans="1:5" x14ac:dyDescent="0.25">
      <c r="A333" s="170"/>
      <c r="B333" s="14" t="s">
        <v>274</v>
      </c>
      <c r="C333" s="15">
        <v>36</v>
      </c>
      <c r="D333" s="15">
        <v>51</v>
      </c>
      <c r="E333" s="24">
        <v>0</v>
      </c>
    </row>
    <row r="334" spans="1:5" x14ac:dyDescent="0.25">
      <c r="A334" s="170"/>
      <c r="B334" s="14" t="s">
        <v>275</v>
      </c>
      <c r="C334" s="15">
        <v>106</v>
      </c>
      <c r="D334" s="15">
        <v>240</v>
      </c>
      <c r="E334" s="24">
        <v>12</v>
      </c>
    </row>
    <row r="335" spans="1:5" x14ac:dyDescent="0.25">
      <c r="A335" s="170"/>
      <c r="B335" s="14" t="s">
        <v>276</v>
      </c>
      <c r="C335" s="15">
        <v>0</v>
      </c>
      <c r="D335" s="15">
        <v>0</v>
      </c>
      <c r="E335" s="24">
        <v>0</v>
      </c>
    </row>
    <row r="336" spans="1:5" x14ac:dyDescent="0.25">
      <c r="A336" s="170"/>
      <c r="B336" s="14" t="s">
        <v>277</v>
      </c>
      <c r="C336" s="15">
        <v>0</v>
      </c>
      <c r="D336" s="15">
        <v>0</v>
      </c>
      <c r="E336" s="24">
        <v>0</v>
      </c>
    </row>
    <row r="337" spans="1:5" x14ac:dyDescent="0.25">
      <c r="A337" s="170"/>
      <c r="B337" s="14" t="s">
        <v>278</v>
      </c>
      <c r="C337" s="15">
        <v>0</v>
      </c>
      <c r="D337" s="15">
        <v>0</v>
      </c>
      <c r="E337" s="24">
        <v>0</v>
      </c>
    </row>
    <row r="338" spans="1:5" x14ac:dyDescent="0.25">
      <c r="A338" s="171"/>
      <c r="B338" s="14" t="s">
        <v>279</v>
      </c>
      <c r="C338" s="15">
        <v>0</v>
      </c>
      <c r="D338" s="15">
        <v>0</v>
      </c>
      <c r="E338" s="24">
        <v>0</v>
      </c>
    </row>
    <row r="339" spans="1:5" x14ac:dyDescent="0.25">
      <c r="A339" s="169" t="s">
        <v>280</v>
      </c>
      <c r="B339" s="14" t="s">
        <v>281</v>
      </c>
      <c r="C339" s="15">
        <v>0</v>
      </c>
      <c r="D339" s="15">
        <v>0</v>
      </c>
      <c r="E339" s="24">
        <v>0</v>
      </c>
    </row>
    <row r="340" spans="1:5" x14ac:dyDescent="0.25">
      <c r="A340" s="170"/>
      <c r="B340" s="14" t="s">
        <v>282</v>
      </c>
      <c r="C340" s="15">
        <v>2</v>
      </c>
      <c r="D340" s="15">
        <v>7</v>
      </c>
      <c r="E340" s="24">
        <v>0</v>
      </c>
    </row>
    <row r="341" spans="1:5" x14ac:dyDescent="0.25">
      <c r="A341" s="170"/>
      <c r="B341" s="14" t="s">
        <v>218</v>
      </c>
      <c r="C341" s="15">
        <v>1</v>
      </c>
      <c r="D341" s="15">
        <v>2</v>
      </c>
      <c r="E341" s="24">
        <v>0</v>
      </c>
    </row>
    <row r="342" spans="1:5" x14ac:dyDescent="0.25">
      <c r="A342" s="170"/>
      <c r="B342" s="14" t="s">
        <v>219</v>
      </c>
      <c r="C342" s="15">
        <v>71</v>
      </c>
      <c r="D342" s="15">
        <v>174</v>
      </c>
      <c r="E342" s="24">
        <v>11</v>
      </c>
    </row>
    <row r="343" spans="1:5" x14ac:dyDescent="0.25">
      <c r="A343" s="170"/>
      <c r="B343" s="14" t="s">
        <v>220</v>
      </c>
      <c r="C343" s="15">
        <v>0</v>
      </c>
      <c r="D343" s="15">
        <v>23</v>
      </c>
      <c r="E343" s="24">
        <v>0</v>
      </c>
    </row>
    <row r="344" spans="1:5" x14ac:dyDescent="0.25">
      <c r="A344" s="170"/>
      <c r="B344" s="14" t="s">
        <v>221</v>
      </c>
      <c r="C344" s="15">
        <v>8</v>
      </c>
      <c r="D344" s="15">
        <v>12</v>
      </c>
      <c r="E344" s="24">
        <v>1</v>
      </c>
    </row>
    <row r="345" spans="1:5" x14ac:dyDescent="0.25">
      <c r="A345" s="170"/>
      <c r="B345" s="14" t="s">
        <v>283</v>
      </c>
      <c r="C345" s="15">
        <v>0</v>
      </c>
      <c r="D345" s="15">
        <v>0</v>
      </c>
      <c r="E345" s="24">
        <v>0</v>
      </c>
    </row>
    <row r="346" spans="1:5" x14ac:dyDescent="0.25">
      <c r="A346" s="170"/>
      <c r="B346" s="14" t="s">
        <v>284</v>
      </c>
      <c r="C346" s="15">
        <v>0</v>
      </c>
      <c r="D346" s="15">
        <v>0</v>
      </c>
      <c r="E346" s="24">
        <v>0</v>
      </c>
    </row>
    <row r="347" spans="1:5" x14ac:dyDescent="0.25">
      <c r="A347" s="170"/>
      <c r="B347" s="14" t="s">
        <v>285</v>
      </c>
      <c r="C347" s="15">
        <v>16</v>
      </c>
      <c r="D347" s="15">
        <v>47</v>
      </c>
      <c r="E347" s="24">
        <v>4</v>
      </c>
    </row>
    <row r="348" spans="1:5" x14ac:dyDescent="0.25">
      <c r="A348" s="170"/>
      <c r="B348" s="14" t="s">
        <v>228</v>
      </c>
      <c r="C348" s="15">
        <v>0</v>
      </c>
      <c r="D348" s="15">
        <v>0</v>
      </c>
      <c r="E348" s="24">
        <v>0</v>
      </c>
    </row>
    <row r="349" spans="1:5" x14ac:dyDescent="0.25">
      <c r="A349" s="170"/>
      <c r="B349" s="14" t="s">
        <v>286</v>
      </c>
      <c r="C349" s="15">
        <v>0</v>
      </c>
      <c r="D349" s="15">
        <v>0</v>
      </c>
      <c r="E349" s="24">
        <v>0</v>
      </c>
    </row>
    <row r="350" spans="1:5" x14ac:dyDescent="0.25">
      <c r="A350" s="170"/>
      <c r="B350" s="14" t="s">
        <v>231</v>
      </c>
      <c r="C350" s="15">
        <v>0</v>
      </c>
      <c r="D350" s="15">
        <v>0</v>
      </c>
      <c r="E350" s="24">
        <v>0</v>
      </c>
    </row>
    <row r="351" spans="1:5" x14ac:dyDescent="0.25">
      <c r="A351" s="170"/>
      <c r="B351" s="14" t="s">
        <v>232</v>
      </c>
      <c r="C351" s="15">
        <v>0</v>
      </c>
      <c r="D351" s="15">
        <v>0</v>
      </c>
      <c r="E351" s="24">
        <v>0</v>
      </c>
    </row>
    <row r="352" spans="1:5" x14ac:dyDescent="0.25">
      <c r="A352" s="170"/>
      <c r="B352" s="14" t="s">
        <v>287</v>
      </c>
      <c r="C352" s="15">
        <v>414</v>
      </c>
      <c r="D352" s="15">
        <v>532</v>
      </c>
      <c r="E352" s="24">
        <v>0</v>
      </c>
    </row>
    <row r="353" spans="1:5" x14ac:dyDescent="0.25">
      <c r="A353" s="170"/>
      <c r="B353" s="14" t="s">
        <v>288</v>
      </c>
      <c r="C353" s="15">
        <v>0</v>
      </c>
      <c r="D353" s="15">
        <v>0</v>
      </c>
      <c r="E353" s="24">
        <v>0</v>
      </c>
    </row>
    <row r="354" spans="1:5" x14ac:dyDescent="0.25">
      <c r="A354" s="170"/>
      <c r="B354" s="14" t="s">
        <v>289</v>
      </c>
      <c r="C354" s="15">
        <v>276</v>
      </c>
      <c r="D354" s="15">
        <v>896</v>
      </c>
      <c r="E354" s="24">
        <v>147</v>
      </c>
    </row>
    <row r="355" spans="1:5" x14ac:dyDescent="0.25">
      <c r="A355" s="170"/>
      <c r="B355" s="14" t="s">
        <v>236</v>
      </c>
      <c r="C355" s="15">
        <v>0</v>
      </c>
      <c r="D355" s="15">
        <v>0</v>
      </c>
      <c r="E355" s="24">
        <v>0</v>
      </c>
    </row>
    <row r="356" spans="1:5" x14ac:dyDescent="0.25">
      <c r="A356" s="170"/>
      <c r="B356" s="14" t="s">
        <v>290</v>
      </c>
      <c r="C356" s="15">
        <v>0</v>
      </c>
      <c r="D356" s="15">
        <v>0</v>
      </c>
      <c r="E356" s="24">
        <v>0</v>
      </c>
    </row>
    <row r="357" spans="1:5" x14ac:dyDescent="0.25">
      <c r="A357" s="170"/>
      <c r="B357" s="14" t="s">
        <v>291</v>
      </c>
      <c r="C357" s="15">
        <v>0</v>
      </c>
      <c r="D357" s="15">
        <v>0</v>
      </c>
      <c r="E357" s="24">
        <v>0</v>
      </c>
    </row>
    <row r="358" spans="1:5" x14ac:dyDescent="0.25">
      <c r="A358" s="170"/>
      <c r="B358" s="14" t="s">
        <v>292</v>
      </c>
      <c r="C358" s="15">
        <v>5</v>
      </c>
      <c r="D358" s="15">
        <v>0</v>
      </c>
      <c r="E358" s="24">
        <v>0</v>
      </c>
    </row>
    <row r="359" spans="1:5" x14ac:dyDescent="0.25">
      <c r="A359" s="170"/>
      <c r="B359" s="14" t="s">
        <v>241</v>
      </c>
      <c r="C359" s="15">
        <v>4</v>
      </c>
      <c r="D359" s="15">
        <v>6</v>
      </c>
      <c r="E359" s="24">
        <v>0</v>
      </c>
    </row>
    <row r="360" spans="1:5" x14ac:dyDescent="0.25">
      <c r="A360" s="171"/>
      <c r="B360" s="14" t="s">
        <v>293</v>
      </c>
      <c r="C360" s="15">
        <v>113</v>
      </c>
      <c r="D360" s="15">
        <v>842</v>
      </c>
      <c r="E360" s="24">
        <v>2</v>
      </c>
    </row>
  </sheetData>
  <sheetProtection algorithmName="SHA-512" hashValue="xpTdpBly0n+X3Vh/Fq4C+aM2zLfQu3F7l0BNeJpEJUtApdOOAQq22Q/IRq9/p8+TRAnAB0A0gDdLe9RpplKBmA==" saltValue="EcoDFdB4uHw/bd0HZKWffg==" spinCount="100000" sheet="1" objects="1" scenarios="1"/>
  <mergeCells count="44">
    <mergeCell ref="A7:A11"/>
    <mergeCell ref="A12:A14"/>
    <mergeCell ref="A15:A19"/>
    <mergeCell ref="A29:A33"/>
    <mergeCell ref="A42:A45"/>
    <mergeCell ref="A46:A49"/>
    <mergeCell ref="A53:A58"/>
    <mergeCell ref="A59:A61"/>
    <mergeCell ref="A70:A74"/>
    <mergeCell ref="A78:A79"/>
    <mergeCell ref="A80:A81"/>
    <mergeCell ref="A82:A83"/>
    <mergeCell ref="A84:A85"/>
    <mergeCell ref="A100:A102"/>
    <mergeCell ref="A103:A104"/>
    <mergeCell ref="A109:A111"/>
    <mergeCell ref="A112:A113"/>
    <mergeCell ref="A118:A119"/>
    <mergeCell ref="A120:A121"/>
    <mergeCell ref="A122:A123"/>
    <mergeCell ref="A124:A125"/>
    <mergeCell ref="A129:A130"/>
    <mergeCell ref="A131:A132"/>
    <mergeCell ref="A133:A134"/>
    <mergeCell ref="A139:A144"/>
    <mergeCell ref="A145:A146"/>
    <mergeCell ref="A147:A148"/>
    <mergeCell ref="A153:A172"/>
    <mergeCell ref="A173:A193"/>
    <mergeCell ref="A203:A205"/>
    <mergeCell ref="A206:A208"/>
    <mergeCell ref="A214:A216"/>
    <mergeCell ref="A224:A225"/>
    <mergeCell ref="A232:A233"/>
    <mergeCell ref="A244:A246"/>
    <mergeCell ref="A306:A316"/>
    <mergeCell ref="A317:A325"/>
    <mergeCell ref="A326:A338"/>
    <mergeCell ref="A339:A360"/>
    <mergeCell ref="A247:A249"/>
    <mergeCell ref="A251:A253"/>
    <mergeCell ref="A255:A257"/>
    <mergeCell ref="A258:A272"/>
    <mergeCell ref="A273:A30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72FD3-2EE5-4692-A594-2F675BEEC07C}">
  <dimension ref="A1:BI17"/>
  <sheetViews>
    <sheetView workbookViewId="0"/>
  </sheetViews>
  <sheetFormatPr baseColWidth="10" defaultColWidth="11.5703125" defaultRowHeight="12.75" x14ac:dyDescent="0.2"/>
  <cols>
    <col min="1" max="18" width="23" style="82" customWidth="1"/>
    <col min="19" max="20" width="25.140625" style="82" customWidth="1"/>
    <col min="21" max="21" width="14.42578125" style="82" customWidth="1"/>
    <col min="22" max="22" width="20.42578125" style="82" customWidth="1"/>
    <col min="23" max="23" width="16.7109375" style="82" customWidth="1"/>
    <col min="24" max="24" width="5.28515625" style="82" customWidth="1"/>
    <col min="25" max="25" width="4" style="82" customWidth="1"/>
    <col min="26" max="26" width="13.7109375" style="82" customWidth="1"/>
    <col min="27" max="27" width="22.140625" style="82" customWidth="1"/>
    <col min="28" max="16384" width="11.5703125" style="82"/>
  </cols>
  <sheetData>
    <row r="1" spans="1:61" s="95" customFormat="1" ht="89.25" x14ac:dyDescent="0.25">
      <c r="A1" s="95" t="s">
        <v>1289</v>
      </c>
      <c r="B1" s="95" t="s">
        <v>1290</v>
      </c>
      <c r="C1" s="95" t="s">
        <v>1291</v>
      </c>
      <c r="D1" s="95" t="s">
        <v>1292</v>
      </c>
      <c r="E1" s="95" t="s">
        <v>1293</v>
      </c>
      <c r="F1" s="95" t="s">
        <v>1294</v>
      </c>
      <c r="G1" s="95" t="s">
        <v>1295</v>
      </c>
      <c r="H1" s="95" t="s">
        <v>1296</v>
      </c>
      <c r="I1" s="95" t="s">
        <v>1297</v>
      </c>
      <c r="J1" s="95" t="s">
        <v>1298</v>
      </c>
      <c r="K1" s="95" t="s">
        <v>1299</v>
      </c>
      <c r="L1" s="95" t="s">
        <v>1300</v>
      </c>
      <c r="M1" s="95" t="s">
        <v>1301</v>
      </c>
      <c r="N1" s="95" t="s">
        <v>1302</v>
      </c>
      <c r="O1" s="95" t="s">
        <v>1303</v>
      </c>
      <c r="P1" s="95" t="s">
        <v>1304</v>
      </c>
      <c r="Q1" s="95" t="s">
        <v>1305</v>
      </c>
      <c r="R1" s="95" t="s">
        <v>1306</v>
      </c>
      <c r="S1" s="95" t="s">
        <v>1307</v>
      </c>
      <c r="T1" s="95" t="s">
        <v>1308</v>
      </c>
      <c r="U1" s="95" t="s">
        <v>1309</v>
      </c>
      <c r="V1" s="95" t="s">
        <v>1310</v>
      </c>
      <c r="W1" s="95" t="s">
        <v>1311</v>
      </c>
      <c r="AA1" s="95" t="s">
        <v>1312</v>
      </c>
      <c r="AB1" s="95" t="s">
        <v>1313</v>
      </c>
      <c r="AC1" s="95" t="s">
        <v>1314</v>
      </c>
      <c r="AD1" s="95" t="s">
        <v>1315</v>
      </c>
      <c r="AE1" s="95" t="s">
        <v>1316</v>
      </c>
      <c r="AF1" s="95" t="s">
        <v>1317</v>
      </c>
      <c r="AI1" s="95" t="s">
        <v>1318</v>
      </c>
      <c r="AL1" s="95" t="s">
        <v>1319</v>
      </c>
      <c r="AM1" s="95" t="s">
        <v>1320</v>
      </c>
      <c r="AN1" s="95" t="s">
        <v>1321</v>
      </c>
      <c r="AO1" s="95" t="s">
        <v>1322</v>
      </c>
      <c r="AP1" s="95" t="s">
        <v>1323</v>
      </c>
      <c r="AQ1" s="95" t="s">
        <v>1324</v>
      </c>
      <c r="AR1" s="95" t="s">
        <v>1325</v>
      </c>
      <c r="AS1" s="95" t="s">
        <v>1326</v>
      </c>
      <c r="AT1" s="95" t="s">
        <v>1327</v>
      </c>
      <c r="AU1" s="95" t="s">
        <v>1328</v>
      </c>
      <c r="AV1" s="95" t="s">
        <v>1329</v>
      </c>
      <c r="AW1" s="95" t="s">
        <v>1330</v>
      </c>
      <c r="AX1" s="95" t="s">
        <v>1331</v>
      </c>
      <c r="AY1" s="95" t="s">
        <v>1332</v>
      </c>
      <c r="AZ1" s="95" t="s">
        <v>1333</v>
      </c>
      <c r="BA1" s="95" t="s">
        <v>1334</v>
      </c>
      <c r="BB1" s="95" t="s">
        <v>1335</v>
      </c>
      <c r="BC1" s="95" t="s">
        <v>1336</v>
      </c>
      <c r="BD1" s="95" t="s">
        <v>1337</v>
      </c>
      <c r="BE1" s="95" t="s">
        <v>1338</v>
      </c>
      <c r="BF1" s="95" t="s">
        <v>1339</v>
      </c>
      <c r="BG1" s="95" t="s">
        <v>1340</v>
      </c>
      <c r="BH1" s="95" t="s">
        <v>1341</v>
      </c>
      <c r="BI1" s="95" t="s">
        <v>1342</v>
      </c>
    </row>
    <row r="2" spans="1:61" x14ac:dyDescent="0.2">
      <c r="A2" s="82" t="s">
        <v>1368</v>
      </c>
      <c r="B2" s="82" t="s">
        <v>1361</v>
      </c>
      <c r="C2" s="82" t="s">
        <v>1349</v>
      </c>
      <c r="D2" s="82" t="s">
        <v>1232</v>
      </c>
      <c r="E2" s="82" t="s">
        <v>1232</v>
      </c>
      <c r="F2" s="82" t="s">
        <v>1173</v>
      </c>
      <c r="G2" s="82" t="s">
        <v>1233</v>
      </c>
      <c r="H2" s="82" t="s">
        <v>1261</v>
      </c>
      <c r="I2" s="82" t="s">
        <v>1232</v>
      </c>
      <c r="J2" s="82" t="s">
        <v>1232</v>
      </c>
      <c r="K2" s="82" t="s">
        <v>1232</v>
      </c>
      <c r="L2" s="82" t="s">
        <v>1232</v>
      </c>
      <c r="M2" s="82" t="s">
        <v>1232</v>
      </c>
      <c r="N2" s="82" t="s">
        <v>1232</v>
      </c>
      <c r="O2" s="82" t="s">
        <v>1232</v>
      </c>
      <c r="P2" s="82" t="s">
        <v>1279</v>
      </c>
      <c r="Q2" s="82" t="s">
        <v>1279</v>
      </c>
      <c r="R2" s="82" t="s">
        <v>1030</v>
      </c>
      <c r="S2" s="82" t="s">
        <v>1279</v>
      </c>
      <c r="T2" s="82" t="s">
        <v>1279</v>
      </c>
      <c r="V2" s="82" t="s">
        <v>29</v>
      </c>
      <c r="W2" s="82" t="s">
        <v>110</v>
      </c>
      <c r="AA2" s="82" t="s">
        <v>1120</v>
      </c>
      <c r="AB2" s="82" t="s">
        <v>1120</v>
      </c>
      <c r="AC2" s="82" t="s">
        <v>1127</v>
      </c>
      <c r="AD2" s="82" t="s">
        <v>638</v>
      </c>
      <c r="AE2" s="82" t="s">
        <v>1173</v>
      </c>
      <c r="AF2" s="82" t="s">
        <v>1183</v>
      </c>
      <c r="AI2" s="82" t="s">
        <v>198</v>
      </c>
      <c r="AL2" s="82" t="s">
        <v>638</v>
      </c>
      <c r="AM2" s="82" t="s">
        <v>638</v>
      </c>
      <c r="AN2" s="82" t="s">
        <v>640</v>
      </c>
      <c r="AO2" s="82" t="s">
        <v>640</v>
      </c>
      <c r="AV2" s="82" t="s">
        <v>638</v>
      </c>
      <c r="AW2" s="82" t="s">
        <v>1176</v>
      </c>
      <c r="AX2" s="82" t="s">
        <v>1177</v>
      </c>
      <c r="AY2" s="82" t="s">
        <v>20</v>
      </c>
      <c r="AZ2" s="82" t="s">
        <v>999</v>
      </c>
      <c r="BA2" s="82" t="s">
        <v>79</v>
      </c>
      <c r="BC2" s="82" t="s">
        <v>970</v>
      </c>
      <c r="BD2" s="82" t="s">
        <v>951</v>
      </c>
      <c r="BE2" s="82" t="s">
        <v>1270</v>
      </c>
      <c r="BF2" s="82" t="s">
        <v>101</v>
      </c>
      <c r="BG2" s="82" t="s">
        <v>101</v>
      </c>
      <c r="BH2" s="82" t="s">
        <v>1132</v>
      </c>
      <c r="BI2" s="82" t="s">
        <v>1137</v>
      </c>
    </row>
    <row r="3" spans="1:61" x14ac:dyDescent="0.2">
      <c r="A3" s="82" t="s">
        <v>1369</v>
      </c>
      <c r="B3" s="82" t="s">
        <v>1362</v>
      </c>
      <c r="C3" s="82" t="s">
        <v>1350</v>
      </c>
      <c r="D3" s="82" t="s">
        <v>1233</v>
      </c>
      <c r="E3" s="82" t="s">
        <v>1233</v>
      </c>
      <c r="F3" s="82" t="s">
        <v>1245</v>
      </c>
      <c r="G3" s="82" t="s">
        <v>1234</v>
      </c>
      <c r="H3" s="82" t="s">
        <v>1233</v>
      </c>
      <c r="I3" s="82" t="s">
        <v>1233</v>
      </c>
      <c r="J3" s="82" t="s">
        <v>1234</v>
      </c>
      <c r="K3" s="82" t="s">
        <v>1233</v>
      </c>
      <c r="L3" s="82" t="s">
        <v>1233</v>
      </c>
      <c r="M3" s="82" t="s">
        <v>1233</v>
      </c>
      <c r="N3" s="82" t="s">
        <v>966</v>
      </c>
      <c r="O3" s="82" t="s">
        <v>1233</v>
      </c>
      <c r="P3" s="82" t="s">
        <v>1281</v>
      </c>
      <c r="Q3" s="82" t="s">
        <v>1234</v>
      </c>
      <c r="R3" s="82" t="s">
        <v>1031</v>
      </c>
      <c r="S3" s="82" t="s">
        <v>1234</v>
      </c>
      <c r="T3" s="82" t="s">
        <v>1234</v>
      </c>
      <c r="V3" s="82" t="s">
        <v>30</v>
      </c>
      <c r="W3" s="82" t="s">
        <v>111</v>
      </c>
      <c r="AA3" s="82" t="s">
        <v>1121</v>
      </c>
      <c r="AB3" s="82" t="s">
        <v>1121</v>
      </c>
      <c r="AC3" s="82" t="s">
        <v>1130</v>
      </c>
      <c r="AD3" s="82" t="s">
        <v>640</v>
      </c>
      <c r="AE3" s="82" t="s">
        <v>1175</v>
      </c>
      <c r="AF3" s="82" t="s">
        <v>1116</v>
      </c>
      <c r="AI3" s="82" t="s">
        <v>199</v>
      </c>
      <c r="AL3" s="82" t="s">
        <v>640</v>
      </c>
      <c r="AM3" s="82" t="s">
        <v>640</v>
      </c>
      <c r="AN3" s="82" t="s">
        <v>642</v>
      </c>
      <c r="AO3" s="82" t="s">
        <v>642</v>
      </c>
      <c r="AV3" s="82" t="s">
        <v>640</v>
      </c>
      <c r="AW3" s="82" t="s">
        <v>1177</v>
      </c>
      <c r="AY3" s="82" t="s">
        <v>994</v>
      </c>
      <c r="AZ3" s="82" t="s">
        <v>1000</v>
      </c>
      <c r="BA3" s="82" t="s">
        <v>1408</v>
      </c>
      <c r="BC3" s="82" t="s">
        <v>287</v>
      </c>
      <c r="BD3" s="82" t="s">
        <v>325</v>
      </c>
      <c r="BE3" s="82" t="s">
        <v>1272</v>
      </c>
      <c r="BF3" s="82" t="s">
        <v>111</v>
      </c>
      <c r="BG3" s="82" t="s">
        <v>111</v>
      </c>
      <c r="BH3" s="82" t="s">
        <v>1133</v>
      </c>
      <c r="BI3" s="82" t="s">
        <v>1138</v>
      </c>
    </row>
    <row r="4" spans="1:61" x14ac:dyDescent="0.2">
      <c r="A4" s="82" t="s">
        <v>1370</v>
      </c>
      <c r="B4" s="82" t="s">
        <v>1363</v>
      </c>
      <c r="C4" s="82" t="s">
        <v>1351</v>
      </c>
      <c r="D4" s="82" t="s">
        <v>1234</v>
      </c>
      <c r="E4" s="82" t="s">
        <v>1234</v>
      </c>
      <c r="F4" s="82" t="s">
        <v>1246</v>
      </c>
      <c r="G4" s="82" t="s">
        <v>966</v>
      </c>
      <c r="H4" s="82" t="s">
        <v>1234</v>
      </c>
      <c r="I4" s="82" t="s">
        <v>1234</v>
      </c>
      <c r="J4" s="82" t="s">
        <v>1240</v>
      </c>
      <c r="K4" s="82" t="s">
        <v>1236</v>
      </c>
      <c r="L4" s="82" t="s">
        <v>1236</v>
      </c>
      <c r="M4" s="82" t="s">
        <v>966</v>
      </c>
      <c r="N4" s="82" t="s">
        <v>1250</v>
      </c>
      <c r="O4" s="82" t="s">
        <v>1234</v>
      </c>
      <c r="P4" s="82" t="s">
        <v>1284</v>
      </c>
      <c r="Q4" s="82" t="s">
        <v>1284</v>
      </c>
      <c r="R4" s="82" t="s">
        <v>1032</v>
      </c>
      <c r="S4" s="82" t="s">
        <v>1280</v>
      </c>
      <c r="T4" s="82" t="s">
        <v>1281</v>
      </c>
      <c r="V4" s="82" t="s">
        <v>31</v>
      </c>
      <c r="W4" s="82" t="s">
        <v>1377</v>
      </c>
      <c r="AA4" s="82" t="s">
        <v>1122</v>
      </c>
      <c r="AD4" s="82" t="s">
        <v>642</v>
      </c>
      <c r="AE4" s="82" t="s">
        <v>1176</v>
      </c>
      <c r="AF4" s="82" t="s">
        <v>1184</v>
      </c>
      <c r="AI4" s="82" t="s">
        <v>200</v>
      </c>
      <c r="AL4" s="82" t="s">
        <v>642</v>
      </c>
      <c r="AM4" s="82" t="s">
        <v>642</v>
      </c>
      <c r="AN4" s="82" t="s">
        <v>646</v>
      </c>
      <c r="AO4" s="82" t="s">
        <v>646</v>
      </c>
      <c r="AV4" s="82" t="s">
        <v>642</v>
      </c>
      <c r="AY4" s="82" t="s">
        <v>995</v>
      </c>
      <c r="AZ4" s="82" t="s">
        <v>1001</v>
      </c>
      <c r="BA4" s="82" t="s">
        <v>1409</v>
      </c>
      <c r="BC4" s="82" t="s">
        <v>976</v>
      </c>
      <c r="BD4" s="82" t="s">
        <v>952</v>
      </c>
      <c r="BE4" s="82" t="s">
        <v>1414</v>
      </c>
      <c r="BH4" s="82" t="s">
        <v>1134</v>
      </c>
    </row>
    <row r="5" spans="1:61" x14ac:dyDescent="0.2">
      <c r="A5" s="82" t="s">
        <v>1021</v>
      </c>
      <c r="B5" s="82" t="s">
        <v>106</v>
      </c>
      <c r="C5" s="82" t="s">
        <v>152</v>
      </c>
      <c r="D5" s="82" t="s">
        <v>1236</v>
      </c>
      <c r="E5" s="82" t="s">
        <v>1236</v>
      </c>
      <c r="F5" s="82" t="s">
        <v>1256</v>
      </c>
      <c r="G5" s="82" t="s">
        <v>1247</v>
      </c>
      <c r="H5" s="82" t="s">
        <v>966</v>
      </c>
      <c r="I5" s="82" t="s">
        <v>1240</v>
      </c>
      <c r="J5" s="82" t="s">
        <v>966</v>
      </c>
      <c r="K5" s="82" t="s">
        <v>966</v>
      </c>
      <c r="L5" s="82" t="s">
        <v>966</v>
      </c>
      <c r="M5" s="82" t="s">
        <v>1256</v>
      </c>
      <c r="N5" s="82" t="s">
        <v>1252</v>
      </c>
      <c r="O5" s="82" t="s">
        <v>966</v>
      </c>
      <c r="R5" s="82" t="s">
        <v>1033</v>
      </c>
      <c r="S5" s="82" t="s">
        <v>1281</v>
      </c>
      <c r="T5" s="82" t="s">
        <v>1284</v>
      </c>
      <c r="V5" s="82" t="s">
        <v>32</v>
      </c>
      <c r="AD5" s="82" t="s">
        <v>646</v>
      </c>
      <c r="AE5" s="82" t="s">
        <v>606</v>
      </c>
      <c r="AI5" s="82" t="s">
        <v>201</v>
      </c>
      <c r="AL5" s="82" t="s">
        <v>646</v>
      </c>
      <c r="AM5" s="82" t="s">
        <v>646</v>
      </c>
      <c r="AN5" s="82" t="s">
        <v>648</v>
      </c>
      <c r="AO5" s="82" t="s">
        <v>648</v>
      </c>
      <c r="AV5" s="82" t="s">
        <v>646</v>
      </c>
      <c r="AY5" s="82" t="s">
        <v>996</v>
      </c>
      <c r="AZ5" s="82" t="s">
        <v>1002</v>
      </c>
      <c r="BC5" s="82" t="s">
        <v>977</v>
      </c>
      <c r="BD5" s="82" t="s">
        <v>953</v>
      </c>
      <c r="BE5" s="82" t="s">
        <v>1273</v>
      </c>
    </row>
    <row r="6" spans="1:61" x14ac:dyDescent="0.2">
      <c r="A6" s="82" t="s">
        <v>1371</v>
      </c>
      <c r="B6" s="82" t="s">
        <v>107</v>
      </c>
      <c r="C6" s="82" t="s">
        <v>1352</v>
      </c>
      <c r="D6" s="82" t="s">
        <v>1240</v>
      </c>
      <c r="E6" s="82" t="s">
        <v>966</v>
      </c>
      <c r="F6" s="82" t="s">
        <v>108</v>
      </c>
      <c r="G6" s="82" t="s">
        <v>1250</v>
      </c>
      <c r="H6" s="82" t="s">
        <v>1245</v>
      </c>
      <c r="I6" s="82" t="s">
        <v>966</v>
      </c>
      <c r="J6" s="82" t="s">
        <v>1246</v>
      </c>
      <c r="K6" s="82" t="s">
        <v>1246</v>
      </c>
      <c r="L6" s="82" t="s">
        <v>1252</v>
      </c>
      <c r="O6" s="82" t="s">
        <v>1246</v>
      </c>
      <c r="R6" s="82" t="s">
        <v>1034</v>
      </c>
      <c r="S6" s="82" t="s">
        <v>1283</v>
      </c>
      <c r="V6" s="82" t="s">
        <v>33</v>
      </c>
      <c r="AD6" s="82" t="s">
        <v>648</v>
      </c>
      <c r="AI6" s="82" t="s">
        <v>202</v>
      </c>
      <c r="AL6" s="82" t="s">
        <v>648</v>
      </c>
      <c r="AM6" s="82" t="s">
        <v>648</v>
      </c>
      <c r="AN6" s="82" t="s">
        <v>650</v>
      </c>
      <c r="AO6" s="82" t="s">
        <v>650</v>
      </c>
      <c r="AV6" s="82" t="s">
        <v>648</v>
      </c>
      <c r="AY6" s="82" t="s">
        <v>997</v>
      </c>
      <c r="AZ6" s="82" t="s">
        <v>997</v>
      </c>
      <c r="BC6" s="82" t="s">
        <v>968</v>
      </c>
      <c r="BD6" s="82" t="s">
        <v>954</v>
      </c>
      <c r="BE6" s="82" t="s">
        <v>1011</v>
      </c>
    </row>
    <row r="7" spans="1:61" x14ac:dyDescent="0.2">
      <c r="B7" s="82" t="s">
        <v>108</v>
      </c>
      <c r="C7" s="82" t="s">
        <v>1354</v>
      </c>
      <c r="D7" s="82" t="s">
        <v>966</v>
      </c>
      <c r="E7" s="82" t="s">
        <v>1245</v>
      </c>
      <c r="G7" s="82" t="s">
        <v>108</v>
      </c>
      <c r="H7" s="82" t="s">
        <v>1246</v>
      </c>
      <c r="I7" s="82" t="s">
        <v>1245</v>
      </c>
      <c r="J7" s="82" t="s">
        <v>1247</v>
      </c>
      <c r="K7" s="82" t="s">
        <v>1256</v>
      </c>
      <c r="O7" s="82" t="s">
        <v>1247</v>
      </c>
      <c r="R7" s="82" t="s">
        <v>1035</v>
      </c>
      <c r="S7" s="82" t="s">
        <v>1284</v>
      </c>
      <c r="AD7" s="82" t="s">
        <v>650</v>
      </c>
      <c r="AI7" s="82" t="s">
        <v>204</v>
      </c>
      <c r="BD7" s="82" t="s">
        <v>955</v>
      </c>
      <c r="BE7" s="82" t="s">
        <v>1275</v>
      </c>
    </row>
    <row r="8" spans="1:61" x14ac:dyDescent="0.2">
      <c r="C8" s="82" t="s">
        <v>187</v>
      </c>
      <c r="D8" s="82" t="s">
        <v>1245</v>
      </c>
      <c r="E8" s="82" t="s">
        <v>1246</v>
      </c>
      <c r="H8" s="82" t="s">
        <v>1247</v>
      </c>
      <c r="I8" s="82" t="s">
        <v>1246</v>
      </c>
      <c r="J8" s="82" t="s">
        <v>1250</v>
      </c>
      <c r="O8" s="82" t="s">
        <v>1250</v>
      </c>
      <c r="R8" s="82" t="s">
        <v>1036</v>
      </c>
      <c r="AI8" s="82" t="s">
        <v>207</v>
      </c>
      <c r="BD8" s="82" t="s">
        <v>956</v>
      </c>
      <c r="BE8" s="82" t="s">
        <v>243</v>
      </c>
    </row>
    <row r="9" spans="1:61" x14ac:dyDescent="0.2">
      <c r="C9" s="82" t="s">
        <v>1355</v>
      </c>
      <c r="D9" s="82" t="s">
        <v>1246</v>
      </c>
      <c r="E9" s="82" t="s">
        <v>1250</v>
      </c>
      <c r="H9" s="82" t="s">
        <v>1250</v>
      </c>
      <c r="I9" s="82" t="s">
        <v>1247</v>
      </c>
      <c r="J9" s="82" t="s">
        <v>1252</v>
      </c>
      <c r="O9" s="82" t="s">
        <v>1252</v>
      </c>
      <c r="R9" s="82" t="s">
        <v>1039</v>
      </c>
      <c r="AI9" s="82" t="s">
        <v>208</v>
      </c>
      <c r="BD9" s="82" t="s">
        <v>509</v>
      </c>
    </row>
    <row r="10" spans="1:61" x14ac:dyDescent="0.2">
      <c r="C10" s="82" t="s">
        <v>1356</v>
      </c>
      <c r="D10" s="82" t="s">
        <v>1247</v>
      </c>
      <c r="E10" s="82" t="s">
        <v>1252</v>
      </c>
      <c r="H10" s="82" t="s">
        <v>1252</v>
      </c>
      <c r="I10" s="82" t="s">
        <v>1250</v>
      </c>
      <c r="J10" s="82" t="s">
        <v>108</v>
      </c>
      <c r="O10" s="82" t="s">
        <v>108</v>
      </c>
      <c r="AI10" s="82" t="s">
        <v>210</v>
      </c>
      <c r="BD10" s="82" t="s">
        <v>957</v>
      </c>
    </row>
    <row r="11" spans="1:61" x14ac:dyDescent="0.2">
      <c r="C11" s="82" t="s">
        <v>267</v>
      </c>
      <c r="D11" s="82" t="s">
        <v>1248</v>
      </c>
      <c r="E11" s="82" t="s">
        <v>1256</v>
      </c>
      <c r="H11" s="82" t="s">
        <v>108</v>
      </c>
      <c r="I11" s="82" t="s">
        <v>1252</v>
      </c>
      <c r="AI11" s="82" t="s">
        <v>108</v>
      </c>
      <c r="BD11" s="82" t="s">
        <v>958</v>
      </c>
    </row>
    <row r="12" spans="1:61" x14ac:dyDescent="0.2">
      <c r="C12" s="82" t="s">
        <v>1357</v>
      </c>
      <c r="D12" s="82" t="s">
        <v>1250</v>
      </c>
      <c r="I12" s="82" t="s">
        <v>1256</v>
      </c>
      <c r="BD12" s="82" t="s">
        <v>642</v>
      </c>
    </row>
    <row r="13" spans="1:61" x14ac:dyDescent="0.2">
      <c r="D13" s="82" t="s">
        <v>1252</v>
      </c>
      <c r="I13" s="82" t="s">
        <v>108</v>
      </c>
      <c r="BD13" s="82" t="s">
        <v>959</v>
      </c>
    </row>
    <row r="14" spans="1:61" x14ac:dyDescent="0.2">
      <c r="D14" s="82" t="s">
        <v>1256</v>
      </c>
      <c r="BD14" s="82" t="s">
        <v>960</v>
      </c>
    </row>
    <row r="15" spans="1:61" x14ac:dyDescent="0.2">
      <c r="D15" s="82" t="s">
        <v>108</v>
      </c>
      <c r="BD15" s="82" t="s">
        <v>961</v>
      </c>
    </row>
    <row r="16" spans="1:61" x14ac:dyDescent="0.2">
      <c r="BD16" s="82" t="s">
        <v>108</v>
      </c>
    </row>
    <row r="17" spans="56:56" x14ac:dyDescent="0.2">
      <c r="BD17" s="82" t="s">
        <v>963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2E06B-D497-441C-9A0F-FC1A19F88152}">
  <sheetPr>
    <tabColor theme="9"/>
  </sheetPr>
  <dimension ref="B3:D16"/>
  <sheetViews>
    <sheetView workbookViewId="0">
      <selection activeCell="D21" sqref="D21"/>
    </sheetView>
  </sheetViews>
  <sheetFormatPr baseColWidth="10" defaultRowHeight="12.75" x14ac:dyDescent="0.2"/>
  <cols>
    <col min="1" max="1" width="11.42578125" style="88"/>
    <col min="2" max="2" width="27.7109375" style="88" customWidth="1"/>
    <col min="3" max="16384" width="11.42578125" style="88"/>
  </cols>
  <sheetData>
    <row r="3" spans="2:4" x14ac:dyDescent="0.2">
      <c r="B3" s="86"/>
      <c r="C3" s="87" t="s">
        <v>101</v>
      </c>
      <c r="D3" s="87" t="s">
        <v>1052</v>
      </c>
    </row>
    <row r="4" spans="2:4" ht="12.75" customHeight="1" x14ac:dyDescent="0.2">
      <c r="B4" s="89" t="s">
        <v>1279</v>
      </c>
      <c r="C4" s="90">
        <f>SUM(DatosViolenciaGénero!C63:C69)</f>
        <v>1532</v>
      </c>
      <c r="D4" s="90">
        <f>SUM(DatosViolenciaGénero!D63:D69)</f>
        <v>208</v>
      </c>
    </row>
    <row r="5" spans="2:4" x14ac:dyDescent="0.2">
      <c r="B5" s="89" t="s">
        <v>1234</v>
      </c>
      <c r="C5" s="90">
        <f>SUM(DatosViolenciaGénero!C70:C73)</f>
        <v>109</v>
      </c>
      <c r="D5" s="90">
        <f>SUM(DatosViolenciaGénero!D70:D73)</f>
        <v>36</v>
      </c>
    </row>
    <row r="6" spans="2:4" ht="12.75" customHeight="1" x14ac:dyDescent="0.2">
      <c r="B6" s="89" t="s">
        <v>1280</v>
      </c>
      <c r="C6" s="90">
        <f>DatosViolenciaGénero!C74</f>
        <v>2</v>
      </c>
      <c r="D6" s="90">
        <f>DatosViolenciaGénero!D74</f>
        <v>0</v>
      </c>
    </row>
    <row r="7" spans="2:4" ht="12.75" customHeight="1" x14ac:dyDescent="0.2">
      <c r="B7" s="89" t="s">
        <v>1281</v>
      </c>
      <c r="C7" s="90">
        <f>SUM(DatosViolenciaGénero!C75:C77)</f>
        <v>1</v>
      </c>
      <c r="D7" s="90">
        <f>SUM(DatosViolenciaGénero!D75:D77)</f>
        <v>2</v>
      </c>
    </row>
    <row r="8" spans="2:4" ht="12.75" customHeight="1" x14ac:dyDescent="0.2">
      <c r="B8" s="89" t="s">
        <v>1282</v>
      </c>
      <c r="C8" s="90">
        <f>DatosViolenciaGénero!C81</f>
        <v>0</v>
      </c>
      <c r="D8" s="90">
        <f>DatosViolenciaGénero!D81</f>
        <v>0</v>
      </c>
    </row>
    <row r="9" spans="2:4" ht="12.75" customHeight="1" x14ac:dyDescent="0.2">
      <c r="B9" s="89" t="s">
        <v>1283</v>
      </c>
      <c r="C9" s="90">
        <f>DatosViolenciaGénero!C78</f>
        <v>1</v>
      </c>
      <c r="D9" s="90">
        <f>DatosViolenciaGénero!D78</f>
        <v>0</v>
      </c>
    </row>
    <row r="10" spans="2:4" ht="12.75" customHeight="1" x14ac:dyDescent="0.2">
      <c r="B10" s="89" t="s">
        <v>1284</v>
      </c>
      <c r="C10" s="90">
        <f>SUM(DatosViolenciaGénero!C79:C80)</f>
        <v>318</v>
      </c>
      <c r="D10" s="90">
        <f>SUM(DatosViolenciaGénero!D79:D80)</f>
        <v>62</v>
      </c>
    </row>
    <row r="14" spans="2:4" ht="12.95" customHeight="1" thickTop="1" thickBot="1" x14ac:dyDescent="0.25">
      <c r="B14" s="207" t="s">
        <v>1288</v>
      </c>
      <c r="C14" s="207"/>
    </row>
    <row r="15" spans="2:4" ht="13.5" thickTop="1" x14ac:dyDescent="0.2">
      <c r="B15" s="91" t="s">
        <v>1286</v>
      </c>
      <c r="C15" s="92">
        <f>DatosViolenciaGénero!C38</f>
        <v>435</v>
      </c>
    </row>
    <row r="16" spans="2:4" ht="13.5" thickBot="1" x14ac:dyDescent="0.25">
      <c r="B16" s="93" t="s">
        <v>1287</v>
      </c>
      <c r="C16" s="94">
        <f>DatosViolenciaGénero!C39</f>
        <v>435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A26AA-A860-4BF1-BD37-FAD96AC8C4FC}">
  <sheetPr>
    <tabColor theme="9"/>
  </sheetPr>
  <dimension ref="B3:D16"/>
  <sheetViews>
    <sheetView workbookViewId="0">
      <selection activeCell="C15" sqref="C15"/>
    </sheetView>
  </sheetViews>
  <sheetFormatPr baseColWidth="10" defaultRowHeight="12.75" x14ac:dyDescent="0.2"/>
  <cols>
    <col min="1" max="1" width="11.42578125" style="88"/>
    <col min="2" max="2" width="27.7109375" style="88" customWidth="1"/>
    <col min="3" max="16384" width="11.42578125" style="88"/>
  </cols>
  <sheetData>
    <row r="3" spans="2:4" x14ac:dyDescent="0.2">
      <c r="B3" s="86"/>
      <c r="C3" s="87" t="s">
        <v>101</v>
      </c>
      <c r="D3" s="87" t="s">
        <v>1052</v>
      </c>
    </row>
    <row r="4" spans="2:4" ht="12.75" customHeight="1" x14ac:dyDescent="0.2">
      <c r="B4" s="89" t="s">
        <v>1279</v>
      </c>
      <c r="C4" s="90">
        <f>SUM(DatosViolenciaDoméstica!C48:C54)</f>
        <v>20</v>
      </c>
      <c r="D4" s="90">
        <f>SUM(DatosViolenciaDoméstica!D48:D54)</f>
        <v>33</v>
      </c>
    </row>
    <row r="5" spans="2:4" x14ac:dyDescent="0.2">
      <c r="B5" s="89" t="s">
        <v>1234</v>
      </c>
      <c r="C5" s="90">
        <f>SUM(DatosViolenciaDoméstica!C55:C58)</f>
        <v>0</v>
      </c>
      <c r="D5" s="90">
        <f>SUM(DatosViolenciaDoméstica!D55:D58)</f>
        <v>2</v>
      </c>
    </row>
    <row r="6" spans="2:4" ht="12.75" customHeight="1" x14ac:dyDescent="0.2">
      <c r="B6" s="89" t="s">
        <v>1280</v>
      </c>
      <c r="C6" s="90">
        <f>DatosViolenciaDoméstica!C59</f>
        <v>0</v>
      </c>
      <c r="D6" s="90">
        <f>DatosViolenciaDoméstica!D59</f>
        <v>0</v>
      </c>
    </row>
    <row r="7" spans="2:4" ht="12.75" customHeight="1" x14ac:dyDescent="0.2">
      <c r="B7" s="89" t="s">
        <v>1281</v>
      </c>
      <c r="C7" s="90">
        <f>SUM(DatosViolenciaDoméstica!C60:C62)</f>
        <v>1</v>
      </c>
      <c r="D7" s="90">
        <f>SUM(DatosViolenciaDoméstica!D60:D62)</f>
        <v>0</v>
      </c>
    </row>
    <row r="8" spans="2:4" ht="12.75" customHeight="1" x14ac:dyDescent="0.2">
      <c r="B8" s="89" t="s">
        <v>1282</v>
      </c>
      <c r="C8" s="90">
        <f>DatosViolenciaDoméstica!C66</f>
        <v>0</v>
      </c>
      <c r="D8" s="90">
        <f>DatosViolenciaDoméstica!D66</f>
        <v>0</v>
      </c>
    </row>
    <row r="9" spans="2:4" ht="12.75" customHeight="1" x14ac:dyDescent="0.2">
      <c r="B9" s="89" t="s">
        <v>1283</v>
      </c>
      <c r="C9" s="90">
        <f>DatosViolenciaDoméstica!C63</f>
        <v>0</v>
      </c>
      <c r="D9" s="90">
        <f>DatosViolenciaDoméstica!D63</f>
        <v>0</v>
      </c>
    </row>
    <row r="10" spans="2:4" ht="12.75" customHeight="1" x14ac:dyDescent="0.2">
      <c r="B10" s="89" t="s">
        <v>1284</v>
      </c>
      <c r="C10" s="90">
        <f>SUM(DatosViolenciaDoméstica!C64:C65)</f>
        <v>4</v>
      </c>
      <c r="D10" s="90">
        <f>SUM(DatosViolenciaDoméstica!D64:D65)</f>
        <v>7</v>
      </c>
    </row>
    <row r="14" spans="2:4" ht="12.95" customHeight="1" thickTop="1" thickBot="1" x14ac:dyDescent="0.25">
      <c r="B14" s="207" t="s">
        <v>1285</v>
      </c>
      <c r="C14" s="207"/>
    </row>
    <row r="15" spans="2:4" ht="13.5" thickTop="1" x14ac:dyDescent="0.2">
      <c r="B15" s="91" t="s">
        <v>1286</v>
      </c>
      <c r="C15" s="92">
        <f>DatosViolenciaDoméstica!C33</f>
        <v>14</v>
      </c>
    </row>
    <row r="16" spans="2:4" ht="13.5" thickBot="1" x14ac:dyDescent="0.25">
      <c r="B16" s="93" t="s">
        <v>1287</v>
      </c>
      <c r="C16" s="94">
        <f>DatosViolenciaDoméstica!C34</f>
        <v>14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AC690-BFEE-4AF3-BA7B-FBC2FEEA5905}">
  <sheetPr>
    <tabColor theme="9"/>
  </sheetPr>
  <dimension ref="B3:C14"/>
  <sheetViews>
    <sheetView workbookViewId="0">
      <selection activeCell="B9" sqref="B9"/>
    </sheetView>
  </sheetViews>
  <sheetFormatPr baseColWidth="10" defaultRowHeight="12.75" x14ac:dyDescent="0.2"/>
  <cols>
    <col min="1" max="1" width="3" style="82" customWidth="1"/>
    <col min="2" max="2" width="20.85546875" style="82" customWidth="1"/>
    <col min="3" max="3" width="44" style="82" customWidth="1"/>
    <col min="4" max="4" width="6.28515625" style="82" customWidth="1"/>
    <col min="5" max="16384" width="11.42578125" style="82"/>
  </cols>
  <sheetData>
    <row r="3" spans="2:3" ht="12.95" customHeight="1" x14ac:dyDescent="0.2">
      <c r="B3" s="208" t="s">
        <v>1269</v>
      </c>
      <c r="C3" s="208"/>
    </row>
    <row r="4" spans="2:3" x14ac:dyDescent="0.2">
      <c r="B4" s="83" t="s">
        <v>1270</v>
      </c>
      <c r="C4" s="84">
        <f>DatosMenores!C69</f>
        <v>8</v>
      </c>
    </row>
    <row r="5" spans="2:3" x14ac:dyDescent="0.2">
      <c r="B5" s="83" t="s">
        <v>1271</v>
      </c>
      <c r="C5" s="85">
        <f>DatosMenores!C70</f>
        <v>0</v>
      </c>
    </row>
    <row r="6" spans="2:3" x14ac:dyDescent="0.2">
      <c r="B6" s="83" t="s">
        <v>1272</v>
      </c>
      <c r="C6" s="85">
        <f>DatosMenores!C71</f>
        <v>137</v>
      </c>
    </row>
    <row r="7" spans="2:3" ht="25.5" x14ac:dyDescent="0.2">
      <c r="B7" s="83" t="s">
        <v>1273</v>
      </c>
      <c r="C7" s="85">
        <f>DatosMenores!C74</f>
        <v>1</v>
      </c>
    </row>
    <row r="8" spans="2:3" ht="25.5" x14ac:dyDescent="0.2">
      <c r="B8" s="83" t="s">
        <v>1011</v>
      </c>
      <c r="C8" s="85">
        <f>DatosMenores!C75</f>
        <v>9</v>
      </c>
    </row>
    <row r="9" spans="2:3" ht="25.5" x14ac:dyDescent="0.2">
      <c r="B9" s="83" t="s">
        <v>1274</v>
      </c>
      <c r="C9" s="85">
        <f>DatosMenores!C76</f>
        <v>0</v>
      </c>
    </row>
    <row r="10" spans="2:3" ht="25.5" x14ac:dyDescent="0.2">
      <c r="B10" s="83" t="s">
        <v>243</v>
      </c>
      <c r="C10" s="85">
        <f>DatosMenores!C78</f>
        <v>1</v>
      </c>
    </row>
    <row r="11" spans="2:3" x14ac:dyDescent="0.2">
      <c r="B11" s="83" t="s">
        <v>1275</v>
      </c>
      <c r="C11" s="85">
        <f>DatosMenores!C77</f>
        <v>2</v>
      </c>
    </row>
    <row r="12" spans="2:3" x14ac:dyDescent="0.2">
      <c r="B12" s="83" t="s">
        <v>1276</v>
      </c>
      <c r="C12" s="85">
        <f>DatosMenores!C79</f>
        <v>0</v>
      </c>
    </row>
    <row r="13" spans="2:3" ht="25.5" x14ac:dyDescent="0.2">
      <c r="B13" s="83" t="s">
        <v>1277</v>
      </c>
      <c r="C13" s="85">
        <f>DatosMenores!C72</f>
        <v>0</v>
      </c>
    </row>
    <row r="14" spans="2:3" ht="25.5" x14ac:dyDescent="0.2">
      <c r="B14" s="83" t="s">
        <v>1278</v>
      </c>
      <c r="C14" s="85">
        <f>DatosMenores!C73</f>
        <v>10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AC167-7430-49C9-BF78-B740E55DB2B7}">
  <sheetPr>
    <tabColor theme="9"/>
  </sheetPr>
  <dimension ref="B2:M123"/>
  <sheetViews>
    <sheetView topLeftCell="A106" zoomScale="120" zoomScaleNormal="120" workbookViewId="0">
      <selection activeCell="D122" sqref="D122"/>
    </sheetView>
  </sheetViews>
  <sheetFormatPr baseColWidth="10" defaultRowHeight="12.75" x14ac:dyDescent="0.2"/>
  <cols>
    <col min="1" max="1" width="2" style="54" customWidth="1"/>
    <col min="2" max="4" width="13.85546875" style="54" customWidth="1"/>
    <col min="5" max="6" width="15" style="54" customWidth="1"/>
    <col min="7" max="13" width="13.85546875" style="54" customWidth="1"/>
    <col min="14" max="16384" width="11.42578125" style="54"/>
  </cols>
  <sheetData>
    <row r="2" spans="2:13" s="50" customFormat="1" ht="15.75" x14ac:dyDescent="0.25">
      <c r="B2" s="50" t="s">
        <v>1221</v>
      </c>
    </row>
    <row r="4" spans="2:13" ht="39" thickBot="1" x14ac:dyDescent="0.25">
      <c r="B4" s="51" t="s">
        <v>296</v>
      </c>
      <c r="C4" s="52" t="s">
        <v>1222</v>
      </c>
      <c r="D4" s="52" t="s">
        <v>1223</v>
      </c>
      <c r="E4" s="52" t="s">
        <v>1224</v>
      </c>
      <c r="F4" s="52" t="s">
        <v>1225</v>
      </c>
      <c r="G4" s="52" t="s">
        <v>1226</v>
      </c>
      <c r="H4" s="52" t="s">
        <v>1227</v>
      </c>
      <c r="I4" s="52" t="s">
        <v>1228</v>
      </c>
      <c r="J4" s="52" t="s">
        <v>1229</v>
      </c>
      <c r="K4" s="52" t="s">
        <v>307</v>
      </c>
      <c r="L4" s="52" t="s">
        <v>1230</v>
      </c>
      <c r="M4" s="53" t="s">
        <v>309</v>
      </c>
    </row>
    <row r="5" spans="2:13" s="60" customFormat="1" ht="22.5" customHeight="1" thickBot="1" x14ac:dyDescent="0.3">
      <c r="B5" s="55">
        <v>1</v>
      </c>
      <c r="C5" s="56">
        <v>2</v>
      </c>
      <c r="D5" s="56">
        <v>2</v>
      </c>
      <c r="E5" s="57">
        <v>1</v>
      </c>
      <c r="F5" s="57">
        <v>1</v>
      </c>
      <c r="G5" s="57">
        <v>1</v>
      </c>
      <c r="H5" s="57">
        <v>1</v>
      </c>
      <c r="I5" s="57">
        <v>1</v>
      </c>
      <c r="J5" s="57">
        <v>1</v>
      </c>
      <c r="K5" s="58">
        <v>3</v>
      </c>
      <c r="L5" s="57">
        <v>1</v>
      </c>
      <c r="M5" s="59">
        <v>1</v>
      </c>
    </row>
    <row r="8" spans="2:13" ht="15.75" x14ac:dyDescent="0.25">
      <c r="B8" s="61" t="s">
        <v>1231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10" spans="2:13" ht="39" thickBot="1" x14ac:dyDescent="0.25">
      <c r="D10" s="63" t="s">
        <v>296</v>
      </c>
      <c r="E10" s="64" t="s">
        <v>1224</v>
      </c>
      <c r="F10" s="64" t="s">
        <v>1225</v>
      </c>
      <c r="G10" s="64" t="s">
        <v>1226</v>
      </c>
      <c r="H10" s="64" t="s">
        <v>1227</v>
      </c>
      <c r="I10" s="64" t="s">
        <v>1228</v>
      </c>
      <c r="J10" s="64" t="s">
        <v>1229</v>
      </c>
      <c r="K10" s="64" t="s">
        <v>1230</v>
      </c>
      <c r="L10" s="65" t="s">
        <v>309</v>
      </c>
      <c r="M10" s="66"/>
    </row>
    <row r="11" spans="2:13" ht="13.15" customHeight="1" x14ac:dyDescent="0.2">
      <c r="B11" s="209" t="s">
        <v>1232</v>
      </c>
      <c r="C11" s="209"/>
      <c r="D11" s="67">
        <f>DatosDelitos!C6+DatosDelitos!C14-DatosDelitos!C18</f>
        <v>3222</v>
      </c>
      <c r="E11" s="68">
        <f>DatosDelitos!H6+DatosDelitos!H14-DatosDelitos!H18</f>
        <v>136</v>
      </c>
      <c r="F11" s="68">
        <f>DatosDelitos!I6+DatosDelitos!I14-DatosDelitos!I18</f>
        <v>110</v>
      </c>
      <c r="G11" s="68">
        <f>DatosDelitos!J6+DatosDelitos!J14-DatosDelitos!J18</f>
        <v>2</v>
      </c>
      <c r="H11" s="69">
        <f>DatosDelitos!K6+DatosDelitos!K14-DatosDelitos!K18</f>
        <v>4</v>
      </c>
      <c r="I11" s="69">
        <f>DatosDelitos!L6+DatosDelitos!L14-DatosDelitos!L18</f>
        <v>4</v>
      </c>
      <c r="J11" s="69">
        <f>DatosDelitos!M6+DatosDelitos!M14-DatosDelitos!M18</f>
        <v>3</v>
      </c>
      <c r="K11" s="69">
        <f>DatosDelitos!O6+DatosDelitos!O14-DatosDelitos!O18</f>
        <v>9</v>
      </c>
      <c r="L11" s="70">
        <f>DatosDelitos!P6+DatosDelitos!P14-DatosDelitos!P18</f>
        <v>138</v>
      </c>
    </row>
    <row r="12" spans="2:13" ht="13.15" customHeight="1" x14ac:dyDescent="0.2">
      <c r="B12" s="210" t="s">
        <v>281</v>
      </c>
      <c r="C12" s="210"/>
      <c r="D12" s="71">
        <f>DatosDelitos!C11</f>
        <v>0</v>
      </c>
      <c r="E12" s="72">
        <f>DatosDelitos!H11</f>
        <v>0</v>
      </c>
      <c r="F12" s="72">
        <f>DatosDelitos!I11</f>
        <v>0</v>
      </c>
      <c r="G12" s="72">
        <f>DatosDelitos!J11</f>
        <v>0</v>
      </c>
      <c r="H12" s="72">
        <f>DatosDelitos!K11</f>
        <v>0</v>
      </c>
      <c r="I12" s="72">
        <f>DatosDelitos!L11</f>
        <v>0</v>
      </c>
      <c r="J12" s="72">
        <f>DatosDelitos!M11</f>
        <v>0</v>
      </c>
      <c r="K12" s="72">
        <f>DatosDelitos!O11</f>
        <v>0</v>
      </c>
      <c r="L12" s="73">
        <f>DatosDelitos!P11</f>
        <v>0</v>
      </c>
    </row>
    <row r="13" spans="2:13" ht="13.15" customHeight="1" x14ac:dyDescent="0.2">
      <c r="B13" s="210" t="s">
        <v>338</v>
      </c>
      <c r="C13" s="210"/>
      <c r="D13" s="71">
        <f>DatosDelitos!C21</f>
        <v>0</v>
      </c>
      <c r="E13" s="72">
        <f>DatosDelitos!H21</f>
        <v>0</v>
      </c>
      <c r="F13" s="72">
        <f>DatosDelitos!I21</f>
        <v>0</v>
      </c>
      <c r="G13" s="72">
        <f>DatosDelitos!J21</f>
        <v>0</v>
      </c>
      <c r="H13" s="72">
        <f>DatosDelitos!K21</f>
        <v>0</v>
      </c>
      <c r="I13" s="72">
        <f>DatosDelitos!L21</f>
        <v>0</v>
      </c>
      <c r="J13" s="72">
        <f>DatosDelitos!M21</f>
        <v>0</v>
      </c>
      <c r="K13" s="72">
        <f>DatosDelitos!O21</f>
        <v>0</v>
      </c>
      <c r="L13" s="73">
        <f>DatosDelitos!P21</f>
        <v>0</v>
      </c>
    </row>
    <row r="14" spans="2:13" ht="13.15" customHeight="1" x14ac:dyDescent="0.2">
      <c r="B14" s="210" t="s">
        <v>343</v>
      </c>
      <c r="C14" s="210"/>
      <c r="D14" s="71">
        <f>DatosDelitos!C24</f>
        <v>0</v>
      </c>
      <c r="E14" s="72">
        <f>DatosDelitos!H24</f>
        <v>0</v>
      </c>
      <c r="F14" s="72">
        <f>DatosDelitos!I24</f>
        <v>0</v>
      </c>
      <c r="G14" s="72">
        <f>DatosDelitos!J24</f>
        <v>0</v>
      </c>
      <c r="H14" s="72">
        <f>DatosDelitos!K24</f>
        <v>0</v>
      </c>
      <c r="I14" s="72">
        <f>DatosDelitos!L24</f>
        <v>0</v>
      </c>
      <c r="J14" s="72">
        <f>DatosDelitos!M24</f>
        <v>0</v>
      </c>
      <c r="K14" s="72">
        <f>DatosDelitos!O24</f>
        <v>0</v>
      </c>
      <c r="L14" s="73">
        <f>DatosDelitos!P24</f>
        <v>0</v>
      </c>
    </row>
    <row r="15" spans="2:13" ht="13.15" customHeight="1" x14ac:dyDescent="0.2">
      <c r="B15" s="210" t="s">
        <v>1233</v>
      </c>
      <c r="C15" s="210"/>
      <c r="D15" s="71">
        <f>DatosDelitos!C18+DatosDelitos!C45</f>
        <v>1470</v>
      </c>
      <c r="E15" s="72">
        <f>DatosDelitos!H18+DatosDelitos!H45</f>
        <v>250</v>
      </c>
      <c r="F15" s="72">
        <f>DatosDelitos!I17+DatosDelitos!I45</f>
        <v>21</v>
      </c>
      <c r="G15" s="72">
        <f>DatosDelitos!J18+DatosDelitos!J45</f>
        <v>3</v>
      </c>
      <c r="H15" s="72">
        <f>DatosDelitos!K18+DatosDelitos!K45</f>
        <v>1</v>
      </c>
      <c r="I15" s="72">
        <f>DatosDelitos!L18+DatosDelitos!L45</f>
        <v>2</v>
      </c>
      <c r="J15" s="72">
        <f>DatosDelitos!M18+DatosDelitos!M45</f>
        <v>0</v>
      </c>
      <c r="K15" s="72">
        <f>DatosDelitos!O18+DatosDelitos!O45</f>
        <v>11</v>
      </c>
      <c r="L15" s="73">
        <f>DatosDelitos!P18+DatosDelitos!P45</f>
        <v>186</v>
      </c>
    </row>
    <row r="16" spans="2:13" ht="13.15" customHeight="1" x14ac:dyDescent="0.2">
      <c r="B16" s="210" t="s">
        <v>1234</v>
      </c>
      <c r="C16" s="210"/>
      <c r="D16" s="71">
        <f>DatosDelitos!C31</f>
        <v>672</v>
      </c>
      <c r="E16" s="72">
        <f>DatosDelitos!H31</f>
        <v>52</v>
      </c>
      <c r="F16" s="72">
        <f>DatosDelitos!I31</f>
        <v>51</v>
      </c>
      <c r="G16" s="72">
        <f>DatosDelitos!J31</f>
        <v>0</v>
      </c>
      <c r="H16" s="72">
        <f>DatosDelitos!K31</f>
        <v>0</v>
      </c>
      <c r="I16" s="72">
        <f>DatosDelitos!L31</f>
        <v>0</v>
      </c>
      <c r="J16" s="72">
        <f>DatosDelitos!M31</f>
        <v>0</v>
      </c>
      <c r="K16" s="72">
        <f>DatosDelitos!O31</f>
        <v>1</v>
      </c>
      <c r="L16" s="73">
        <f>DatosDelitos!P31</f>
        <v>96</v>
      </c>
    </row>
    <row r="17" spans="2:12" ht="13.15" customHeight="1" x14ac:dyDescent="0.2">
      <c r="B17" s="211" t="s">
        <v>1235</v>
      </c>
      <c r="C17" s="211"/>
      <c r="D17" s="71">
        <f>DatosDelitos!C43-DatosDelitos!C45</f>
        <v>23</v>
      </c>
      <c r="E17" s="72">
        <f>DatosDelitos!H43-DatosDelitos!H45</f>
        <v>2</v>
      </c>
      <c r="F17" s="72">
        <f>DatosDelitos!I43-DatosDelitos!I45</f>
        <v>1</v>
      </c>
      <c r="G17" s="72">
        <f>DatosDelitos!J43-DatosDelitos!J45</f>
        <v>0</v>
      </c>
      <c r="H17" s="72">
        <f>DatosDelitos!K43-DatosDelitos!K45</f>
        <v>0</v>
      </c>
      <c r="I17" s="72">
        <f>DatosDelitos!L43-DatosDelitos!L45</f>
        <v>0</v>
      </c>
      <c r="J17" s="72">
        <f>DatosDelitos!M43-DatosDelitos!M45</f>
        <v>0</v>
      </c>
      <c r="K17" s="72">
        <f>DatosDelitos!O43-DatosDelitos!O45</f>
        <v>0</v>
      </c>
      <c r="L17" s="73">
        <f>DatosDelitos!P43-DatosDelitos!P45</f>
        <v>0</v>
      </c>
    </row>
    <row r="18" spans="2:12" ht="13.15" customHeight="1" x14ac:dyDescent="0.2">
      <c r="B18" s="210" t="s">
        <v>1236</v>
      </c>
      <c r="C18" s="210"/>
      <c r="D18" s="71">
        <f>DatosDelitos!C51</f>
        <v>246</v>
      </c>
      <c r="E18" s="72">
        <f>DatosDelitos!H51</f>
        <v>38</v>
      </c>
      <c r="F18" s="72">
        <f>DatosDelitos!I51</f>
        <v>23</v>
      </c>
      <c r="G18" s="72">
        <f>DatosDelitos!J51</f>
        <v>12</v>
      </c>
      <c r="H18" s="72">
        <f>DatosDelitos!K51</f>
        <v>9</v>
      </c>
      <c r="I18" s="72">
        <f>DatosDelitos!L51</f>
        <v>0</v>
      </c>
      <c r="J18" s="72">
        <f>DatosDelitos!M51</f>
        <v>0</v>
      </c>
      <c r="K18" s="72">
        <f>DatosDelitos!O51</f>
        <v>7</v>
      </c>
      <c r="L18" s="73">
        <f>DatosDelitos!P51</f>
        <v>19</v>
      </c>
    </row>
    <row r="19" spans="2:12" ht="13.15" customHeight="1" x14ac:dyDescent="0.2">
      <c r="B19" s="210" t="s">
        <v>1237</v>
      </c>
      <c r="C19" s="210"/>
      <c r="D19" s="71">
        <f>DatosDelitos!C73</f>
        <v>7</v>
      </c>
      <c r="E19" s="72">
        <f>DatosDelitos!H73</f>
        <v>3</v>
      </c>
      <c r="F19" s="72">
        <f>DatosDelitos!I73</f>
        <v>0</v>
      </c>
      <c r="G19" s="72">
        <f>DatosDelitos!J73</f>
        <v>0</v>
      </c>
      <c r="H19" s="72">
        <f>DatosDelitos!K73</f>
        <v>0</v>
      </c>
      <c r="I19" s="72">
        <f>DatosDelitos!L73</f>
        <v>0</v>
      </c>
      <c r="J19" s="72">
        <f>DatosDelitos!M73</f>
        <v>0</v>
      </c>
      <c r="K19" s="72">
        <f>DatosDelitos!O73</f>
        <v>0</v>
      </c>
      <c r="L19" s="73">
        <f>DatosDelitos!P73</f>
        <v>0</v>
      </c>
    </row>
    <row r="20" spans="2:12" ht="27" customHeight="1" x14ac:dyDescent="0.2">
      <c r="B20" s="210" t="s">
        <v>1238</v>
      </c>
      <c r="C20" s="210"/>
      <c r="D20" s="71">
        <f>DatosDelitos!C75</f>
        <v>54</v>
      </c>
      <c r="E20" s="72">
        <f>DatosDelitos!H75</f>
        <v>6</v>
      </c>
      <c r="F20" s="72">
        <f>DatosDelitos!I75</f>
        <v>4</v>
      </c>
      <c r="G20" s="72">
        <f>DatosDelitos!J75</f>
        <v>0</v>
      </c>
      <c r="H20" s="72">
        <f>DatosDelitos!K75</f>
        <v>0</v>
      </c>
      <c r="I20" s="72">
        <f>DatosDelitos!L75</f>
        <v>0</v>
      </c>
      <c r="J20" s="72">
        <f>DatosDelitos!M75</f>
        <v>0</v>
      </c>
      <c r="K20" s="72">
        <f>DatosDelitos!O75</f>
        <v>0</v>
      </c>
      <c r="L20" s="73">
        <f>DatosDelitos!P75</f>
        <v>1</v>
      </c>
    </row>
    <row r="21" spans="2:12" ht="13.15" customHeight="1" x14ac:dyDescent="0.2">
      <c r="B21" s="211" t="s">
        <v>1239</v>
      </c>
      <c r="C21" s="211"/>
      <c r="D21" s="71">
        <f>DatosDelitos!C83</f>
        <v>88</v>
      </c>
      <c r="E21" s="72">
        <f>DatosDelitos!H83</f>
        <v>3</v>
      </c>
      <c r="F21" s="72">
        <f>DatosDelitos!I83</f>
        <v>1</v>
      </c>
      <c r="G21" s="72">
        <f>DatosDelitos!J83</f>
        <v>0</v>
      </c>
      <c r="H21" s="72">
        <f>DatosDelitos!K83</f>
        <v>0</v>
      </c>
      <c r="I21" s="72">
        <f>DatosDelitos!L83</f>
        <v>0</v>
      </c>
      <c r="J21" s="72">
        <f>DatosDelitos!M83</f>
        <v>0</v>
      </c>
      <c r="K21" s="72">
        <f>DatosDelitos!O83</f>
        <v>0</v>
      </c>
      <c r="L21" s="73">
        <f>DatosDelitos!P83</f>
        <v>3</v>
      </c>
    </row>
    <row r="22" spans="2:12" ht="13.15" customHeight="1" x14ac:dyDescent="0.2">
      <c r="B22" s="210" t="s">
        <v>1240</v>
      </c>
      <c r="C22" s="210"/>
      <c r="D22" s="71">
        <f>DatosDelitos!C86</f>
        <v>405</v>
      </c>
      <c r="E22" s="72">
        <f>DatosDelitos!H86</f>
        <v>119</v>
      </c>
      <c r="F22" s="72">
        <f>DatosDelitos!I86</f>
        <v>62</v>
      </c>
      <c r="G22" s="72">
        <f>DatosDelitos!J86</f>
        <v>0</v>
      </c>
      <c r="H22" s="72">
        <f>DatosDelitos!K86</f>
        <v>0</v>
      </c>
      <c r="I22" s="72">
        <f>DatosDelitos!L86</f>
        <v>0</v>
      </c>
      <c r="J22" s="72">
        <f>DatosDelitos!M86</f>
        <v>0</v>
      </c>
      <c r="K22" s="72">
        <f>DatosDelitos!O86</f>
        <v>0</v>
      </c>
      <c r="L22" s="73">
        <f>DatosDelitos!P86</f>
        <v>49</v>
      </c>
    </row>
    <row r="23" spans="2:12" ht="13.15" customHeight="1" x14ac:dyDescent="0.2">
      <c r="B23" s="210" t="s">
        <v>966</v>
      </c>
      <c r="C23" s="210"/>
      <c r="D23" s="71">
        <f>DatosDelitos!C98</f>
        <v>3460</v>
      </c>
      <c r="E23" s="72">
        <f>DatosDelitos!H98</f>
        <v>541</v>
      </c>
      <c r="F23" s="72">
        <f>DatosDelitos!I98</f>
        <v>291</v>
      </c>
      <c r="G23" s="72">
        <f>DatosDelitos!J98</f>
        <v>1</v>
      </c>
      <c r="H23" s="72">
        <f>DatosDelitos!K98</f>
        <v>1</v>
      </c>
      <c r="I23" s="72">
        <f>DatosDelitos!L98</f>
        <v>1</v>
      </c>
      <c r="J23" s="72">
        <f>DatosDelitos!M98</f>
        <v>1</v>
      </c>
      <c r="K23" s="72">
        <f>DatosDelitos!O98</f>
        <v>29</v>
      </c>
      <c r="L23" s="73">
        <f>DatosDelitos!P98</f>
        <v>258</v>
      </c>
    </row>
    <row r="24" spans="2:12" ht="27" customHeight="1" x14ac:dyDescent="0.2">
      <c r="B24" s="210" t="s">
        <v>1241</v>
      </c>
      <c r="C24" s="210"/>
      <c r="D24" s="71">
        <f>DatosDelitos!C132</f>
        <v>10</v>
      </c>
      <c r="E24" s="72">
        <f>DatosDelitos!H132</f>
        <v>8</v>
      </c>
      <c r="F24" s="72">
        <f>DatosDelitos!I132</f>
        <v>5</v>
      </c>
      <c r="G24" s="72">
        <f>DatosDelitos!J132</f>
        <v>0</v>
      </c>
      <c r="H24" s="72">
        <f>DatosDelitos!K132</f>
        <v>0</v>
      </c>
      <c r="I24" s="72">
        <f>DatosDelitos!L132</f>
        <v>0</v>
      </c>
      <c r="J24" s="72">
        <f>DatosDelitos!M132</f>
        <v>0</v>
      </c>
      <c r="K24" s="72">
        <f>DatosDelitos!O132</f>
        <v>0</v>
      </c>
      <c r="L24" s="73">
        <f>DatosDelitos!P132</f>
        <v>2</v>
      </c>
    </row>
    <row r="25" spans="2:12" ht="13.15" customHeight="1" x14ac:dyDescent="0.2">
      <c r="B25" s="210" t="s">
        <v>1242</v>
      </c>
      <c r="C25" s="210"/>
      <c r="D25" s="71">
        <f>DatosDelitos!C138</f>
        <v>30</v>
      </c>
      <c r="E25" s="72">
        <f>DatosDelitos!H138</f>
        <v>7</v>
      </c>
      <c r="F25" s="72">
        <f>DatosDelitos!I138</f>
        <v>2</v>
      </c>
      <c r="G25" s="72">
        <f>DatosDelitos!J138</f>
        <v>0</v>
      </c>
      <c r="H25" s="72">
        <f>DatosDelitos!K138</f>
        <v>0</v>
      </c>
      <c r="I25" s="72">
        <f>DatosDelitos!L138</f>
        <v>0</v>
      </c>
      <c r="J25" s="72">
        <f>DatosDelitos!M138</f>
        <v>0</v>
      </c>
      <c r="K25" s="72">
        <f>DatosDelitos!O138</f>
        <v>0</v>
      </c>
      <c r="L25" s="73">
        <f>DatosDelitos!P138</f>
        <v>1</v>
      </c>
    </row>
    <row r="26" spans="2:12" ht="13.15" customHeight="1" x14ac:dyDescent="0.2">
      <c r="B26" s="211" t="s">
        <v>1243</v>
      </c>
      <c r="C26" s="211"/>
      <c r="D26" s="71">
        <f>DatosDelitos!C145</f>
        <v>0</v>
      </c>
      <c r="E26" s="72">
        <f>DatosDelitos!H145</f>
        <v>0</v>
      </c>
      <c r="F26" s="72">
        <f>DatosDelitos!I145</f>
        <v>0</v>
      </c>
      <c r="G26" s="72">
        <f>DatosDelitos!J145</f>
        <v>0</v>
      </c>
      <c r="H26" s="72">
        <f>DatosDelitos!K145</f>
        <v>0</v>
      </c>
      <c r="I26" s="72">
        <f>DatosDelitos!L145</f>
        <v>0</v>
      </c>
      <c r="J26" s="72">
        <f>DatosDelitos!M145</f>
        <v>0</v>
      </c>
      <c r="K26" s="72">
        <f>DatosDelitos!O145</f>
        <v>0</v>
      </c>
      <c r="L26" s="73">
        <f>DatosDelitos!P145</f>
        <v>0</v>
      </c>
    </row>
    <row r="27" spans="2:12" ht="38.25" customHeight="1" x14ac:dyDescent="0.2">
      <c r="B27" s="210" t="s">
        <v>1244</v>
      </c>
      <c r="C27" s="210"/>
      <c r="D27" s="71">
        <f>DatosDelitos!C148</f>
        <v>45</v>
      </c>
      <c r="E27" s="72">
        <f>DatosDelitos!H148</f>
        <v>14</v>
      </c>
      <c r="F27" s="72">
        <f>DatosDelitos!I148</f>
        <v>8</v>
      </c>
      <c r="G27" s="72">
        <f>DatosDelitos!J148</f>
        <v>0</v>
      </c>
      <c r="H27" s="72">
        <f>DatosDelitos!K148</f>
        <v>0</v>
      </c>
      <c r="I27" s="72">
        <f>DatosDelitos!L148</f>
        <v>0</v>
      </c>
      <c r="J27" s="72">
        <f>DatosDelitos!M148</f>
        <v>0</v>
      </c>
      <c r="K27" s="72">
        <f>DatosDelitos!O148</f>
        <v>0</v>
      </c>
      <c r="L27" s="73">
        <f>DatosDelitos!P148</f>
        <v>5</v>
      </c>
    </row>
    <row r="28" spans="2:12" ht="13.15" customHeight="1" x14ac:dyDescent="0.2">
      <c r="B28" s="210" t="s">
        <v>1245</v>
      </c>
      <c r="C28" s="210"/>
      <c r="D28" s="71">
        <f>DatosDelitos!C157+SUM(DatosDelitos!C168:C173)</f>
        <v>254</v>
      </c>
      <c r="E28" s="72">
        <f>DatosDelitos!H157+SUM(DatosDelitos!H168:H173)</f>
        <v>83</v>
      </c>
      <c r="F28" s="72">
        <f>DatosDelitos!I157+SUM(DatosDelitos!I168:I173)</f>
        <v>8</v>
      </c>
      <c r="G28" s="72">
        <f>DatosDelitos!J157+SUM(DatosDelitos!J168:J173)</f>
        <v>0</v>
      </c>
      <c r="H28" s="72">
        <f>DatosDelitos!K157+SUM(DatosDelitos!K168:K173)</f>
        <v>0</v>
      </c>
      <c r="I28" s="72">
        <f>DatosDelitos!L157+SUM(DatosDelitos!L168:L173)</f>
        <v>0</v>
      </c>
      <c r="J28" s="72">
        <f>DatosDelitos!M157+SUM(DatosDelitos!M168:M173)</f>
        <v>0</v>
      </c>
      <c r="K28" s="72">
        <f>DatosDelitos!O157+SUM(DatosDelitos!O168:O173)</f>
        <v>27</v>
      </c>
      <c r="L28" s="72">
        <f>DatosDelitos!P157+SUM(DatosDelitos!P168:Q173)</f>
        <v>14</v>
      </c>
    </row>
    <row r="29" spans="2:12" ht="13.15" customHeight="1" x14ac:dyDescent="0.2">
      <c r="B29" s="210" t="s">
        <v>1246</v>
      </c>
      <c r="C29" s="210"/>
      <c r="D29" s="71">
        <f>SUM(DatosDelitos!C174:C178)</f>
        <v>142</v>
      </c>
      <c r="E29" s="72">
        <f>SUM(DatosDelitos!H174:H178)</f>
        <v>76</v>
      </c>
      <c r="F29" s="72">
        <f>SUM(DatosDelitos!I174:I178)</f>
        <v>76</v>
      </c>
      <c r="G29" s="72">
        <f>SUM(DatosDelitos!J174:J178)</f>
        <v>1</v>
      </c>
      <c r="H29" s="72">
        <f>SUM(DatosDelitos!K174:K178)</f>
        <v>0</v>
      </c>
      <c r="I29" s="72">
        <f>SUM(DatosDelitos!L174:L178)</f>
        <v>0</v>
      </c>
      <c r="J29" s="72">
        <f>SUM(DatosDelitos!M174:M178)</f>
        <v>0</v>
      </c>
      <c r="K29" s="72">
        <f>SUM(DatosDelitos!O174:O178)</f>
        <v>18</v>
      </c>
      <c r="L29" s="72">
        <f>SUM(DatosDelitos!P174:P178)</f>
        <v>65</v>
      </c>
    </row>
    <row r="30" spans="2:12" ht="13.15" customHeight="1" x14ac:dyDescent="0.2">
      <c r="B30" s="210" t="s">
        <v>1247</v>
      </c>
      <c r="C30" s="210"/>
      <c r="D30" s="71">
        <f>DatosDelitos!C179</f>
        <v>665</v>
      </c>
      <c r="E30" s="72">
        <f>DatosDelitos!H179</f>
        <v>172</v>
      </c>
      <c r="F30" s="72">
        <f>DatosDelitos!I179</f>
        <v>126</v>
      </c>
      <c r="G30" s="72">
        <f>DatosDelitos!J179</f>
        <v>0</v>
      </c>
      <c r="H30" s="72">
        <f>DatosDelitos!K179</f>
        <v>0</v>
      </c>
      <c r="I30" s="72">
        <f>DatosDelitos!L179</f>
        <v>0</v>
      </c>
      <c r="J30" s="72">
        <f>DatosDelitos!M179</f>
        <v>0</v>
      </c>
      <c r="K30" s="72">
        <f>DatosDelitos!O179</f>
        <v>0</v>
      </c>
      <c r="L30" s="72">
        <f>DatosDelitos!P179</f>
        <v>811</v>
      </c>
    </row>
    <row r="31" spans="2:12" ht="13.15" customHeight="1" x14ac:dyDescent="0.2">
      <c r="B31" s="210" t="s">
        <v>1248</v>
      </c>
      <c r="C31" s="210"/>
      <c r="D31" s="71">
        <f>DatosDelitos!C187</f>
        <v>218</v>
      </c>
      <c r="E31" s="72">
        <f>DatosDelitos!H187</f>
        <v>47</v>
      </c>
      <c r="F31" s="72">
        <f>DatosDelitos!I187</f>
        <v>33</v>
      </c>
      <c r="G31" s="72">
        <f>DatosDelitos!J187</f>
        <v>0</v>
      </c>
      <c r="H31" s="72">
        <f>DatosDelitos!K187</f>
        <v>0</v>
      </c>
      <c r="I31" s="72">
        <f>DatosDelitos!L187</f>
        <v>0</v>
      </c>
      <c r="J31" s="72">
        <f>DatosDelitos!M187</f>
        <v>0</v>
      </c>
      <c r="K31" s="72">
        <f>DatosDelitos!O187</f>
        <v>0</v>
      </c>
      <c r="L31" s="72">
        <f>DatosDelitos!P187</f>
        <v>26</v>
      </c>
    </row>
    <row r="32" spans="2:12" ht="13.15" customHeight="1" x14ac:dyDescent="0.2">
      <c r="B32" s="210" t="s">
        <v>1249</v>
      </c>
      <c r="C32" s="210"/>
      <c r="D32" s="71">
        <f>DatosDelitos!C202</f>
        <v>80</v>
      </c>
      <c r="E32" s="72">
        <f>DatosDelitos!H202</f>
        <v>18</v>
      </c>
      <c r="F32" s="72">
        <f>DatosDelitos!I202</f>
        <v>18</v>
      </c>
      <c r="G32" s="72">
        <f>DatosDelitos!J202</f>
        <v>0</v>
      </c>
      <c r="H32" s="72">
        <f>DatosDelitos!K202</f>
        <v>0</v>
      </c>
      <c r="I32" s="72">
        <f>DatosDelitos!L202</f>
        <v>0</v>
      </c>
      <c r="J32" s="72">
        <f>DatosDelitos!M202</f>
        <v>0</v>
      </c>
      <c r="K32" s="72">
        <f>DatosDelitos!O202</f>
        <v>0</v>
      </c>
      <c r="L32" s="72">
        <f>DatosDelitos!P202</f>
        <v>17</v>
      </c>
    </row>
    <row r="33" spans="2:13" ht="13.15" customHeight="1" x14ac:dyDescent="0.2">
      <c r="B33" s="210" t="s">
        <v>1250</v>
      </c>
      <c r="C33" s="210"/>
      <c r="D33" s="71">
        <f>DatosDelitos!C224</f>
        <v>482</v>
      </c>
      <c r="E33" s="72">
        <f>DatosDelitos!H224</f>
        <v>142</v>
      </c>
      <c r="F33" s="72">
        <f>DatosDelitos!I224</f>
        <v>77</v>
      </c>
      <c r="G33" s="72">
        <f>DatosDelitos!J224</f>
        <v>0</v>
      </c>
      <c r="H33" s="72">
        <f>DatosDelitos!K224</f>
        <v>0</v>
      </c>
      <c r="I33" s="72">
        <f>DatosDelitos!L224</f>
        <v>0</v>
      </c>
      <c r="J33" s="72">
        <f>DatosDelitos!M224</f>
        <v>1</v>
      </c>
      <c r="K33" s="72">
        <f>DatosDelitos!O224</f>
        <v>6</v>
      </c>
      <c r="L33" s="72">
        <f>DatosDelitos!P224</f>
        <v>164</v>
      </c>
    </row>
    <row r="34" spans="2:13" ht="13.15" customHeight="1" x14ac:dyDescent="0.2">
      <c r="B34" s="210" t="s">
        <v>1251</v>
      </c>
      <c r="C34" s="210"/>
      <c r="D34" s="71">
        <f>DatosDelitos!C245</f>
        <v>2</v>
      </c>
      <c r="E34" s="72">
        <f>DatosDelitos!H245</f>
        <v>1</v>
      </c>
      <c r="F34" s="72">
        <f>DatosDelitos!I245</f>
        <v>0</v>
      </c>
      <c r="G34" s="72">
        <f>DatosDelitos!J245</f>
        <v>0</v>
      </c>
      <c r="H34" s="72">
        <f>DatosDelitos!K245</f>
        <v>0</v>
      </c>
      <c r="I34" s="72">
        <f>DatosDelitos!L245</f>
        <v>0</v>
      </c>
      <c r="J34" s="72">
        <f>DatosDelitos!M245</f>
        <v>0</v>
      </c>
      <c r="K34" s="72">
        <f>DatosDelitos!O245</f>
        <v>0</v>
      </c>
      <c r="L34" s="72">
        <f>DatosDelitos!P245</f>
        <v>0</v>
      </c>
    </row>
    <row r="35" spans="2:13" ht="13.15" customHeight="1" x14ac:dyDescent="0.2">
      <c r="B35" s="210" t="s">
        <v>1252</v>
      </c>
      <c r="C35" s="210"/>
      <c r="D35" s="71">
        <f>DatosDelitos!C272</f>
        <v>183</v>
      </c>
      <c r="E35" s="72">
        <f>DatosDelitos!H272</f>
        <v>72</v>
      </c>
      <c r="F35" s="72">
        <f>DatosDelitos!I272</f>
        <v>66</v>
      </c>
      <c r="G35" s="72">
        <f>DatosDelitos!J272</f>
        <v>0</v>
      </c>
      <c r="H35" s="72">
        <f>DatosDelitos!K272</f>
        <v>2</v>
      </c>
      <c r="I35" s="72">
        <f>DatosDelitos!L272</f>
        <v>0</v>
      </c>
      <c r="J35" s="72">
        <f>DatosDelitos!M272</f>
        <v>1</v>
      </c>
      <c r="K35" s="72">
        <f>DatosDelitos!O272</f>
        <v>3</v>
      </c>
      <c r="L35" s="72">
        <f>DatosDelitos!P272</f>
        <v>80</v>
      </c>
    </row>
    <row r="36" spans="2:13" ht="38.25" customHeight="1" x14ac:dyDescent="0.2">
      <c r="B36" s="210" t="s">
        <v>1253</v>
      </c>
      <c r="C36" s="210"/>
      <c r="D36" s="71">
        <f>DatosDelitos!C302</f>
        <v>0</v>
      </c>
      <c r="E36" s="72">
        <f>DatosDelitos!H302</f>
        <v>0</v>
      </c>
      <c r="F36" s="72">
        <f>DatosDelitos!I302</f>
        <v>0</v>
      </c>
      <c r="G36" s="72">
        <f>DatosDelitos!J302</f>
        <v>0</v>
      </c>
      <c r="H36" s="72">
        <f>DatosDelitos!K302</f>
        <v>0</v>
      </c>
      <c r="I36" s="72">
        <f>DatosDelitos!L302</f>
        <v>0</v>
      </c>
      <c r="J36" s="72">
        <f>DatosDelitos!M302</f>
        <v>0</v>
      </c>
      <c r="K36" s="72">
        <f>DatosDelitos!O302</f>
        <v>0</v>
      </c>
      <c r="L36" s="72">
        <f>DatosDelitos!P302</f>
        <v>1</v>
      </c>
    </row>
    <row r="37" spans="2:13" ht="13.15" customHeight="1" x14ac:dyDescent="0.2">
      <c r="B37" s="210" t="s">
        <v>1254</v>
      </c>
      <c r="C37" s="210"/>
      <c r="D37" s="71">
        <f>DatosDelitos!C306</f>
        <v>0</v>
      </c>
      <c r="E37" s="72">
        <f>DatosDelitos!H306</f>
        <v>0</v>
      </c>
      <c r="F37" s="72">
        <f>DatosDelitos!I306</f>
        <v>0</v>
      </c>
      <c r="G37" s="72">
        <f>DatosDelitos!J306</f>
        <v>0</v>
      </c>
      <c r="H37" s="72">
        <f>DatosDelitos!K306</f>
        <v>0</v>
      </c>
      <c r="I37" s="72">
        <f>DatosDelitos!L306</f>
        <v>0</v>
      </c>
      <c r="J37" s="72">
        <f>DatosDelitos!M306</f>
        <v>0</v>
      </c>
      <c r="K37" s="72">
        <f>DatosDelitos!O306</f>
        <v>0</v>
      </c>
      <c r="L37" s="72">
        <f>DatosDelitos!P306</f>
        <v>0</v>
      </c>
    </row>
    <row r="38" spans="2:13" ht="13.15" customHeight="1" x14ac:dyDescent="0.2">
      <c r="B38" s="210" t="s">
        <v>1255</v>
      </c>
      <c r="C38" s="210"/>
      <c r="D38" s="71">
        <f>DatosDelitos!C313+DatosDelitos!C319+DatosDelitos!C321</f>
        <v>3</v>
      </c>
      <c r="E38" s="72">
        <f>DatosDelitos!H313+DatosDelitos!H319+DatosDelitos!H321</f>
        <v>0</v>
      </c>
      <c r="F38" s="72">
        <f>DatosDelitos!I313+DatosDelitos!I319+DatosDelitos!I321</f>
        <v>0</v>
      </c>
      <c r="G38" s="72">
        <f>DatosDelitos!J313+DatosDelitos!J319+DatosDelitos!J321</f>
        <v>0</v>
      </c>
      <c r="H38" s="72">
        <f>DatosDelitos!K313+DatosDelitos!K319+DatosDelitos!K321</f>
        <v>0</v>
      </c>
      <c r="I38" s="72">
        <f>DatosDelitos!L313+DatosDelitos!L319+DatosDelitos!L321</f>
        <v>0</v>
      </c>
      <c r="J38" s="72">
        <f>DatosDelitos!M313+DatosDelitos!M319+DatosDelitos!M321</f>
        <v>0</v>
      </c>
      <c r="K38" s="72">
        <f>DatosDelitos!O313+DatosDelitos!O319+DatosDelitos!O321</f>
        <v>0</v>
      </c>
      <c r="L38" s="72">
        <f>DatosDelitos!P313+DatosDelitos!P319+DatosDelitos!P321</f>
        <v>2</v>
      </c>
    </row>
    <row r="39" spans="2:13" ht="13.15" customHeight="1" x14ac:dyDescent="0.2">
      <c r="B39" s="210" t="s">
        <v>1256</v>
      </c>
      <c r="C39" s="210"/>
      <c r="D39" s="71">
        <f>DatosDelitos!C324</f>
        <v>5083</v>
      </c>
      <c r="E39" s="72">
        <f>DatosDelitos!H324</f>
        <v>101</v>
      </c>
      <c r="F39" s="72">
        <f>DatosDelitos!I324</f>
        <v>0</v>
      </c>
      <c r="G39" s="72">
        <f>DatosDelitos!J324</f>
        <v>1</v>
      </c>
      <c r="H39" s="72">
        <f>DatosDelitos!K324</f>
        <v>0</v>
      </c>
      <c r="I39" s="72">
        <f>DatosDelitos!L324</f>
        <v>2</v>
      </c>
      <c r="J39" s="72">
        <f>DatosDelitos!M324</f>
        <v>0</v>
      </c>
      <c r="K39" s="72">
        <f>DatosDelitos!O324</f>
        <v>3</v>
      </c>
      <c r="L39" s="72">
        <f>DatosDelitos!P324</f>
        <v>3</v>
      </c>
    </row>
    <row r="40" spans="2:13" ht="13.15" customHeight="1" x14ac:dyDescent="0.2">
      <c r="B40" s="210" t="s">
        <v>1257</v>
      </c>
      <c r="C40" s="210"/>
      <c r="D40" s="71">
        <f>DatosDelitos!C326</f>
        <v>0</v>
      </c>
      <c r="E40" s="71">
        <f>DatosDelitos!H326</f>
        <v>0</v>
      </c>
      <c r="F40" s="71">
        <f>DatosDelitos!I326</f>
        <v>0</v>
      </c>
      <c r="G40" s="71">
        <f>DatosDelitos!J326</f>
        <v>0</v>
      </c>
      <c r="H40" s="71">
        <f>DatosDelitos!K326</f>
        <v>0</v>
      </c>
      <c r="I40" s="71">
        <f>DatosDelitos!L326</f>
        <v>0</v>
      </c>
      <c r="J40" s="71">
        <f>DatosDelitos!M326</f>
        <v>0</v>
      </c>
      <c r="K40" s="71">
        <f>DatosDelitos!O326</f>
        <v>0</v>
      </c>
      <c r="L40" s="71">
        <f>DatosDelitos!P326</f>
        <v>0</v>
      </c>
    </row>
    <row r="41" spans="2:13" ht="13.15" customHeight="1" x14ac:dyDescent="0.2">
      <c r="B41" s="210" t="s">
        <v>943</v>
      </c>
      <c r="C41" s="210"/>
      <c r="D41" s="71">
        <f>DatosDelitos!C338</f>
        <v>0</v>
      </c>
      <c r="E41" s="71">
        <f>DatosDelitos!H338</f>
        <v>0</v>
      </c>
      <c r="F41" s="71">
        <f>DatosDelitos!I338</f>
        <v>0</v>
      </c>
      <c r="G41" s="71">
        <f>DatosDelitos!J338</f>
        <v>0</v>
      </c>
      <c r="H41" s="71">
        <f>DatosDelitos!K338</f>
        <v>0</v>
      </c>
      <c r="I41" s="71">
        <f>DatosDelitos!L338</f>
        <v>0</v>
      </c>
      <c r="J41" s="71">
        <f>DatosDelitos!M338</f>
        <v>0</v>
      </c>
      <c r="K41" s="71">
        <f>DatosDelitos!O338</f>
        <v>0</v>
      </c>
      <c r="L41" s="71">
        <f>DatosDelitos!P338</f>
        <v>0</v>
      </c>
    </row>
    <row r="42" spans="2:13" ht="13.15" customHeight="1" x14ac:dyDescent="0.2">
      <c r="B42" s="210" t="s">
        <v>1258</v>
      </c>
      <c r="C42" s="210"/>
      <c r="D42" s="71">
        <f>DatosDelitos!C340</f>
        <v>0</v>
      </c>
      <c r="E42" s="71">
        <f>DatosDelitos!H340</f>
        <v>0</v>
      </c>
      <c r="F42" s="71">
        <f>DatosDelitos!I340</f>
        <v>0</v>
      </c>
      <c r="G42" s="71">
        <f>DatosDelitos!J340</f>
        <v>0</v>
      </c>
      <c r="H42" s="71">
        <f>DatosDelitos!K340</f>
        <v>0</v>
      </c>
      <c r="I42" s="71">
        <f>DatosDelitos!L340</f>
        <v>0</v>
      </c>
      <c r="J42" s="71">
        <f>DatosDelitos!M340</f>
        <v>0</v>
      </c>
      <c r="K42" s="71">
        <f>DatosDelitos!O340</f>
        <v>0</v>
      </c>
      <c r="L42" s="71">
        <f>DatosDelitos!P340</f>
        <v>0</v>
      </c>
    </row>
    <row r="43" spans="2:13" ht="13.9" customHeight="1" thickBot="1" x14ac:dyDescent="0.25">
      <c r="B43" s="213" t="s">
        <v>947</v>
      </c>
      <c r="C43" s="213"/>
      <c r="D43" s="74">
        <f>SUM(D11:D42)</f>
        <v>16844</v>
      </c>
      <c r="E43" s="74">
        <f t="shared" ref="E43:L43" si="0">SUM(E11:E42)</f>
        <v>1891</v>
      </c>
      <c r="F43" s="74">
        <f t="shared" si="0"/>
        <v>983</v>
      </c>
      <c r="G43" s="74">
        <f t="shared" si="0"/>
        <v>20</v>
      </c>
      <c r="H43" s="74">
        <f t="shared" si="0"/>
        <v>17</v>
      </c>
      <c r="I43" s="74">
        <f t="shared" si="0"/>
        <v>9</v>
      </c>
      <c r="J43" s="74">
        <f t="shared" si="0"/>
        <v>6</v>
      </c>
      <c r="K43" s="74">
        <f t="shared" si="0"/>
        <v>114</v>
      </c>
      <c r="L43" s="74">
        <f t="shared" si="0"/>
        <v>1941</v>
      </c>
    </row>
    <row r="46" spans="2:13" ht="15.75" x14ac:dyDescent="0.25">
      <c r="B46" s="75" t="s">
        <v>1259</v>
      </c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</row>
    <row r="48" spans="2:13" ht="39" thickBot="1" x14ac:dyDescent="0.25">
      <c r="D48" s="51" t="s">
        <v>1222</v>
      </c>
      <c r="E48" s="53" t="s">
        <v>1223</v>
      </c>
    </row>
    <row r="49" spans="2:5" ht="13.15" customHeight="1" x14ac:dyDescent="0.25">
      <c r="B49" s="212" t="s">
        <v>1260</v>
      </c>
      <c r="C49" s="212"/>
      <c r="D49" s="77">
        <f>DatosDelitos!F6</f>
        <v>0</v>
      </c>
      <c r="E49" s="77">
        <f>DatosDelitos!G6</f>
        <v>0</v>
      </c>
    </row>
    <row r="50" spans="2:5" ht="13.15" customHeight="1" x14ac:dyDescent="0.25">
      <c r="B50" s="212" t="s">
        <v>1261</v>
      </c>
      <c r="C50" s="212"/>
      <c r="D50" s="77">
        <f>DatosDelitos!F14-DatosDelitos!F18</f>
        <v>19</v>
      </c>
      <c r="E50" s="77">
        <f>DatosDelitos!G14-DatosDelitos!G18</f>
        <v>31</v>
      </c>
    </row>
    <row r="51" spans="2:5" ht="13.15" customHeight="1" x14ac:dyDescent="0.25">
      <c r="B51" s="212" t="s">
        <v>281</v>
      </c>
      <c r="C51" s="212"/>
      <c r="D51" s="77">
        <f>DatosDelitos!F11</f>
        <v>0</v>
      </c>
      <c r="E51" s="77">
        <f>DatosDelitos!G11</f>
        <v>0</v>
      </c>
    </row>
    <row r="52" spans="2:5" ht="13.15" customHeight="1" x14ac:dyDescent="0.25">
      <c r="B52" s="212" t="s">
        <v>338</v>
      </c>
      <c r="C52" s="212"/>
      <c r="D52" s="77">
        <f>DatosDelitos!F21</f>
        <v>0</v>
      </c>
      <c r="E52" s="77">
        <f>DatosDelitos!G21</f>
        <v>0</v>
      </c>
    </row>
    <row r="53" spans="2:5" ht="13.15" customHeight="1" x14ac:dyDescent="0.25">
      <c r="B53" s="212" t="s">
        <v>343</v>
      </c>
      <c r="C53" s="212"/>
      <c r="D53" s="77">
        <f>DatosDelitos!F24</f>
        <v>0</v>
      </c>
      <c r="E53" s="77">
        <f>DatosDelitos!G24</f>
        <v>0</v>
      </c>
    </row>
    <row r="54" spans="2:5" ht="13.15" customHeight="1" x14ac:dyDescent="0.25">
      <c r="B54" s="212" t="s">
        <v>1233</v>
      </c>
      <c r="C54" s="212"/>
      <c r="D54" s="77">
        <f>DatosDelitos!F18+DatosDelitos!F45</f>
        <v>665</v>
      </c>
      <c r="E54" s="77">
        <f>DatosDelitos!G18+DatosDelitos!G45</f>
        <v>158</v>
      </c>
    </row>
    <row r="55" spans="2:5" ht="13.15" customHeight="1" x14ac:dyDescent="0.25">
      <c r="B55" s="212" t="s">
        <v>1234</v>
      </c>
      <c r="C55" s="212"/>
      <c r="D55" s="77">
        <f>DatosDelitos!F31</f>
        <v>60</v>
      </c>
      <c r="E55" s="77">
        <f>DatosDelitos!G31</f>
        <v>84</v>
      </c>
    </row>
    <row r="56" spans="2:5" ht="13.15" customHeight="1" x14ac:dyDescent="0.25">
      <c r="B56" s="212" t="s">
        <v>1235</v>
      </c>
      <c r="C56" s="212"/>
      <c r="D56" s="77">
        <f>DatosDelitos!F43-DatosDelitos!F45</f>
        <v>10</v>
      </c>
      <c r="E56" s="77">
        <f>DatosDelitos!G43-DatosDelitos!G45</f>
        <v>0</v>
      </c>
    </row>
    <row r="57" spans="2:5" ht="13.15" customHeight="1" x14ac:dyDescent="0.25">
      <c r="B57" s="212" t="s">
        <v>1236</v>
      </c>
      <c r="C57" s="212"/>
      <c r="D57" s="77">
        <f>DatosDelitos!F51</f>
        <v>4</v>
      </c>
      <c r="E57" s="77">
        <f>DatosDelitos!G51</f>
        <v>3</v>
      </c>
    </row>
    <row r="58" spans="2:5" ht="13.15" customHeight="1" x14ac:dyDescent="0.25">
      <c r="B58" s="212" t="s">
        <v>1237</v>
      </c>
      <c r="C58" s="212"/>
      <c r="D58" s="77">
        <f>DatosDelitos!F73</f>
        <v>0</v>
      </c>
      <c r="E58" s="77">
        <f>DatosDelitos!G73</f>
        <v>0</v>
      </c>
    </row>
    <row r="59" spans="2:5" ht="27" customHeight="1" x14ac:dyDescent="0.25">
      <c r="B59" s="212" t="s">
        <v>1262</v>
      </c>
      <c r="C59" s="212"/>
      <c r="D59" s="77">
        <f>DatosDelitos!F75</f>
        <v>0</v>
      </c>
      <c r="E59" s="77">
        <f>DatosDelitos!G75</f>
        <v>0</v>
      </c>
    </row>
    <row r="60" spans="2:5" ht="13.15" customHeight="1" x14ac:dyDescent="0.25">
      <c r="B60" s="212" t="s">
        <v>1239</v>
      </c>
      <c r="C60" s="212"/>
      <c r="D60" s="77">
        <f>DatosDelitos!F83</f>
        <v>1</v>
      </c>
      <c r="E60" s="77">
        <f>DatosDelitos!G83</f>
        <v>0</v>
      </c>
    </row>
    <row r="61" spans="2:5" ht="13.15" customHeight="1" x14ac:dyDescent="0.25">
      <c r="B61" s="212" t="s">
        <v>1240</v>
      </c>
      <c r="C61" s="212"/>
      <c r="D61" s="77">
        <f>DatosDelitos!F86</f>
        <v>4</v>
      </c>
      <c r="E61" s="77">
        <f>DatosDelitos!G86</f>
        <v>1</v>
      </c>
    </row>
    <row r="62" spans="2:5" ht="13.15" customHeight="1" x14ac:dyDescent="0.25">
      <c r="B62" s="212" t="s">
        <v>966</v>
      </c>
      <c r="C62" s="212"/>
      <c r="D62" s="77">
        <f>DatosDelitos!F98</f>
        <v>63</v>
      </c>
      <c r="E62" s="77">
        <f>DatosDelitos!G98</f>
        <v>35</v>
      </c>
    </row>
    <row r="63" spans="2:5" ht="27" customHeight="1" x14ac:dyDescent="0.25">
      <c r="B63" s="212" t="s">
        <v>1263</v>
      </c>
      <c r="C63" s="212"/>
      <c r="D63" s="77">
        <f>DatosDelitos!F132</f>
        <v>0</v>
      </c>
      <c r="E63" s="77">
        <f>DatosDelitos!G132</f>
        <v>0</v>
      </c>
    </row>
    <row r="64" spans="2:5" ht="13.15" customHeight="1" x14ac:dyDescent="0.25">
      <c r="B64" s="212" t="s">
        <v>1242</v>
      </c>
      <c r="C64" s="212"/>
      <c r="D64" s="77">
        <f>DatosDelitos!F138</f>
        <v>0</v>
      </c>
      <c r="E64" s="77">
        <f>DatosDelitos!G138</f>
        <v>0</v>
      </c>
    </row>
    <row r="65" spans="2:5" ht="13.15" customHeight="1" x14ac:dyDescent="0.25">
      <c r="B65" s="212" t="s">
        <v>1243</v>
      </c>
      <c r="C65" s="212"/>
      <c r="D65" s="77">
        <f>DatosDelitos!F145</f>
        <v>0</v>
      </c>
      <c r="E65" s="77">
        <f>DatosDelitos!G145</f>
        <v>0</v>
      </c>
    </row>
    <row r="66" spans="2:5" ht="40.5" customHeight="1" x14ac:dyDescent="0.25">
      <c r="B66" s="212" t="s">
        <v>1244</v>
      </c>
      <c r="C66" s="212"/>
      <c r="D66" s="77">
        <f>DatosDelitos!F148</f>
        <v>0</v>
      </c>
      <c r="E66" s="77">
        <f>DatosDelitos!G148</f>
        <v>0</v>
      </c>
    </row>
    <row r="67" spans="2:5" ht="13.15" customHeight="1" x14ac:dyDescent="0.25">
      <c r="B67" s="212" t="s">
        <v>1245</v>
      </c>
      <c r="C67" s="212"/>
      <c r="D67" s="77">
        <f>DatosDelitos!F157+SUM(DatosDelitos!F168:G173)</f>
        <v>18</v>
      </c>
      <c r="E67" s="77">
        <f>DatosDelitos!G157+SUM(DatosDelitos!G168:H173)</f>
        <v>81</v>
      </c>
    </row>
    <row r="68" spans="2:5" ht="13.15" customHeight="1" x14ac:dyDescent="0.25">
      <c r="B68" s="212" t="s">
        <v>1246</v>
      </c>
      <c r="C68" s="212"/>
      <c r="D68" s="77">
        <f>SUM(DatosDelitos!F174:G178)</f>
        <v>22</v>
      </c>
      <c r="E68" s="77">
        <f>SUM(DatosDelitos!G174:H178)</f>
        <v>90</v>
      </c>
    </row>
    <row r="69" spans="2:5" ht="13.15" customHeight="1" x14ac:dyDescent="0.25">
      <c r="B69" s="212" t="s">
        <v>1247</v>
      </c>
      <c r="C69" s="212"/>
      <c r="D69" s="77">
        <f>DatosDelitos!F179</f>
        <v>775</v>
      </c>
      <c r="E69" s="77">
        <f>DatosDelitos!G179</f>
        <v>631</v>
      </c>
    </row>
    <row r="70" spans="2:5" ht="13.15" customHeight="1" x14ac:dyDescent="0.25">
      <c r="B70" s="212" t="s">
        <v>1248</v>
      </c>
      <c r="C70" s="212"/>
      <c r="D70" s="77">
        <f>DatosDelitos!F187</f>
        <v>7</v>
      </c>
      <c r="E70" s="77">
        <f>DatosDelitos!G187</f>
        <v>3</v>
      </c>
    </row>
    <row r="71" spans="2:5" ht="13.15" customHeight="1" x14ac:dyDescent="0.25">
      <c r="B71" s="212" t="s">
        <v>1249</v>
      </c>
      <c r="C71" s="212"/>
      <c r="D71" s="77">
        <f>DatosDelitos!F202</f>
        <v>11</v>
      </c>
      <c r="E71" s="77">
        <f>DatosDelitos!G202</f>
        <v>10</v>
      </c>
    </row>
    <row r="72" spans="2:5" ht="13.15" customHeight="1" x14ac:dyDescent="0.25">
      <c r="B72" s="212" t="s">
        <v>1250</v>
      </c>
      <c r="C72" s="212"/>
      <c r="D72" s="77">
        <f>DatosDelitos!F224</f>
        <v>166</v>
      </c>
      <c r="E72" s="77">
        <f>DatosDelitos!G224</f>
        <v>90</v>
      </c>
    </row>
    <row r="73" spans="2:5" ht="13.15" customHeight="1" x14ac:dyDescent="0.25">
      <c r="B73" s="212" t="s">
        <v>1251</v>
      </c>
      <c r="C73" s="212"/>
      <c r="D73" s="77">
        <f>DatosDelitos!F245</f>
        <v>0</v>
      </c>
      <c r="E73" s="77">
        <f>DatosDelitos!G245</f>
        <v>0</v>
      </c>
    </row>
    <row r="74" spans="2:5" ht="13.15" customHeight="1" x14ac:dyDescent="0.25">
      <c r="B74" s="212" t="s">
        <v>1252</v>
      </c>
      <c r="C74" s="212"/>
      <c r="D74" s="77">
        <f>DatosDelitos!F272</f>
        <v>45</v>
      </c>
      <c r="E74" s="77">
        <f>DatosDelitos!G272</f>
        <v>28</v>
      </c>
    </row>
    <row r="75" spans="2:5" ht="38.25" customHeight="1" x14ac:dyDescent="0.25">
      <c r="B75" s="212" t="s">
        <v>1253</v>
      </c>
      <c r="C75" s="212"/>
      <c r="D75" s="77">
        <f>DatosDelitos!F302</f>
        <v>0</v>
      </c>
      <c r="E75" s="77">
        <f>DatosDelitos!G302</f>
        <v>0</v>
      </c>
    </row>
    <row r="76" spans="2:5" ht="13.15" customHeight="1" x14ac:dyDescent="0.25">
      <c r="B76" s="212" t="s">
        <v>1254</v>
      </c>
      <c r="C76" s="212"/>
      <c r="D76" s="77">
        <f>DatosDelitos!F306</f>
        <v>0</v>
      </c>
      <c r="E76" s="77">
        <f>DatosDelitos!G306</f>
        <v>0</v>
      </c>
    </row>
    <row r="77" spans="2:5" ht="13.15" customHeight="1" x14ac:dyDescent="0.25">
      <c r="B77" s="212" t="s">
        <v>1255</v>
      </c>
      <c r="C77" s="212"/>
      <c r="D77" s="77">
        <f>DatosDelitos!F313+DatosDelitos!F319+DatosDelitos!F321</f>
        <v>2</v>
      </c>
      <c r="E77" s="77">
        <f>DatosDelitos!G313+DatosDelitos!G319+DatosDelitos!G321</f>
        <v>1</v>
      </c>
    </row>
    <row r="78" spans="2:5" ht="13.9" customHeight="1" x14ac:dyDescent="0.25">
      <c r="B78" s="212" t="s">
        <v>1256</v>
      </c>
      <c r="C78" s="212"/>
      <c r="D78" s="77">
        <f>DatosDelitos!F324</f>
        <v>34</v>
      </c>
      <c r="E78" s="77">
        <f>DatosDelitos!G324</f>
        <v>0</v>
      </c>
    </row>
    <row r="79" spans="2:5" ht="15" customHeight="1" x14ac:dyDescent="0.25">
      <c r="B79" s="214" t="s">
        <v>1257</v>
      </c>
      <c r="C79" s="214"/>
      <c r="D79" s="77">
        <f>DatosDelitos!F326</f>
        <v>0</v>
      </c>
      <c r="E79" s="77">
        <f>DatosDelitos!G326</f>
        <v>0</v>
      </c>
    </row>
    <row r="80" spans="2:5" ht="15" customHeight="1" x14ac:dyDescent="0.25">
      <c r="B80" s="214" t="s">
        <v>943</v>
      </c>
      <c r="C80" s="214"/>
      <c r="D80" s="77">
        <f>DatosDelitos!F338</f>
        <v>0</v>
      </c>
      <c r="E80" s="77">
        <f>DatosDelitos!G338</f>
        <v>0</v>
      </c>
    </row>
    <row r="81" spans="2:13" ht="15" customHeight="1" x14ac:dyDescent="0.25">
      <c r="B81" s="214" t="s">
        <v>1258</v>
      </c>
      <c r="C81" s="214"/>
      <c r="D81" s="77">
        <f>DatosDelitos!F340</f>
        <v>0</v>
      </c>
      <c r="E81" s="77">
        <f>DatosDelitos!G340</f>
        <v>0</v>
      </c>
    </row>
    <row r="82" spans="2:13" ht="15" customHeight="1" x14ac:dyDescent="0.25">
      <c r="B82" s="214" t="s">
        <v>1264</v>
      </c>
      <c r="C82" s="214"/>
      <c r="D82" s="77">
        <f>SUM(D49:D81)</f>
        <v>1906</v>
      </c>
      <c r="E82" s="77">
        <f>SUM(E49:E81)</f>
        <v>1246</v>
      </c>
    </row>
    <row r="84" spans="2:13" s="80" customFormat="1" ht="15.75" x14ac:dyDescent="0.25">
      <c r="B84" s="78" t="s">
        <v>1265</v>
      </c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</row>
    <row r="86" spans="2:13" ht="25.5" x14ac:dyDescent="0.2">
      <c r="D86" s="81" t="s">
        <v>307</v>
      </c>
    </row>
    <row r="87" spans="2:13" ht="13.15" customHeight="1" x14ac:dyDescent="0.25">
      <c r="B87" s="212" t="s">
        <v>1232</v>
      </c>
      <c r="C87" s="212"/>
      <c r="D87" s="77">
        <f>DatosDelitos!N6+DatosDelitos!N14-DatosDelitos!N18</f>
        <v>0</v>
      </c>
    </row>
    <row r="88" spans="2:13" ht="13.15" customHeight="1" x14ac:dyDescent="0.25">
      <c r="B88" s="212" t="s">
        <v>281</v>
      </c>
      <c r="C88" s="212"/>
      <c r="D88" s="77">
        <f>DatosDelitos!N11</f>
        <v>0</v>
      </c>
    </row>
    <row r="89" spans="2:13" ht="13.15" customHeight="1" x14ac:dyDescent="0.25">
      <c r="B89" s="212" t="s">
        <v>338</v>
      </c>
      <c r="C89" s="212"/>
      <c r="D89" s="77">
        <f>DatosDelitos!N21</f>
        <v>0</v>
      </c>
    </row>
    <row r="90" spans="2:13" ht="13.15" customHeight="1" x14ac:dyDescent="0.25">
      <c r="B90" s="212" t="s">
        <v>343</v>
      </c>
      <c r="C90" s="212"/>
      <c r="D90" s="77">
        <f>DatosDelitos!N24</f>
        <v>0</v>
      </c>
    </row>
    <row r="91" spans="2:13" ht="13.15" customHeight="1" x14ac:dyDescent="0.25">
      <c r="B91" s="212" t="s">
        <v>1266</v>
      </c>
      <c r="C91" s="212"/>
      <c r="D91" s="77">
        <f>SUM(DatosDelitos!N18,DatosDelitos!N45)</f>
        <v>0</v>
      </c>
    </row>
    <row r="92" spans="2:13" ht="13.15" customHeight="1" x14ac:dyDescent="0.25">
      <c r="B92" s="212" t="s">
        <v>1234</v>
      </c>
      <c r="C92" s="212"/>
      <c r="D92" s="77">
        <f>DatosDelitos!N31</f>
        <v>1</v>
      </c>
    </row>
    <row r="93" spans="2:13" ht="13.15" customHeight="1" x14ac:dyDescent="0.25">
      <c r="B93" s="212" t="s">
        <v>1235</v>
      </c>
      <c r="C93" s="212"/>
      <c r="D93" s="77">
        <f>DatosDelitos!N43-DatosDelitos!N45</f>
        <v>1</v>
      </c>
    </row>
    <row r="94" spans="2:13" ht="13.15" customHeight="1" x14ac:dyDescent="0.25">
      <c r="B94" s="212" t="s">
        <v>1236</v>
      </c>
      <c r="C94" s="212"/>
      <c r="D94" s="77">
        <f>DatosDelitos!N51</f>
        <v>1</v>
      </c>
    </row>
    <row r="95" spans="2:13" ht="13.15" customHeight="1" x14ac:dyDescent="0.25">
      <c r="B95" s="212" t="s">
        <v>1237</v>
      </c>
      <c r="C95" s="212"/>
      <c r="D95" s="77">
        <f>DatosDelitos!N73</f>
        <v>0</v>
      </c>
    </row>
    <row r="96" spans="2:13" ht="27" customHeight="1" x14ac:dyDescent="0.25">
      <c r="B96" s="212" t="s">
        <v>1262</v>
      </c>
      <c r="C96" s="212"/>
      <c r="D96" s="77">
        <f>DatosDelitos!N75</f>
        <v>2</v>
      </c>
    </row>
    <row r="97" spans="2:4" ht="13.15" customHeight="1" x14ac:dyDescent="0.25">
      <c r="B97" s="212" t="s">
        <v>1239</v>
      </c>
      <c r="C97" s="212"/>
      <c r="D97" s="77">
        <f>DatosDelitos!N83</f>
        <v>2</v>
      </c>
    </row>
    <row r="98" spans="2:4" ht="13.15" customHeight="1" x14ac:dyDescent="0.25">
      <c r="B98" s="212" t="s">
        <v>1240</v>
      </c>
      <c r="C98" s="212"/>
      <c r="D98" s="77">
        <f>DatosDelitos!N86</f>
        <v>3</v>
      </c>
    </row>
    <row r="99" spans="2:4" ht="13.15" customHeight="1" x14ac:dyDescent="0.25">
      <c r="B99" s="212" t="s">
        <v>966</v>
      </c>
      <c r="C99" s="212"/>
      <c r="D99" s="77">
        <f>DatosDelitos!N98</f>
        <v>10</v>
      </c>
    </row>
    <row r="100" spans="2:4" ht="27" customHeight="1" x14ac:dyDescent="0.25">
      <c r="B100" s="212" t="s">
        <v>1263</v>
      </c>
      <c r="C100" s="212"/>
      <c r="D100" s="77">
        <f>DatosDelitos!N132</f>
        <v>4</v>
      </c>
    </row>
    <row r="101" spans="2:4" ht="13.15" customHeight="1" x14ac:dyDescent="0.25">
      <c r="B101" s="212" t="s">
        <v>1242</v>
      </c>
      <c r="C101" s="212"/>
      <c r="D101" s="77">
        <f>DatosDelitos!N138</f>
        <v>1</v>
      </c>
    </row>
    <row r="102" spans="2:4" ht="13.15" customHeight="1" x14ac:dyDescent="0.25">
      <c r="B102" s="212" t="s">
        <v>1243</v>
      </c>
      <c r="C102" s="212"/>
      <c r="D102" s="77">
        <f>DatosDelitos!N145</f>
        <v>0</v>
      </c>
    </row>
    <row r="103" spans="2:4" ht="13.15" customHeight="1" x14ac:dyDescent="0.25">
      <c r="B103" s="212" t="s">
        <v>1267</v>
      </c>
      <c r="C103" s="212"/>
      <c r="D103" s="77">
        <f>DatosDelitos!N149</f>
        <v>0</v>
      </c>
    </row>
    <row r="104" spans="2:4" ht="13.15" customHeight="1" x14ac:dyDescent="0.25">
      <c r="B104" s="212" t="s">
        <v>1175</v>
      </c>
      <c r="C104" s="212"/>
      <c r="D104" s="77">
        <f>SUM(DatosDelitos!N150,DatosDelitos!N151)</f>
        <v>1</v>
      </c>
    </row>
    <row r="105" spans="2:4" ht="13.15" customHeight="1" x14ac:dyDescent="0.25">
      <c r="B105" s="212" t="s">
        <v>1173</v>
      </c>
      <c r="C105" s="212"/>
      <c r="D105" s="77">
        <f>SUM(DatosDelitos!N152:O156)</f>
        <v>23</v>
      </c>
    </row>
    <row r="106" spans="2:4" ht="13.15" customHeight="1" x14ac:dyDescent="0.25">
      <c r="B106" s="212" t="s">
        <v>1245</v>
      </c>
      <c r="C106" s="212"/>
      <c r="D106" s="77">
        <f>SUM(SUM(DatosDelitos!N158:O161),SUM(DatosDelitos!N168:O173))</f>
        <v>27</v>
      </c>
    </row>
    <row r="107" spans="2:4" ht="13.15" customHeight="1" x14ac:dyDescent="0.25">
      <c r="B107" s="212" t="s">
        <v>1268</v>
      </c>
      <c r="C107" s="212"/>
      <c r="D107" s="77">
        <f>SUM(DatosDelitos!N162:O166)</f>
        <v>1</v>
      </c>
    </row>
    <row r="108" spans="2:4" ht="13.15" customHeight="1" x14ac:dyDescent="0.25">
      <c r="B108" s="212" t="s">
        <v>1246</v>
      </c>
      <c r="C108" s="212"/>
      <c r="D108" s="77">
        <f>SUM(DatosDelitos!N174:O178)</f>
        <v>18</v>
      </c>
    </row>
    <row r="109" spans="2:4" ht="13.15" customHeight="1" x14ac:dyDescent="0.25">
      <c r="B109" s="212" t="s">
        <v>1247</v>
      </c>
      <c r="C109" s="212"/>
      <c r="D109" s="77">
        <f>DatosDelitos!N179</f>
        <v>0</v>
      </c>
    </row>
    <row r="110" spans="2:4" ht="13.15" customHeight="1" x14ac:dyDescent="0.25">
      <c r="B110" s="212" t="s">
        <v>1248</v>
      </c>
      <c r="C110" s="212"/>
      <c r="D110" s="77">
        <f>DatosDelitos!N187</f>
        <v>2</v>
      </c>
    </row>
    <row r="111" spans="2:4" ht="13.15" customHeight="1" x14ac:dyDescent="0.25">
      <c r="B111" s="212" t="s">
        <v>1249</v>
      </c>
      <c r="C111" s="212"/>
      <c r="D111" s="77">
        <f>DatosDelitos!N202</f>
        <v>1</v>
      </c>
    </row>
    <row r="112" spans="2:4" ht="13.15" customHeight="1" x14ac:dyDescent="0.25">
      <c r="B112" s="212" t="s">
        <v>1250</v>
      </c>
      <c r="C112" s="212"/>
      <c r="D112" s="77">
        <f>DatosDelitos!N224</f>
        <v>0</v>
      </c>
    </row>
    <row r="113" spans="2:4" ht="13.15" customHeight="1" x14ac:dyDescent="0.25">
      <c r="B113" s="212" t="s">
        <v>1251</v>
      </c>
      <c r="C113" s="212"/>
      <c r="D113" s="77">
        <f>DatosDelitos!N245</f>
        <v>2</v>
      </c>
    </row>
    <row r="114" spans="2:4" ht="13.15" customHeight="1" x14ac:dyDescent="0.25">
      <c r="B114" s="212" t="s">
        <v>1252</v>
      </c>
      <c r="C114" s="212"/>
      <c r="D114" s="77">
        <f>DatosDelitos!N272</f>
        <v>1</v>
      </c>
    </row>
    <row r="115" spans="2:4" ht="38.25" customHeight="1" x14ac:dyDescent="0.25">
      <c r="B115" s="212" t="s">
        <v>1253</v>
      </c>
      <c r="C115" s="212"/>
      <c r="D115" s="77">
        <f>DatosDelitos!N302</f>
        <v>0</v>
      </c>
    </row>
    <row r="116" spans="2:4" ht="13.15" customHeight="1" x14ac:dyDescent="0.25">
      <c r="B116" s="212" t="s">
        <v>1254</v>
      </c>
      <c r="C116" s="212"/>
      <c r="D116" s="77">
        <f>DatosDelitos!N306</f>
        <v>0</v>
      </c>
    </row>
    <row r="117" spans="2:4" ht="13.15" customHeight="1" x14ac:dyDescent="0.25">
      <c r="B117" s="212" t="s">
        <v>1255</v>
      </c>
      <c r="C117" s="212"/>
      <c r="D117" s="77">
        <f>DatosDelitos!N313+DatosDelitos!N321</f>
        <v>0</v>
      </c>
    </row>
    <row r="118" spans="2:4" ht="13.15" customHeight="1" x14ac:dyDescent="0.25">
      <c r="B118" s="212" t="s">
        <v>909</v>
      </c>
      <c r="C118" s="212"/>
      <c r="D118" s="77">
        <f>DatosDelitos!N319</f>
        <v>4</v>
      </c>
    </row>
    <row r="119" spans="2:4" ht="13.9" customHeight="1" x14ac:dyDescent="0.25">
      <c r="B119" s="212" t="s">
        <v>1256</v>
      </c>
      <c r="C119" s="212"/>
      <c r="D119" s="77">
        <f>DatosDelitos!N324</f>
        <v>33</v>
      </c>
    </row>
    <row r="120" spans="2:4" ht="12.75" customHeight="1" x14ac:dyDescent="0.25">
      <c r="B120" s="214" t="s">
        <v>1257</v>
      </c>
      <c r="C120" s="214"/>
      <c r="D120" s="77">
        <f>DatosDelitos!N326</f>
        <v>0</v>
      </c>
    </row>
    <row r="121" spans="2:4" ht="15" customHeight="1" x14ac:dyDescent="0.25">
      <c r="B121" s="214" t="s">
        <v>943</v>
      </c>
      <c r="C121" s="214"/>
      <c r="D121" s="77">
        <f>DatosDelitos!N338</f>
        <v>0</v>
      </c>
    </row>
    <row r="122" spans="2:4" ht="15" customHeight="1" x14ac:dyDescent="0.25">
      <c r="B122" s="214" t="s">
        <v>1258</v>
      </c>
      <c r="C122" s="214"/>
      <c r="D122" s="77">
        <f>DatosDelitos!N340</f>
        <v>0</v>
      </c>
    </row>
    <row r="123" spans="2:4" ht="15" customHeight="1" x14ac:dyDescent="0.25">
      <c r="B123" s="212" t="s">
        <v>1264</v>
      </c>
      <c r="C123" s="212"/>
      <c r="D123" s="77">
        <f>SUM(D87:D122)</f>
        <v>138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294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295</v>
      </c>
      <c r="B5" s="10" t="s">
        <v>15</v>
      </c>
      <c r="C5" s="25" t="s">
        <v>296</v>
      </c>
      <c r="D5" s="25" t="s">
        <v>297</v>
      </c>
      <c r="E5" s="25" t="s">
        <v>298</v>
      </c>
      <c r="F5" s="25" t="s">
        <v>299</v>
      </c>
      <c r="G5" s="25" t="s">
        <v>300</v>
      </c>
      <c r="H5" s="25" t="s">
        <v>301</v>
      </c>
      <c r="I5" s="25" t="s">
        <v>302</v>
      </c>
      <c r="J5" s="25" t="s">
        <v>303</v>
      </c>
      <c r="K5" s="25" t="s">
        <v>304</v>
      </c>
      <c r="L5" s="25" t="s">
        <v>305</v>
      </c>
      <c r="M5" s="25" t="s">
        <v>306</v>
      </c>
      <c r="N5" s="25" t="s">
        <v>307</v>
      </c>
      <c r="O5" s="25" t="s">
        <v>308</v>
      </c>
      <c r="P5" s="25" t="s">
        <v>309</v>
      </c>
    </row>
    <row r="6" spans="1:16" x14ac:dyDescent="0.25">
      <c r="A6" s="178" t="s">
        <v>310</v>
      </c>
      <c r="B6" s="179"/>
      <c r="C6" s="26">
        <v>52</v>
      </c>
      <c r="D6" s="26">
        <v>39</v>
      </c>
      <c r="E6" s="27">
        <v>0</v>
      </c>
      <c r="F6" s="26">
        <v>0</v>
      </c>
      <c r="G6" s="26">
        <v>0</v>
      </c>
      <c r="H6" s="26">
        <v>10</v>
      </c>
      <c r="I6" s="26">
        <v>6</v>
      </c>
      <c r="J6" s="26">
        <v>1</v>
      </c>
      <c r="K6" s="26">
        <v>4</v>
      </c>
      <c r="L6" s="26">
        <v>3</v>
      </c>
      <c r="M6" s="26">
        <v>2</v>
      </c>
      <c r="N6" s="26">
        <v>0</v>
      </c>
      <c r="O6" s="26">
        <v>6</v>
      </c>
      <c r="P6" s="28">
        <v>7</v>
      </c>
    </row>
    <row r="7" spans="1:16" x14ac:dyDescent="0.25">
      <c r="A7" s="29" t="s">
        <v>311</v>
      </c>
      <c r="B7" s="29" t="s">
        <v>312</v>
      </c>
      <c r="C7" s="15">
        <v>20</v>
      </c>
      <c r="D7" s="15">
        <v>24</v>
      </c>
      <c r="E7" s="30">
        <v>-1</v>
      </c>
      <c r="F7" s="15">
        <v>0</v>
      </c>
      <c r="G7" s="15">
        <v>0</v>
      </c>
      <c r="H7" s="15">
        <v>0</v>
      </c>
      <c r="I7" s="15">
        <v>1</v>
      </c>
      <c r="J7" s="15">
        <v>1</v>
      </c>
      <c r="K7" s="15">
        <v>4</v>
      </c>
      <c r="L7" s="15">
        <v>2</v>
      </c>
      <c r="M7" s="15">
        <v>0</v>
      </c>
      <c r="N7" s="15">
        <v>0</v>
      </c>
      <c r="O7" s="15">
        <v>4</v>
      </c>
      <c r="P7" s="24">
        <v>4</v>
      </c>
    </row>
    <row r="8" spans="1:16" x14ac:dyDescent="0.25">
      <c r="A8" s="29" t="s">
        <v>313</v>
      </c>
      <c r="B8" s="29" t="s">
        <v>314</v>
      </c>
      <c r="C8" s="15">
        <v>15</v>
      </c>
      <c r="D8" s="15">
        <v>2</v>
      </c>
      <c r="E8" s="30">
        <v>6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1</v>
      </c>
      <c r="M8" s="15">
        <v>2</v>
      </c>
      <c r="N8" s="15">
        <v>0</v>
      </c>
      <c r="O8" s="15">
        <v>2</v>
      </c>
      <c r="P8" s="24">
        <v>2</v>
      </c>
    </row>
    <row r="9" spans="1:16" x14ac:dyDescent="0.25">
      <c r="A9" s="29" t="s">
        <v>315</v>
      </c>
      <c r="B9" s="29" t="s">
        <v>316</v>
      </c>
      <c r="C9" s="15">
        <v>17</v>
      </c>
      <c r="D9" s="15">
        <v>12</v>
      </c>
      <c r="E9" s="30">
        <v>0</v>
      </c>
      <c r="F9" s="15">
        <v>0</v>
      </c>
      <c r="G9" s="15">
        <v>0</v>
      </c>
      <c r="H9" s="15">
        <v>10</v>
      </c>
      <c r="I9" s="15">
        <v>5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4">
        <v>1</v>
      </c>
    </row>
    <row r="10" spans="1:16" x14ac:dyDescent="0.25">
      <c r="A10" s="29" t="s">
        <v>317</v>
      </c>
      <c r="B10" s="29" t="s">
        <v>318</v>
      </c>
      <c r="C10" s="15">
        <v>0</v>
      </c>
      <c r="D10" s="15">
        <v>1</v>
      </c>
      <c r="E10" s="30">
        <v>-1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4">
        <v>0</v>
      </c>
    </row>
    <row r="11" spans="1:16" x14ac:dyDescent="0.25">
      <c r="A11" s="178" t="s">
        <v>319</v>
      </c>
      <c r="B11" s="179"/>
      <c r="C11" s="26">
        <v>0</v>
      </c>
      <c r="D11" s="26">
        <v>0</v>
      </c>
      <c r="E11" s="27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8">
        <v>0</v>
      </c>
    </row>
    <row r="12" spans="1:16" x14ac:dyDescent="0.25">
      <c r="A12" s="29" t="s">
        <v>320</v>
      </c>
      <c r="B12" s="29" t="s">
        <v>281</v>
      </c>
      <c r="C12" s="15">
        <v>0</v>
      </c>
      <c r="D12" s="15">
        <v>0</v>
      </c>
      <c r="E12" s="30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4">
        <v>0</v>
      </c>
    </row>
    <row r="13" spans="1:16" x14ac:dyDescent="0.25">
      <c r="A13" s="29" t="s">
        <v>321</v>
      </c>
      <c r="B13" s="29" t="s">
        <v>322</v>
      </c>
      <c r="C13" s="15">
        <v>0</v>
      </c>
      <c r="D13" s="15">
        <v>0</v>
      </c>
      <c r="E13" s="30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4">
        <v>0</v>
      </c>
    </row>
    <row r="14" spans="1:16" x14ac:dyDescent="0.25">
      <c r="A14" s="178" t="s">
        <v>323</v>
      </c>
      <c r="B14" s="179"/>
      <c r="C14" s="26">
        <v>4029</v>
      </c>
      <c r="D14" s="26">
        <v>4693</v>
      </c>
      <c r="E14" s="27">
        <v>-1</v>
      </c>
      <c r="F14" s="26">
        <v>437</v>
      </c>
      <c r="G14" s="26">
        <v>181</v>
      </c>
      <c r="H14" s="26">
        <v>277</v>
      </c>
      <c r="I14" s="26">
        <v>167</v>
      </c>
      <c r="J14" s="26">
        <v>4</v>
      </c>
      <c r="K14" s="26">
        <v>0</v>
      </c>
      <c r="L14" s="26">
        <v>3</v>
      </c>
      <c r="M14" s="26">
        <v>1</v>
      </c>
      <c r="N14" s="26">
        <v>0</v>
      </c>
      <c r="O14" s="26">
        <v>13</v>
      </c>
      <c r="P14" s="28">
        <v>311</v>
      </c>
    </row>
    <row r="15" spans="1:16" x14ac:dyDescent="0.25">
      <c r="A15" s="29" t="s">
        <v>324</v>
      </c>
      <c r="B15" s="29" t="s">
        <v>325</v>
      </c>
      <c r="C15" s="15">
        <v>2786</v>
      </c>
      <c r="D15" s="15">
        <v>3309</v>
      </c>
      <c r="E15" s="30">
        <v>-1</v>
      </c>
      <c r="F15" s="15">
        <v>18</v>
      </c>
      <c r="G15" s="15">
        <v>30</v>
      </c>
      <c r="H15" s="15">
        <v>111</v>
      </c>
      <c r="I15" s="15">
        <v>98</v>
      </c>
      <c r="J15" s="15">
        <v>1</v>
      </c>
      <c r="K15" s="15">
        <v>0</v>
      </c>
      <c r="L15" s="15">
        <v>0</v>
      </c>
      <c r="M15" s="15">
        <v>1</v>
      </c>
      <c r="N15" s="15">
        <v>0</v>
      </c>
      <c r="O15" s="15">
        <v>2</v>
      </c>
      <c r="P15" s="24">
        <v>127</v>
      </c>
    </row>
    <row r="16" spans="1:16" x14ac:dyDescent="0.25">
      <c r="A16" s="29" t="s">
        <v>326</v>
      </c>
      <c r="B16" s="29" t="s">
        <v>327</v>
      </c>
      <c r="C16" s="15">
        <v>14</v>
      </c>
      <c r="D16" s="15">
        <v>11</v>
      </c>
      <c r="E16" s="30">
        <v>0</v>
      </c>
      <c r="F16" s="15">
        <v>0</v>
      </c>
      <c r="G16" s="15">
        <v>0</v>
      </c>
      <c r="H16" s="15">
        <v>1</v>
      </c>
      <c r="I16" s="15">
        <v>1</v>
      </c>
      <c r="J16" s="15">
        <v>0</v>
      </c>
      <c r="K16" s="15">
        <v>0</v>
      </c>
      <c r="L16" s="15">
        <v>1</v>
      </c>
      <c r="M16" s="15">
        <v>0</v>
      </c>
      <c r="N16" s="15">
        <v>0</v>
      </c>
      <c r="O16" s="15">
        <v>1</v>
      </c>
      <c r="P16" s="24">
        <v>1</v>
      </c>
    </row>
    <row r="17" spans="1:16" x14ac:dyDescent="0.25">
      <c r="A17" s="29" t="s">
        <v>328</v>
      </c>
      <c r="B17" s="29" t="s">
        <v>329</v>
      </c>
      <c r="C17" s="15">
        <v>365</v>
      </c>
      <c r="D17" s="15">
        <v>505</v>
      </c>
      <c r="E17" s="30">
        <v>-1</v>
      </c>
      <c r="F17" s="15">
        <v>1</v>
      </c>
      <c r="G17" s="15">
        <v>1</v>
      </c>
      <c r="H17" s="15">
        <v>13</v>
      </c>
      <c r="I17" s="15">
        <v>5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24">
        <v>3</v>
      </c>
    </row>
    <row r="18" spans="1:16" ht="33.75" x14ac:dyDescent="0.25">
      <c r="A18" s="29" t="s">
        <v>330</v>
      </c>
      <c r="B18" s="29" t="s">
        <v>331</v>
      </c>
      <c r="C18" s="15">
        <v>859</v>
      </c>
      <c r="D18" s="15">
        <v>862</v>
      </c>
      <c r="E18" s="30">
        <v>-1</v>
      </c>
      <c r="F18" s="15">
        <v>418</v>
      </c>
      <c r="G18" s="15">
        <v>150</v>
      </c>
      <c r="H18" s="15">
        <v>151</v>
      </c>
      <c r="I18" s="15">
        <v>63</v>
      </c>
      <c r="J18" s="15">
        <v>3</v>
      </c>
      <c r="K18" s="15">
        <v>0</v>
      </c>
      <c r="L18" s="15">
        <v>2</v>
      </c>
      <c r="M18" s="15">
        <v>0</v>
      </c>
      <c r="N18" s="15">
        <v>0</v>
      </c>
      <c r="O18" s="15">
        <v>10</v>
      </c>
      <c r="P18" s="24">
        <v>180</v>
      </c>
    </row>
    <row r="19" spans="1:16" x14ac:dyDescent="0.25">
      <c r="A19" s="29" t="s">
        <v>332</v>
      </c>
      <c r="B19" s="29" t="s">
        <v>333</v>
      </c>
      <c r="C19" s="15">
        <v>5</v>
      </c>
      <c r="D19" s="15">
        <v>6</v>
      </c>
      <c r="E19" s="30">
        <v>-1</v>
      </c>
      <c r="F19" s="15">
        <v>0</v>
      </c>
      <c r="G19" s="15">
        <v>0</v>
      </c>
      <c r="H19" s="15">
        <v>1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4">
        <v>0</v>
      </c>
    </row>
    <row r="20" spans="1:16" x14ac:dyDescent="0.25">
      <c r="A20" s="29" t="s">
        <v>334</v>
      </c>
      <c r="B20" s="29" t="s">
        <v>335</v>
      </c>
      <c r="C20" s="15">
        <v>0</v>
      </c>
      <c r="D20" s="15">
        <v>0</v>
      </c>
      <c r="E20" s="30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4">
        <v>0</v>
      </c>
    </row>
    <row r="21" spans="1:16" x14ac:dyDescent="0.25">
      <c r="A21" s="178" t="s">
        <v>336</v>
      </c>
      <c r="B21" s="179"/>
      <c r="C21" s="26">
        <v>0</v>
      </c>
      <c r="D21" s="26">
        <v>0</v>
      </c>
      <c r="E21" s="27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8">
        <v>0</v>
      </c>
    </row>
    <row r="22" spans="1:16" x14ac:dyDescent="0.25">
      <c r="A22" s="29" t="s">
        <v>337</v>
      </c>
      <c r="B22" s="29" t="s">
        <v>338</v>
      </c>
      <c r="C22" s="15">
        <v>0</v>
      </c>
      <c r="D22" s="15">
        <v>0</v>
      </c>
      <c r="E22" s="30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4">
        <v>0</v>
      </c>
    </row>
    <row r="23" spans="1:16" ht="22.5" x14ac:dyDescent="0.25">
      <c r="A23" s="29" t="s">
        <v>339</v>
      </c>
      <c r="B23" s="29" t="s">
        <v>340</v>
      </c>
      <c r="C23" s="15">
        <v>0</v>
      </c>
      <c r="D23" s="15">
        <v>0</v>
      </c>
      <c r="E23" s="30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4">
        <v>0</v>
      </c>
    </row>
    <row r="24" spans="1:16" x14ac:dyDescent="0.25">
      <c r="A24" s="178" t="s">
        <v>341</v>
      </c>
      <c r="B24" s="179"/>
      <c r="C24" s="26">
        <v>0</v>
      </c>
      <c r="D24" s="26">
        <v>0</v>
      </c>
      <c r="E24" s="27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8">
        <v>0</v>
      </c>
    </row>
    <row r="25" spans="1:16" x14ac:dyDescent="0.25">
      <c r="A25" s="29" t="s">
        <v>342</v>
      </c>
      <c r="B25" s="29" t="s">
        <v>343</v>
      </c>
      <c r="C25" s="15">
        <v>0</v>
      </c>
      <c r="D25" s="15">
        <v>0</v>
      </c>
      <c r="E25" s="30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4">
        <v>0</v>
      </c>
    </row>
    <row r="26" spans="1:16" ht="22.5" x14ac:dyDescent="0.25">
      <c r="A26" s="29" t="s">
        <v>344</v>
      </c>
      <c r="B26" s="29" t="s">
        <v>345</v>
      </c>
      <c r="C26" s="15">
        <v>0</v>
      </c>
      <c r="D26" s="15">
        <v>0</v>
      </c>
      <c r="E26" s="30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4">
        <v>0</v>
      </c>
    </row>
    <row r="27" spans="1:16" ht="22.5" x14ac:dyDescent="0.25">
      <c r="A27" s="29" t="s">
        <v>346</v>
      </c>
      <c r="B27" s="29" t="s">
        <v>347</v>
      </c>
      <c r="C27" s="15">
        <v>0</v>
      </c>
      <c r="D27" s="15">
        <v>0</v>
      </c>
      <c r="E27" s="30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4">
        <v>0</v>
      </c>
    </row>
    <row r="28" spans="1:16" x14ac:dyDescent="0.25">
      <c r="A28" s="29" t="s">
        <v>348</v>
      </c>
      <c r="B28" s="29" t="s">
        <v>349</v>
      </c>
      <c r="C28" s="15">
        <v>0</v>
      </c>
      <c r="D28" s="15">
        <v>0</v>
      </c>
      <c r="E28" s="30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4">
        <v>0</v>
      </c>
    </row>
    <row r="29" spans="1:16" x14ac:dyDescent="0.25">
      <c r="A29" s="29" t="s">
        <v>350</v>
      </c>
      <c r="B29" s="29" t="s">
        <v>351</v>
      </c>
      <c r="C29" s="15">
        <v>0</v>
      </c>
      <c r="D29" s="15">
        <v>0</v>
      </c>
      <c r="E29" s="30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4">
        <v>0</v>
      </c>
    </row>
    <row r="30" spans="1:16" ht="22.5" x14ac:dyDescent="0.25">
      <c r="A30" s="29" t="s">
        <v>352</v>
      </c>
      <c r="B30" s="29" t="s">
        <v>353</v>
      </c>
      <c r="C30" s="15">
        <v>0</v>
      </c>
      <c r="D30" s="15">
        <v>0</v>
      </c>
      <c r="E30" s="30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4">
        <v>0</v>
      </c>
    </row>
    <row r="31" spans="1:16" x14ac:dyDescent="0.25">
      <c r="A31" s="178" t="s">
        <v>354</v>
      </c>
      <c r="B31" s="179"/>
      <c r="C31" s="26">
        <v>672</v>
      </c>
      <c r="D31" s="26">
        <v>585</v>
      </c>
      <c r="E31" s="27">
        <v>0</v>
      </c>
      <c r="F31" s="26">
        <v>60</v>
      </c>
      <c r="G31" s="26">
        <v>84</v>
      </c>
      <c r="H31" s="26">
        <v>52</v>
      </c>
      <c r="I31" s="26">
        <v>51</v>
      </c>
      <c r="J31" s="26">
        <v>0</v>
      </c>
      <c r="K31" s="26">
        <v>0</v>
      </c>
      <c r="L31" s="26">
        <v>0</v>
      </c>
      <c r="M31" s="26">
        <v>0</v>
      </c>
      <c r="N31" s="26">
        <v>1</v>
      </c>
      <c r="O31" s="26">
        <v>1</v>
      </c>
      <c r="P31" s="28">
        <v>96</v>
      </c>
    </row>
    <row r="32" spans="1:16" x14ac:dyDescent="0.25">
      <c r="A32" s="29" t="s">
        <v>355</v>
      </c>
      <c r="B32" s="29" t="s">
        <v>356</v>
      </c>
      <c r="C32" s="15">
        <v>12</v>
      </c>
      <c r="D32" s="15">
        <v>4</v>
      </c>
      <c r="E32" s="30">
        <v>2</v>
      </c>
      <c r="F32" s="15">
        <v>1</v>
      </c>
      <c r="G32" s="15">
        <v>0</v>
      </c>
      <c r="H32" s="15">
        <v>3</v>
      </c>
      <c r="I32" s="15">
        <v>1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24">
        <v>0</v>
      </c>
    </row>
    <row r="33" spans="1:16" x14ac:dyDescent="0.25">
      <c r="A33" s="29" t="s">
        <v>357</v>
      </c>
      <c r="B33" s="29" t="s">
        <v>358</v>
      </c>
      <c r="C33" s="15">
        <v>2</v>
      </c>
      <c r="D33" s="15">
        <v>3</v>
      </c>
      <c r="E33" s="30">
        <v>-1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4">
        <v>0</v>
      </c>
    </row>
    <row r="34" spans="1:16" ht="22.5" x14ac:dyDescent="0.25">
      <c r="A34" s="29" t="s">
        <v>359</v>
      </c>
      <c r="B34" s="29" t="s">
        <v>360</v>
      </c>
      <c r="C34" s="15">
        <v>454</v>
      </c>
      <c r="D34" s="15">
        <v>409</v>
      </c>
      <c r="E34" s="30">
        <v>0</v>
      </c>
      <c r="F34" s="15">
        <v>11</v>
      </c>
      <c r="G34" s="15">
        <v>26</v>
      </c>
      <c r="H34" s="15">
        <v>23</v>
      </c>
      <c r="I34" s="15">
        <v>26</v>
      </c>
      <c r="J34" s="15">
        <v>0</v>
      </c>
      <c r="K34" s="15">
        <v>0</v>
      </c>
      <c r="L34" s="15">
        <v>0</v>
      </c>
      <c r="M34" s="15">
        <v>0</v>
      </c>
      <c r="N34" s="15">
        <v>1</v>
      </c>
      <c r="O34" s="15">
        <v>0</v>
      </c>
      <c r="P34" s="24">
        <v>36</v>
      </c>
    </row>
    <row r="35" spans="1:16" x14ac:dyDescent="0.25">
      <c r="A35" s="29" t="s">
        <v>361</v>
      </c>
      <c r="B35" s="29" t="s">
        <v>362</v>
      </c>
      <c r="C35" s="15">
        <v>9</v>
      </c>
      <c r="D35" s="15">
        <v>6</v>
      </c>
      <c r="E35" s="30">
        <v>0</v>
      </c>
      <c r="F35" s="15">
        <v>1</v>
      </c>
      <c r="G35" s="15">
        <v>0</v>
      </c>
      <c r="H35" s="15">
        <v>1</v>
      </c>
      <c r="I35" s="15">
        <v>2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4">
        <v>2</v>
      </c>
    </row>
    <row r="36" spans="1:16" x14ac:dyDescent="0.25">
      <c r="A36" s="29" t="s">
        <v>363</v>
      </c>
      <c r="B36" s="29" t="s">
        <v>364</v>
      </c>
      <c r="C36" s="15">
        <v>76</v>
      </c>
      <c r="D36" s="15">
        <v>88</v>
      </c>
      <c r="E36" s="30">
        <v>-1</v>
      </c>
      <c r="F36" s="15">
        <v>4</v>
      </c>
      <c r="G36" s="15">
        <v>4</v>
      </c>
      <c r="H36" s="15">
        <v>10</v>
      </c>
      <c r="I36" s="15">
        <v>3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24">
        <v>5</v>
      </c>
    </row>
    <row r="37" spans="1:16" ht="22.5" x14ac:dyDescent="0.25">
      <c r="A37" s="29" t="s">
        <v>365</v>
      </c>
      <c r="B37" s="29" t="s">
        <v>366</v>
      </c>
      <c r="C37" s="15">
        <v>68</v>
      </c>
      <c r="D37" s="15">
        <v>36</v>
      </c>
      <c r="E37" s="30">
        <v>0</v>
      </c>
      <c r="F37" s="15">
        <v>39</v>
      </c>
      <c r="G37" s="15">
        <v>47</v>
      </c>
      <c r="H37" s="15">
        <v>10</v>
      </c>
      <c r="I37" s="15">
        <v>10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1</v>
      </c>
      <c r="P37" s="24">
        <v>49</v>
      </c>
    </row>
    <row r="38" spans="1:16" ht="22.5" x14ac:dyDescent="0.25">
      <c r="A38" s="29" t="s">
        <v>367</v>
      </c>
      <c r="B38" s="29" t="s">
        <v>368</v>
      </c>
      <c r="C38" s="15">
        <v>7</v>
      </c>
      <c r="D38" s="15">
        <v>3</v>
      </c>
      <c r="E38" s="30">
        <v>1</v>
      </c>
      <c r="F38" s="15">
        <v>2</v>
      </c>
      <c r="G38" s="15">
        <v>6</v>
      </c>
      <c r="H38" s="15">
        <v>0</v>
      </c>
      <c r="I38" s="15">
        <v>2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4">
        <v>2</v>
      </c>
    </row>
    <row r="39" spans="1:16" ht="22.5" x14ac:dyDescent="0.25">
      <c r="A39" s="29" t="s">
        <v>369</v>
      </c>
      <c r="B39" s="29" t="s">
        <v>370</v>
      </c>
      <c r="C39" s="15">
        <v>0</v>
      </c>
      <c r="D39" s="15">
        <v>3</v>
      </c>
      <c r="E39" s="30">
        <v>-1</v>
      </c>
      <c r="F39" s="15">
        <v>0</v>
      </c>
      <c r="G39" s="15">
        <v>1</v>
      </c>
      <c r="H39" s="15">
        <v>0</v>
      </c>
      <c r="I39" s="15">
        <v>2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4">
        <v>2</v>
      </c>
    </row>
    <row r="40" spans="1:16" ht="33.75" x14ac:dyDescent="0.25">
      <c r="A40" s="29" t="s">
        <v>371</v>
      </c>
      <c r="B40" s="29" t="s">
        <v>372</v>
      </c>
      <c r="C40" s="15">
        <v>0</v>
      </c>
      <c r="D40" s="15">
        <v>0</v>
      </c>
      <c r="E40" s="30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4">
        <v>0</v>
      </c>
    </row>
    <row r="41" spans="1:16" ht="22.5" x14ac:dyDescent="0.25">
      <c r="A41" s="29" t="s">
        <v>373</v>
      </c>
      <c r="B41" s="29" t="s">
        <v>374</v>
      </c>
      <c r="C41" s="15">
        <v>0</v>
      </c>
      <c r="D41" s="15">
        <v>0</v>
      </c>
      <c r="E41" s="30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4">
        <v>0</v>
      </c>
    </row>
    <row r="42" spans="1:16" x14ac:dyDescent="0.25">
      <c r="A42" s="29" t="s">
        <v>375</v>
      </c>
      <c r="B42" s="29" t="s">
        <v>376</v>
      </c>
      <c r="C42" s="15">
        <v>44</v>
      </c>
      <c r="D42" s="15">
        <v>33</v>
      </c>
      <c r="E42" s="30">
        <v>0</v>
      </c>
      <c r="F42" s="15">
        <v>2</v>
      </c>
      <c r="G42" s="15">
        <v>0</v>
      </c>
      <c r="H42" s="15">
        <v>5</v>
      </c>
      <c r="I42" s="15">
        <v>5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24">
        <v>0</v>
      </c>
    </row>
    <row r="43" spans="1:16" x14ac:dyDescent="0.25">
      <c r="A43" s="178" t="s">
        <v>377</v>
      </c>
      <c r="B43" s="179"/>
      <c r="C43" s="26">
        <v>634</v>
      </c>
      <c r="D43" s="26">
        <v>487</v>
      </c>
      <c r="E43" s="27">
        <v>0</v>
      </c>
      <c r="F43" s="26">
        <v>257</v>
      </c>
      <c r="G43" s="26">
        <v>8</v>
      </c>
      <c r="H43" s="26">
        <v>101</v>
      </c>
      <c r="I43" s="26">
        <v>17</v>
      </c>
      <c r="J43" s="26">
        <v>0</v>
      </c>
      <c r="K43" s="26">
        <v>1</v>
      </c>
      <c r="L43" s="26">
        <v>0</v>
      </c>
      <c r="M43" s="26">
        <v>0</v>
      </c>
      <c r="N43" s="26">
        <v>1</v>
      </c>
      <c r="O43" s="26">
        <v>1</v>
      </c>
      <c r="P43" s="28">
        <v>6</v>
      </c>
    </row>
    <row r="44" spans="1:16" x14ac:dyDescent="0.25">
      <c r="A44" s="29" t="s">
        <v>378</v>
      </c>
      <c r="B44" s="29" t="s">
        <v>379</v>
      </c>
      <c r="C44" s="15">
        <v>17</v>
      </c>
      <c r="D44" s="15">
        <v>7</v>
      </c>
      <c r="E44" s="30">
        <v>1</v>
      </c>
      <c r="F44" s="15">
        <v>10</v>
      </c>
      <c r="G44" s="15">
        <v>0</v>
      </c>
      <c r="H44" s="15">
        <v>1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4">
        <v>0</v>
      </c>
    </row>
    <row r="45" spans="1:16" ht="22.5" x14ac:dyDescent="0.25">
      <c r="A45" s="29" t="s">
        <v>380</v>
      </c>
      <c r="B45" s="29" t="s">
        <v>381</v>
      </c>
      <c r="C45" s="15">
        <v>611</v>
      </c>
      <c r="D45" s="15">
        <v>473</v>
      </c>
      <c r="E45" s="30">
        <v>0</v>
      </c>
      <c r="F45" s="15">
        <v>247</v>
      </c>
      <c r="G45" s="15">
        <v>8</v>
      </c>
      <c r="H45" s="15">
        <v>99</v>
      </c>
      <c r="I45" s="15">
        <v>16</v>
      </c>
      <c r="J45" s="15">
        <v>0</v>
      </c>
      <c r="K45" s="15">
        <v>1</v>
      </c>
      <c r="L45" s="15">
        <v>0</v>
      </c>
      <c r="M45" s="15">
        <v>0</v>
      </c>
      <c r="N45" s="15">
        <v>0</v>
      </c>
      <c r="O45" s="15">
        <v>1</v>
      </c>
      <c r="P45" s="24">
        <v>6</v>
      </c>
    </row>
    <row r="46" spans="1:16" x14ac:dyDescent="0.25">
      <c r="A46" s="29" t="s">
        <v>382</v>
      </c>
      <c r="B46" s="29" t="s">
        <v>383</v>
      </c>
      <c r="C46" s="15">
        <v>0</v>
      </c>
      <c r="D46" s="15">
        <v>0</v>
      </c>
      <c r="E46" s="30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4">
        <v>0</v>
      </c>
    </row>
    <row r="47" spans="1:16" ht="22.5" x14ac:dyDescent="0.25">
      <c r="A47" s="29" t="s">
        <v>384</v>
      </c>
      <c r="B47" s="29" t="s">
        <v>385</v>
      </c>
      <c r="C47" s="15">
        <v>1</v>
      </c>
      <c r="D47" s="15">
        <v>0</v>
      </c>
      <c r="E47" s="30">
        <v>0</v>
      </c>
      <c r="F47" s="15">
        <v>0</v>
      </c>
      <c r="G47" s="15">
        <v>0</v>
      </c>
      <c r="H47" s="15">
        <v>0</v>
      </c>
      <c r="I47" s="15">
        <v>1</v>
      </c>
      <c r="J47" s="15">
        <v>0</v>
      </c>
      <c r="K47" s="15">
        <v>0</v>
      </c>
      <c r="L47" s="15">
        <v>0</v>
      </c>
      <c r="M47" s="15">
        <v>0</v>
      </c>
      <c r="N47" s="15">
        <v>1</v>
      </c>
      <c r="O47" s="15">
        <v>0</v>
      </c>
      <c r="P47" s="24">
        <v>0</v>
      </c>
    </row>
    <row r="48" spans="1:16" ht="22.5" x14ac:dyDescent="0.25">
      <c r="A48" s="29" t="s">
        <v>386</v>
      </c>
      <c r="B48" s="29" t="s">
        <v>387</v>
      </c>
      <c r="C48" s="15">
        <v>0</v>
      </c>
      <c r="D48" s="15">
        <v>0</v>
      </c>
      <c r="E48" s="30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4">
        <v>0</v>
      </c>
    </row>
    <row r="49" spans="1:16" x14ac:dyDescent="0.25">
      <c r="A49" s="29" t="s">
        <v>388</v>
      </c>
      <c r="B49" s="29" t="s">
        <v>389</v>
      </c>
      <c r="C49" s="15">
        <v>2</v>
      </c>
      <c r="D49" s="15">
        <v>6</v>
      </c>
      <c r="E49" s="30">
        <v>-1</v>
      </c>
      <c r="F49" s="15">
        <v>0</v>
      </c>
      <c r="G49" s="15">
        <v>0</v>
      </c>
      <c r="H49" s="15">
        <v>1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4">
        <v>0</v>
      </c>
    </row>
    <row r="50" spans="1:16" x14ac:dyDescent="0.25">
      <c r="A50" s="29" t="s">
        <v>390</v>
      </c>
      <c r="B50" s="29" t="s">
        <v>391</v>
      </c>
      <c r="C50" s="15">
        <v>3</v>
      </c>
      <c r="D50" s="15">
        <v>1</v>
      </c>
      <c r="E50" s="30">
        <v>2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4">
        <v>0</v>
      </c>
    </row>
    <row r="51" spans="1:16" x14ac:dyDescent="0.25">
      <c r="A51" s="178" t="s">
        <v>392</v>
      </c>
      <c r="B51" s="179"/>
      <c r="C51" s="26">
        <v>246</v>
      </c>
      <c r="D51" s="26">
        <v>226</v>
      </c>
      <c r="E51" s="27">
        <v>0</v>
      </c>
      <c r="F51" s="26">
        <v>4</v>
      </c>
      <c r="G51" s="26">
        <v>3</v>
      </c>
      <c r="H51" s="26">
        <v>38</v>
      </c>
      <c r="I51" s="26">
        <v>23</v>
      </c>
      <c r="J51" s="26">
        <v>12</v>
      </c>
      <c r="K51" s="26">
        <v>9</v>
      </c>
      <c r="L51" s="26">
        <v>0</v>
      </c>
      <c r="M51" s="26">
        <v>0</v>
      </c>
      <c r="N51" s="26">
        <v>1</v>
      </c>
      <c r="O51" s="26">
        <v>7</v>
      </c>
      <c r="P51" s="28">
        <v>19</v>
      </c>
    </row>
    <row r="52" spans="1:16" x14ac:dyDescent="0.25">
      <c r="A52" s="29" t="s">
        <v>393</v>
      </c>
      <c r="B52" s="29" t="s">
        <v>394</v>
      </c>
      <c r="C52" s="15">
        <v>39</v>
      </c>
      <c r="D52" s="15">
        <v>51</v>
      </c>
      <c r="E52" s="30">
        <v>-1</v>
      </c>
      <c r="F52" s="15">
        <v>0</v>
      </c>
      <c r="G52" s="15">
        <v>0</v>
      </c>
      <c r="H52" s="15">
        <v>8</v>
      </c>
      <c r="I52" s="15">
        <v>2</v>
      </c>
      <c r="J52" s="15">
        <v>3</v>
      </c>
      <c r="K52" s="15">
        <v>3</v>
      </c>
      <c r="L52" s="15">
        <v>0</v>
      </c>
      <c r="M52" s="15">
        <v>0</v>
      </c>
      <c r="N52" s="15">
        <v>0</v>
      </c>
      <c r="O52" s="15">
        <v>1</v>
      </c>
      <c r="P52" s="24">
        <v>2</v>
      </c>
    </row>
    <row r="53" spans="1:16" x14ac:dyDescent="0.25">
      <c r="A53" s="29" t="s">
        <v>395</v>
      </c>
      <c r="B53" s="29" t="s">
        <v>396</v>
      </c>
      <c r="C53" s="15">
        <v>1</v>
      </c>
      <c r="D53" s="15">
        <v>1</v>
      </c>
      <c r="E53" s="30">
        <v>0</v>
      </c>
      <c r="F53" s="15">
        <v>0</v>
      </c>
      <c r="G53" s="15">
        <v>0</v>
      </c>
      <c r="H53" s="15">
        <v>0</v>
      </c>
      <c r="I53" s="15">
        <v>0</v>
      </c>
      <c r="J53" s="15">
        <v>2</v>
      </c>
      <c r="K53" s="15">
        <v>0</v>
      </c>
      <c r="L53" s="15">
        <v>0</v>
      </c>
      <c r="M53" s="15">
        <v>0</v>
      </c>
      <c r="N53" s="15">
        <v>0</v>
      </c>
      <c r="O53" s="15">
        <v>1</v>
      </c>
      <c r="P53" s="24">
        <v>0</v>
      </c>
    </row>
    <row r="54" spans="1:16" x14ac:dyDescent="0.25">
      <c r="A54" s="29" t="s">
        <v>397</v>
      </c>
      <c r="B54" s="29" t="s">
        <v>398</v>
      </c>
      <c r="C54" s="15">
        <v>106</v>
      </c>
      <c r="D54" s="15">
        <v>93</v>
      </c>
      <c r="E54" s="30">
        <v>0</v>
      </c>
      <c r="F54" s="15">
        <v>2</v>
      </c>
      <c r="G54" s="15">
        <v>2</v>
      </c>
      <c r="H54" s="15">
        <v>17</v>
      </c>
      <c r="I54" s="15">
        <v>8</v>
      </c>
      <c r="J54" s="15">
        <v>4</v>
      </c>
      <c r="K54" s="15">
        <v>1</v>
      </c>
      <c r="L54" s="15">
        <v>0</v>
      </c>
      <c r="M54" s="15">
        <v>0</v>
      </c>
      <c r="N54" s="15">
        <v>1</v>
      </c>
      <c r="O54" s="15">
        <v>2</v>
      </c>
      <c r="P54" s="24">
        <v>8</v>
      </c>
    </row>
    <row r="55" spans="1:16" ht="22.5" x14ac:dyDescent="0.25">
      <c r="A55" s="29" t="s">
        <v>399</v>
      </c>
      <c r="B55" s="29" t="s">
        <v>400</v>
      </c>
      <c r="C55" s="15">
        <v>7</v>
      </c>
      <c r="D55" s="15">
        <v>6</v>
      </c>
      <c r="E55" s="30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1</v>
      </c>
      <c r="L55" s="15">
        <v>0</v>
      </c>
      <c r="M55" s="15">
        <v>0</v>
      </c>
      <c r="N55" s="15">
        <v>0</v>
      </c>
      <c r="O55" s="15">
        <v>0</v>
      </c>
      <c r="P55" s="24">
        <v>0</v>
      </c>
    </row>
    <row r="56" spans="1:16" x14ac:dyDescent="0.25">
      <c r="A56" s="29" t="s">
        <v>401</v>
      </c>
      <c r="B56" s="29" t="s">
        <v>402</v>
      </c>
      <c r="C56" s="15">
        <v>0</v>
      </c>
      <c r="D56" s="15">
        <v>0</v>
      </c>
      <c r="E56" s="30">
        <v>0</v>
      </c>
      <c r="F56" s="15">
        <v>0</v>
      </c>
      <c r="G56" s="15">
        <v>0</v>
      </c>
      <c r="H56" s="15">
        <v>0</v>
      </c>
      <c r="I56" s="15">
        <v>1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4">
        <v>0</v>
      </c>
    </row>
    <row r="57" spans="1:16" x14ac:dyDescent="0.25">
      <c r="A57" s="29" t="s">
        <v>403</v>
      </c>
      <c r="B57" s="29" t="s">
        <v>404</v>
      </c>
      <c r="C57" s="15">
        <v>10</v>
      </c>
      <c r="D57" s="15">
        <v>10</v>
      </c>
      <c r="E57" s="30">
        <v>0</v>
      </c>
      <c r="F57" s="15">
        <v>0</v>
      </c>
      <c r="G57" s="15">
        <v>0</v>
      </c>
      <c r="H57" s="15">
        <v>1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4">
        <v>0</v>
      </c>
    </row>
    <row r="58" spans="1:16" ht="22.5" x14ac:dyDescent="0.25">
      <c r="A58" s="29" t="s">
        <v>405</v>
      </c>
      <c r="B58" s="29" t="s">
        <v>406</v>
      </c>
      <c r="C58" s="15">
        <v>12</v>
      </c>
      <c r="D58" s="15">
        <v>7</v>
      </c>
      <c r="E58" s="30">
        <v>0</v>
      </c>
      <c r="F58" s="15">
        <v>1</v>
      </c>
      <c r="G58" s="15">
        <v>1</v>
      </c>
      <c r="H58" s="15">
        <v>2</v>
      </c>
      <c r="I58" s="15">
        <v>4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4">
        <v>3</v>
      </c>
    </row>
    <row r="59" spans="1:16" ht="22.5" x14ac:dyDescent="0.25">
      <c r="A59" s="29" t="s">
        <v>407</v>
      </c>
      <c r="B59" s="29" t="s">
        <v>408</v>
      </c>
      <c r="C59" s="15">
        <v>3</v>
      </c>
      <c r="D59" s="15">
        <v>1</v>
      </c>
      <c r="E59" s="30">
        <v>2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4">
        <v>0</v>
      </c>
    </row>
    <row r="60" spans="1:16" ht="22.5" x14ac:dyDescent="0.25">
      <c r="A60" s="29" t="s">
        <v>409</v>
      </c>
      <c r="B60" s="29" t="s">
        <v>410</v>
      </c>
      <c r="C60" s="15">
        <v>0</v>
      </c>
      <c r="D60" s="15">
        <v>5</v>
      </c>
      <c r="E60" s="30">
        <v>-1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4">
        <v>0</v>
      </c>
    </row>
    <row r="61" spans="1:16" ht="22.5" x14ac:dyDescent="0.25">
      <c r="A61" s="29" t="s">
        <v>411</v>
      </c>
      <c r="B61" s="29" t="s">
        <v>412</v>
      </c>
      <c r="C61" s="15">
        <v>7</v>
      </c>
      <c r="D61" s="15">
        <v>1</v>
      </c>
      <c r="E61" s="30">
        <v>6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4">
        <v>0</v>
      </c>
    </row>
    <row r="62" spans="1:16" ht="33.75" x14ac:dyDescent="0.25">
      <c r="A62" s="29" t="s">
        <v>413</v>
      </c>
      <c r="B62" s="29" t="s">
        <v>414</v>
      </c>
      <c r="C62" s="15">
        <v>13</v>
      </c>
      <c r="D62" s="15">
        <v>7</v>
      </c>
      <c r="E62" s="30">
        <v>0</v>
      </c>
      <c r="F62" s="15">
        <v>0</v>
      </c>
      <c r="G62" s="15">
        <v>0</v>
      </c>
      <c r="H62" s="15">
        <v>0</v>
      </c>
      <c r="I62" s="15">
        <v>1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4">
        <v>0</v>
      </c>
    </row>
    <row r="63" spans="1:16" x14ac:dyDescent="0.25">
      <c r="A63" s="29" t="s">
        <v>415</v>
      </c>
      <c r="B63" s="29" t="s">
        <v>416</v>
      </c>
      <c r="C63" s="15">
        <v>8</v>
      </c>
      <c r="D63" s="15">
        <v>12</v>
      </c>
      <c r="E63" s="30">
        <v>-1</v>
      </c>
      <c r="F63" s="15">
        <v>0</v>
      </c>
      <c r="G63" s="15">
        <v>0</v>
      </c>
      <c r="H63" s="15">
        <v>2</v>
      </c>
      <c r="I63" s="15">
        <v>1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4">
        <v>0</v>
      </c>
    </row>
    <row r="64" spans="1:16" ht="22.5" x14ac:dyDescent="0.25">
      <c r="A64" s="29" t="s">
        <v>417</v>
      </c>
      <c r="B64" s="29" t="s">
        <v>418</v>
      </c>
      <c r="C64" s="15">
        <v>22</v>
      </c>
      <c r="D64" s="15">
        <v>19</v>
      </c>
      <c r="E64" s="30">
        <v>0</v>
      </c>
      <c r="F64" s="15">
        <v>0</v>
      </c>
      <c r="G64" s="15">
        <v>0</v>
      </c>
      <c r="H64" s="15">
        <v>7</v>
      </c>
      <c r="I64" s="15">
        <v>6</v>
      </c>
      <c r="J64" s="15">
        <v>2</v>
      </c>
      <c r="K64" s="15">
        <v>3</v>
      </c>
      <c r="L64" s="15">
        <v>0</v>
      </c>
      <c r="M64" s="15">
        <v>0</v>
      </c>
      <c r="N64" s="15">
        <v>0</v>
      </c>
      <c r="O64" s="15">
        <v>3</v>
      </c>
      <c r="P64" s="24">
        <v>5</v>
      </c>
    </row>
    <row r="65" spans="1:16" ht="22.5" x14ac:dyDescent="0.25">
      <c r="A65" s="29" t="s">
        <v>419</v>
      </c>
      <c r="B65" s="29" t="s">
        <v>420</v>
      </c>
      <c r="C65" s="15">
        <v>12</v>
      </c>
      <c r="D65" s="15">
        <v>11</v>
      </c>
      <c r="E65" s="30">
        <v>0</v>
      </c>
      <c r="F65" s="15">
        <v>0</v>
      </c>
      <c r="G65" s="15">
        <v>0</v>
      </c>
      <c r="H65" s="15">
        <v>1</v>
      </c>
      <c r="I65" s="15">
        <v>0</v>
      </c>
      <c r="J65" s="15">
        <v>1</v>
      </c>
      <c r="K65" s="15">
        <v>1</v>
      </c>
      <c r="L65" s="15">
        <v>0</v>
      </c>
      <c r="M65" s="15">
        <v>0</v>
      </c>
      <c r="N65" s="15">
        <v>0</v>
      </c>
      <c r="O65" s="15">
        <v>0</v>
      </c>
      <c r="P65" s="24">
        <v>0</v>
      </c>
    </row>
    <row r="66" spans="1:16" ht="33.75" x14ac:dyDescent="0.25">
      <c r="A66" s="29" t="s">
        <v>421</v>
      </c>
      <c r="B66" s="29" t="s">
        <v>422</v>
      </c>
      <c r="C66" s="15">
        <v>5</v>
      </c>
      <c r="D66" s="15">
        <v>2</v>
      </c>
      <c r="E66" s="30">
        <v>1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4">
        <v>0</v>
      </c>
    </row>
    <row r="67" spans="1:16" ht="33.75" x14ac:dyDescent="0.25">
      <c r="A67" s="29" t="s">
        <v>423</v>
      </c>
      <c r="B67" s="29" t="s">
        <v>424</v>
      </c>
      <c r="C67" s="15">
        <v>0</v>
      </c>
      <c r="D67" s="15">
        <v>0</v>
      </c>
      <c r="E67" s="30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4">
        <v>0</v>
      </c>
    </row>
    <row r="68" spans="1:16" ht="33.75" x14ac:dyDescent="0.25">
      <c r="A68" s="29" t="s">
        <v>425</v>
      </c>
      <c r="B68" s="29" t="s">
        <v>426</v>
      </c>
      <c r="C68" s="15">
        <v>0</v>
      </c>
      <c r="D68" s="15">
        <v>0</v>
      </c>
      <c r="E68" s="30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24">
        <v>1</v>
      </c>
    </row>
    <row r="69" spans="1:16" ht="33.75" x14ac:dyDescent="0.25">
      <c r="A69" s="29" t="s">
        <v>427</v>
      </c>
      <c r="B69" s="29" t="s">
        <v>428</v>
      </c>
      <c r="C69" s="15">
        <v>0</v>
      </c>
      <c r="D69" s="15">
        <v>0</v>
      </c>
      <c r="E69" s="30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4">
        <v>0</v>
      </c>
    </row>
    <row r="70" spans="1:16" ht="33.75" x14ac:dyDescent="0.25">
      <c r="A70" s="29" t="s">
        <v>429</v>
      </c>
      <c r="B70" s="29" t="s">
        <v>430</v>
      </c>
      <c r="C70" s="15">
        <v>1</v>
      </c>
      <c r="D70" s="15">
        <v>0</v>
      </c>
      <c r="E70" s="30">
        <v>0</v>
      </c>
      <c r="F70" s="15">
        <v>1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4">
        <v>0</v>
      </c>
    </row>
    <row r="71" spans="1:16" ht="33.75" x14ac:dyDescent="0.25">
      <c r="A71" s="29" t="s">
        <v>431</v>
      </c>
      <c r="B71" s="29" t="s">
        <v>432</v>
      </c>
      <c r="C71" s="15">
        <v>0</v>
      </c>
      <c r="D71" s="15">
        <v>0</v>
      </c>
      <c r="E71" s="30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4">
        <v>0</v>
      </c>
    </row>
    <row r="72" spans="1:16" ht="22.5" x14ac:dyDescent="0.25">
      <c r="A72" s="29" t="s">
        <v>433</v>
      </c>
      <c r="B72" s="29" t="s">
        <v>434</v>
      </c>
      <c r="C72" s="15">
        <v>0</v>
      </c>
      <c r="D72" s="15">
        <v>0</v>
      </c>
      <c r="E72" s="30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4">
        <v>0</v>
      </c>
    </row>
    <row r="73" spans="1:16" x14ac:dyDescent="0.25">
      <c r="A73" s="178" t="s">
        <v>435</v>
      </c>
      <c r="B73" s="179"/>
      <c r="C73" s="26">
        <v>7</v>
      </c>
      <c r="D73" s="26">
        <v>3</v>
      </c>
      <c r="E73" s="27">
        <v>1</v>
      </c>
      <c r="F73" s="26">
        <v>0</v>
      </c>
      <c r="G73" s="26">
        <v>0</v>
      </c>
      <c r="H73" s="26">
        <v>3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8">
        <v>0</v>
      </c>
    </row>
    <row r="74" spans="1:16" x14ac:dyDescent="0.25">
      <c r="A74" s="29" t="s">
        <v>436</v>
      </c>
      <c r="B74" s="29" t="s">
        <v>437</v>
      </c>
      <c r="C74" s="15">
        <v>7</v>
      </c>
      <c r="D74" s="15">
        <v>3</v>
      </c>
      <c r="E74" s="30">
        <v>1</v>
      </c>
      <c r="F74" s="15">
        <v>0</v>
      </c>
      <c r="G74" s="15">
        <v>0</v>
      </c>
      <c r="H74" s="15">
        <v>3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24">
        <v>0</v>
      </c>
    </row>
    <row r="75" spans="1:16" x14ac:dyDescent="0.25">
      <c r="A75" s="178" t="s">
        <v>438</v>
      </c>
      <c r="B75" s="179"/>
      <c r="C75" s="26">
        <v>54</v>
      </c>
      <c r="D75" s="26">
        <v>37</v>
      </c>
      <c r="E75" s="27">
        <v>0</v>
      </c>
      <c r="F75" s="26">
        <v>0</v>
      </c>
      <c r="G75" s="26">
        <v>0</v>
      </c>
      <c r="H75" s="26">
        <v>6</v>
      </c>
      <c r="I75" s="26">
        <v>4</v>
      </c>
      <c r="J75" s="26">
        <v>0</v>
      </c>
      <c r="K75" s="26">
        <v>0</v>
      </c>
      <c r="L75" s="26">
        <v>0</v>
      </c>
      <c r="M75" s="26">
        <v>0</v>
      </c>
      <c r="N75" s="26">
        <v>2</v>
      </c>
      <c r="O75" s="26">
        <v>0</v>
      </c>
      <c r="P75" s="28">
        <v>1</v>
      </c>
    </row>
    <row r="76" spans="1:16" x14ac:dyDescent="0.25">
      <c r="A76" s="29" t="s">
        <v>439</v>
      </c>
      <c r="B76" s="29" t="s">
        <v>440</v>
      </c>
      <c r="C76" s="15">
        <v>21</v>
      </c>
      <c r="D76" s="15">
        <v>15</v>
      </c>
      <c r="E76" s="30">
        <v>0</v>
      </c>
      <c r="F76" s="15">
        <v>0</v>
      </c>
      <c r="G76" s="15">
        <v>0</v>
      </c>
      <c r="H76" s="15">
        <v>1</v>
      </c>
      <c r="I76" s="15">
        <v>2</v>
      </c>
      <c r="J76" s="15">
        <v>0</v>
      </c>
      <c r="K76" s="15">
        <v>0</v>
      </c>
      <c r="L76" s="15">
        <v>0</v>
      </c>
      <c r="M76" s="15">
        <v>0</v>
      </c>
      <c r="N76" s="15">
        <v>1</v>
      </c>
      <c r="O76" s="15">
        <v>0</v>
      </c>
      <c r="P76" s="24">
        <v>0</v>
      </c>
    </row>
    <row r="77" spans="1:16" ht="33.75" x14ac:dyDescent="0.25">
      <c r="A77" s="29" t="s">
        <v>441</v>
      </c>
      <c r="B77" s="29" t="s">
        <v>442</v>
      </c>
      <c r="C77" s="15">
        <v>5</v>
      </c>
      <c r="D77" s="15">
        <v>3</v>
      </c>
      <c r="E77" s="30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1</v>
      </c>
      <c r="O77" s="15">
        <v>0</v>
      </c>
      <c r="P77" s="24">
        <v>0</v>
      </c>
    </row>
    <row r="78" spans="1:16" x14ac:dyDescent="0.25">
      <c r="A78" s="29" t="s">
        <v>443</v>
      </c>
      <c r="B78" s="29" t="s">
        <v>444</v>
      </c>
      <c r="C78" s="15">
        <v>25</v>
      </c>
      <c r="D78" s="15">
        <v>10</v>
      </c>
      <c r="E78" s="30">
        <v>1</v>
      </c>
      <c r="F78" s="15">
        <v>0</v>
      </c>
      <c r="G78" s="15">
        <v>0</v>
      </c>
      <c r="H78" s="15">
        <v>1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24">
        <v>0</v>
      </c>
    </row>
    <row r="79" spans="1:16" x14ac:dyDescent="0.25">
      <c r="A79" s="29" t="s">
        <v>445</v>
      </c>
      <c r="B79" s="29" t="s">
        <v>446</v>
      </c>
      <c r="C79" s="15">
        <v>0</v>
      </c>
      <c r="D79" s="15">
        <v>0</v>
      </c>
      <c r="E79" s="30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4">
        <v>0</v>
      </c>
    </row>
    <row r="80" spans="1:16" ht="22.5" x14ac:dyDescent="0.25">
      <c r="A80" s="29" t="s">
        <v>447</v>
      </c>
      <c r="B80" s="29" t="s">
        <v>448</v>
      </c>
      <c r="C80" s="15">
        <v>3</v>
      </c>
      <c r="D80" s="15">
        <v>7</v>
      </c>
      <c r="E80" s="30">
        <v>-1</v>
      </c>
      <c r="F80" s="15">
        <v>0</v>
      </c>
      <c r="G80" s="15">
        <v>0</v>
      </c>
      <c r="H80" s="15">
        <v>4</v>
      </c>
      <c r="I80" s="15">
        <v>1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4">
        <v>0</v>
      </c>
    </row>
    <row r="81" spans="1:16" ht="33.75" x14ac:dyDescent="0.25">
      <c r="A81" s="29" t="s">
        <v>449</v>
      </c>
      <c r="B81" s="29" t="s">
        <v>450</v>
      </c>
      <c r="C81" s="15">
        <v>0</v>
      </c>
      <c r="D81" s="15">
        <v>2</v>
      </c>
      <c r="E81" s="30">
        <v>-1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4">
        <v>0</v>
      </c>
    </row>
    <row r="82" spans="1:16" ht="22.5" x14ac:dyDescent="0.25">
      <c r="A82" s="29" t="s">
        <v>451</v>
      </c>
      <c r="B82" s="29" t="s">
        <v>452</v>
      </c>
      <c r="C82" s="15">
        <v>0</v>
      </c>
      <c r="D82" s="15">
        <v>0</v>
      </c>
      <c r="E82" s="30">
        <v>0</v>
      </c>
      <c r="F82" s="15">
        <v>0</v>
      </c>
      <c r="G82" s="15">
        <v>0</v>
      </c>
      <c r="H82" s="15">
        <v>0</v>
      </c>
      <c r="I82" s="15">
        <v>1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4">
        <v>1</v>
      </c>
    </row>
    <row r="83" spans="1:16" x14ac:dyDescent="0.25">
      <c r="A83" s="178" t="s">
        <v>453</v>
      </c>
      <c r="B83" s="179"/>
      <c r="C83" s="26">
        <v>88</v>
      </c>
      <c r="D83" s="26">
        <v>108</v>
      </c>
      <c r="E83" s="27">
        <v>-1</v>
      </c>
      <c r="F83" s="26">
        <v>1</v>
      </c>
      <c r="G83" s="26">
        <v>0</v>
      </c>
      <c r="H83" s="26">
        <v>3</v>
      </c>
      <c r="I83" s="26">
        <v>1</v>
      </c>
      <c r="J83" s="26">
        <v>0</v>
      </c>
      <c r="K83" s="26">
        <v>0</v>
      </c>
      <c r="L83" s="26">
        <v>0</v>
      </c>
      <c r="M83" s="26">
        <v>0</v>
      </c>
      <c r="N83" s="26">
        <v>2</v>
      </c>
      <c r="O83" s="26">
        <v>0</v>
      </c>
      <c r="P83" s="28">
        <v>3</v>
      </c>
    </row>
    <row r="84" spans="1:16" x14ac:dyDescent="0.25">
      <c r="A84" s="29" t="s">
        <v>454</v>
      </c>
      <c r="B84" s="29" t="s">
        <v>455</v>
      </c>
      <c r="C84" s="15">
        <v>26</v>
      </c>
      <c r="D84" s="15">
        <v>32</v>
      </c>
      <c r="E84" s="30">
        <v>-1</v>
      </c>
      <c r="F84" s="15">
        <v>0</v>
      </c>
      <c r="G84" s="15">
        <v>0</v>
      </c>
      <c r="H84" s="15">
        <v>1</v>
      </c>
      <c r="I84" s="15">
        <v>1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24">
        <v>2</v>
      </c>
    </row>
    <row r="85" spans="1:16" x14ac:dyDescent="0.25">
      <c r="A85" s="29" t="s">
        <v>456</v>
      </c>
      <c r="B85" s="29" t="s">
        <v>457</v>
      </c>
      <c r="C85" s="15">
        <v>62</v>
      </c>
      <c r="D85" s="15">
        <v>76</v>
      </c>
      <c r="E85" s="30">
        <v>-1</v>
      </c>
      <c r="F85" s="15">
        <v>1</v>
      </c>
      <c r="G85" s="15">
        <v>0</v>
      </c>
      <c r="H85" s="15">
        <v>2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2</v>
      </c>
      <c r="O85" s="15">
        <v>0</v>
      </c>
      <c r="P85" s="24">
        <v>1</v>
      </c>
    </row>
    <row r="86" spans="1:16" x14ac:dyDescent="0.25">
      <c r="A86" s="178" t="s">
        <v>458</v>
      </c>
      <c r="B86" s="179"/>
      <c r="C86" s="26">
        <v>405</v>
      </c>
      <c r="D86" s="26">
        <v>481</v>
      </c>
      <c r="E86" s="27">
        <v>-1</v>
      </c>
      <c r="F86" s="26">
        <v>4</v>
      </c>
      <c r="G86" s="26">
        <v>1</v>
      </c>
      <c r="H86" s="26">
        <v>119</v>
      </c>
      <c r="I86" s="26">
        <v>62</v>
      </c>
      <c r="J86" s="26">
        <v>0</v>
      </c>
      <c r="K86" s="26">
        <v>0</v>
      </c>
      <c r="L86" s="26">
        <v>0</v>
      </c>
      <c r="M86" s="26">
        <v>0</v>
      </c>
      <c r="N86" s="26">
        <v>3</v>
      </c>
      <c r="O86" s="26">
        <v>0</v>
      </c>
      <c r="P86" s="28">
        <v>49</v>
      </c>
    </row>
    <row r="87" spans="1:16" x14ac:dyDescent="0.25">
      <c r="A87" s="29" t="s">
        <v>459</v>
      </c>
      <c r="B87" s="29" t="s">
        <v>460</v>
      </c>
      <c r="C87" s="15">
        <v>0</v>
      </c>
      <c r="D87" s="15">
        <v>0</v>
      </c>
      <c r="E87" s="30">
        <v>0</v>
      </c>
      <c r="F87" s="15">
        <v>0</v>
      </c>
      <c r="G87" s="15">
        <v>0</v>
      </c>
      <c r="H87" s="15">
        <v>2</v>
      </c>
      <c r="I87" s="15">
        <v>1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4">
        <v>0</v>
      </c>
    </row>
    <row r="88" spans="1:16" x14ac:dyDescent="0.25">
      <c r="A88" s="29" t="s">
        <v>461</v>
      </c>
      <c r="B88" s="29" t="s">
        <v>462</v>
      </c>
      <c r="C88" s="15">
        <v>0</v>
      </c>
      <c r="D88" s="15">
        <v>0</v>
      </c>
      <c r="E88" s="30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4">
        <v>0</v>
      </c>
    </row>
    <row r="89" spans="1:16" ht="33.75" x14ac:dyDescent="0.25">
      <c r="A89" s="29" t="s">
        <v>463</v>
      </c>
      <c r="B89" s="29" t="s">
        <v>464</v>
      </c>
      <c r="C89" s="15">
        <v>0</v>
      </c>
      <c r="D89" s="15">
        <v>0</v>
      </c>
      <c r="E89" s="30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4">
        <v>0</v>
      </c>
    </row>
    <row r="90" spans="1:16" ht="22.5" x14ac:dyDescent="0.25">
      <c r="A90" s="29" t="s">
        <v>465</v>
      </c>
      <c r="B90" s="29" t="s">
        <v>466</v>
      </c>
      <c r="C90" s="15">
        <v>86</v>
      </c>
      <c r="D90" s="15">
        <v>72</v>
      </c>
      <c r="E90" s="30">
        <v>0</v>
      </c>
      <c r="F90" s="15">
        <v>2</v>
      </c>
      <c r="G90" s="15">
        <v>0</v>
      </c>
      <c r="H90" s="15">
        <v>5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4">
        <v>0</v>
      </c>
    </row>
    <row r="91" spans="1:16" ht="22.5" x14ac:dyDescent="0.25">
      <c r="A91" s="29" t="s">
        <v>467</v>
      </c>
      <c r="B91" s="29" t="s">
        <v>468</v>
      </c>
      <c r="C91" s="15">
        <v>3</v>
      </c>
      <c r="D91" s="15">
        <v>3</v>
      </c>
      <c r="E91" s="30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4">
        <v>0</v>
      </c>
    </row>
    <row r="92" spans="1:16" x14ac:dyDescent="0.25">
      <c r="A92" s="29" t="s">
        <v>469</v>
      </c>
      <c r="B92" s="29" t="s">
        <v>470</v>
      </c>
      <c r="C92" s="15">
        <v>18</v>
      </c>
      <c r="D92" s="15">
        <v>22</v>
      </c>
      <c r="E92" s="30">
        <v>-1</v>
      </c>
      <c r="F92" s="15">
        <v>0</v>
      </c>
      <c r="G92" s="15">
        <v>0</v>
      </c>
      <c r="H92" s="15">
        <v>0</v>
      </c>
      <c r="I92" s="15">
        <v>1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4">
        <v>1</v>
      </c>
    </row>
    <row r="93" spans="1:16" x14ac:dyDescent="0.25">
      <c r="A93" s="29" t="s">
        <v>471</v>
      </c>
      <c r="B93" s="29" t="s">
        <v>472</v>
      </c>
      <c r="C93" s="15">
        <v>59</v>
      </c>
      <c r="D93" s="15">
        <v>73</v>
      </c>
      <c r="E93" s="30">
        <v>-1</v>
      </c>
      <c r="F93" s="15">
        <v>0</v>
      </c>
      <c r="G93" s="15">
        <v>0</v>
      </c>
      <c r="H93" s="15">
        <v>23</v>
      </c>
      <c r="I93" s="15">
        <v>29</v>
      </c>
      <c r="J93" s="15">
        <v>0</v>
      </c>
      <c r="K93" s="15">
        <v>0</v>
      </c>
      <c r="L93" s="15">
        <v>0</v>
      </c>
      <c r="M93" s="15">
        <v>0</v>
      </c>
      <c r="N93" s="15">
        <v>3</v>
      </c>
      <c r="O93" s="15">
        <v>0</v>
      </c>
      <c r="P93" s="24">
        <v>17</v>
      </c>
    </row>
    <row r="94" spans="1:16" x14ac:dyDescent="0.25">
      <c r="A94" s="29" t="s">
        <v>473</v>
      </c>
      <c r="B94" s="29" t="s">
        <v>474</v>
      </c>
      <c r="C94" s="15">
        <v>14</v>
      </c>
      <c r="D94" s="15">
        <v>9</v>
      </c>
      <c r="E94" s="30">
        <v>0</v>
      </c>
      <c r="F94" s="15">
        <v>1</v>
      </c>
      <c r="G94" s="15">
        <v>1</v>
      </c>
      <c r="H94" s="15">
        <v>1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4">
        <v>3</v>
      </c>
    </row>
    <row r="95" spans="1:16" x14ac:dyDescent="0.25">
      <c r="A95" s="29" t="s">
        <v>475</v>
      </c>
      <c r="B95" s="29" t="s">
        <v>476</v>
      </c>
      <c r="C95" s="15">
        <v>216</v>
      </c>
      <c r="D95" s="15">
        <v>297</v>
      </c>
      <c r="E95" s="30">
        <v>-1</v>
      </c>
      <c r="F95" s="15">
        <v>1</v>
      </c>
      <c r="G95" s="15">
        <v>0</v>
      </c>
      <c r="H95" s="15">
        <v>88</v>
      </c>
      <c r="I95" s="15">
        <v>31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4">
        <v>28</v>
      </c>
    </row>
    <row r="96" spans="1:16" ht="22.5" x14ac:dyDescent="0.25">
      <c r="A96" s="29" t="s">
        <v>477</v>
      </c>
      <c r="B96" s="29" t="s">
        <v>478</v>
      </c>
      <c r="C96" s="15">
        <v>1</v>
      </c>
      <c r="D96" s="15">
        <v>0</v>
      </c>
      <c r="E96" s="30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4">
        <v>0</v>
      </c>
    </row>
    <row r="97" spans="1:16" ht="22.5" x14ac:dyDescent="0.25">
      <c r="A97" s="29" t="s">
        <v>479</v>
      </c>
      <c r="B97" s="29" t="s">
        <v>480</v>
      </c>
      <c r="C97" s="15">
        <v>8</v>
      </c>
      <c r="D97" s="15">
        <v>5</v>
      </c>
      <c r="E97" s="30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4">
        <v>0</v>
      </c>
    </row>
    <row r="98" spans="1:16" x14ac:dyDescent="0.25">
      <c r="A98" s="178" t="s">
        <v>481</v>
      </c>
      <c r="B98" s="179"/>
      <c r="C98" s="26">
        <v>3460</v>
      </c>
      <c r="D98" s="26">
        <v>3992</v>
      </c>
      <c r="E98" s="27">
        <v>-1</v>
      </c>
      <c r="F98" s="26">
        <v>63</v>
      </c>
      <c r="G98" s="26">
        <v>35</v>
      </c>
      <c r="H98" s="26">
        <v>541</v>
      </c>
      <c r="I98" s="26">
        <v>291</v>
      </c>
      <c r="J98" s="26">
        <v>1</v>
      </c>
      <c r="K98" s="26">
        <v>1</v>
      </c>
      <c r="L98" s="26">
        <v>1</v>
      </c>
      <c r="M98" s="26">
        <v>1</v>
      </c>
      <c r="N98" s="26">
        <v>10</v>
      </c>
      <c r="O98" s="26">
        <v>29</v>
      </c>
      <c r="P98" s="28">
        <v>258</v>
      </c>
    </row>
    <row r="99" spans="1:16" x14ac:dyDescent="0.25">
      <c r="A99" s="29" t="s">
        <v>482</v>
      </c>
      <c r="B99" s="29" t="s">
        <v>483</v>
      </c>
      <c r="C99" s="15">
        <v>338</v>
      </c>
      <c r="D99" s="15">
        <v>521</v>
      </c>
      <c r="E99" s="30">
        <v>-1</v>
      </c>
      <c r="F99" s="15">
        <v>13</v>
      </c>
      <c r="G99" s="15">
        <v>8</v>
      </c>
      <c r="H99" s="15">
        <v>67</v>
      </c>
      <c r="I99" s="15">
        <v>21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24">
        <v>30</v>
      </c>
    </row>
    <row r="100" spans="1:16" x14ac:dyDescent="0.25">
      <c r="A100" s="29" t="s">
        <v>484</v>
      </c>
      <c r="B100" s="29" t="s">
        <v>485</v>
      </c>
      <c r="C100" s="15">
        <v>525</v>
      </c>
      <c r="D100" s="15">
        <v>687</v>
      </c>
      <c r="E100" s="30">
        <v>-1</v>
      </c>
      <c r="F100" s="15">
        <v>21</v>
      </c>
      <c r="G100" s="15">
        <v>10</v>
      </c>
      <c r="H100" s="15">
        <v>166</v>
      </c>
      <c r="I100" s="15">
        <v>95</v>
      </c>
      <c r="J100" s="15">
        <v>0</v>
      </c>
      <c r="K100" s="15">
        <v>0</v>
      </c>
      <c r="L100" s="15">
        <v>0</v>
      </c>
      <c r="M100" s="15">
        <v>1</v>
      </c>
      <c r="N100" s="15">
        <v>1</v>
      </c>
      <c r="O100" s="15">
        <v>5</v>
      </c>
      <c r="P100" s="24">
        <v>88</v>
      </c>
    </row>
    <row r="101" spans="1:16" ht="33.75" x14ac:dyDescent="0.25">
      <c r="A101" s="29" t="s">
        <v>486</v>
      </c>
      <c r="B101" s="29" t="s">
        <v>487</v>
      </c>
      <c r="C101" s="15">
        <v>33</v>
      </c>
      <c r="D101" s="15">
        <v>42</v>
      </c>
      <c r="E101" s="30">
        <v>-1</v>
      </c>
      <c r="F101" s="15">
        <v>1</v>
      </c>
      <c r="G101" s="15">
        <v>1</v>
      </c>
      <c r="H101" s="15">
        <v>11</v>
      </c>
      <c r="I101" s="15">
        <v>10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1</v>
      </c>
      <c r="P101" s="24">
        <v>11</v>
      </c>
    </row>
    <row r="102" spans="1:16" ht="22.5" x14ac:dyDescent="0.25">
      <c r="A102" s="29" t="s">
        <v>488</v>
      </c>
      <c r="B102" s="29" t="s">
        <v>489</v>
      </c>
      <c r="C102" s="15">
        <v>269</v>
      </c>
      <c r="D102" s="15">
        <v>268</v>
      </c>
      <c r="E102" s="30">
        <v>0</v>
      </c>
      <c r="F102" s="15">
        <v>3</v>
      </c>
      <c r="G102" s="15">
        <v>4</v>
      </c>
      <c r="H102" s="15">
        <v>46</v>
      </c>
      <c r="I102" s="15">
        <v>30</v>
      </c>
      <c r="J102" s="15">
        <v>0</v>
      </c>
      <c r="K102" s="15">
        <v>1</v>
      </c>
      <c r="L102" s="15">
        <v>1</v>
      </c>
      <c r="M102" s="15">
        <v>0</v>
      </c>
      <c r="N102" s="15">
        <v>0</v>
      </c>
      <c r="O102" s="15">
        <v>21</v>
      </c>
      <c r="P102" s="24">
        <v>31</v>
      </c>
    </row>
    <row r="103" spans="1:16" x14ac:dyDescent="0.25">
      <c r="A103" s="29" t="s">
        <v>490</v>
      </c>
      <c r="B103" s="29" t="s">
        <v>491</v>
      </c>
      <c r="C103" s="15">
        <v>13</v>
      </c>
      <c r="D103" s="15">
        <v>6</v>
      </c>
      <c r="E103" s="30">
        <v>1</v>
      </c>
      <c r="F103" s="15">
        <v>1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1</v>
      </c>
      <c r="P103" s="24">
        <v>0</v>
      </c>
    </row>
    <row r="104" spans="1:16" ht="22.5" x14ac:dyDescent="0.25">
      <c r="A104" s="29" t="s">
        <v>492</v>
      </c>
      <c r="B104" s="29" t="s">
        <v>493</v>
      </c>
      <c r="C104" s="15">
        <v>90</v>
      </c>
      <c r="D104" s="15">
        <v>117</v>
      </c>
      <c r="E104" s="30">
        <v>-1</v>
      </c>
      <c r="F104" s="15">
        <v>1</v>
      </c>
      <c r="G104" s="15">
        <v>0</v>
      </c>
      <c r="H104" s="15">
        <v>12</v>
      </c>
      <c r="I104" s="15">
        <v>6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4">
        <v>7</v>
      </c>
    </row>
    <row r="105" spans="1:16" x14ac:dyDescent="0.25">
      <c r="A105" s="29" t="s">
        <v>494</v>
      </c>
      <c r="B105" s="29" t="s">
        <v>495</v>
      </c>
      <c r="C105" s="15">
        <v>272</v>
      </c>
      <c r="D105" s="15">
        <v>435</v>
      </c>
      <c r="E105" s="30">
        <v>-1</v>
      </c>
      <c r="F105" s="15">
        <v>1</v>
      </c>
      <c r="G105" s="15">
        <v>0</v>
      </c>
      <c r="H105" s="15">
        <v>8</v>
      </c>
      <c r="I105" s="15">
        <v>2</v>
      </c>
      <c r="J105" s="15">
        <v>0</v>
      </c>
      <c r="K105" s="15">
        <v>0</v>
      </c>
      <c r="L105" s="15">
        <v>0</v>
      </c>
      <c r="M105" s="15">
        <v>0</v>
      </c>
      <c r="N105" s="15">
        <v>1</v>
      </c>
      <c r="O105" s="15">
        <v>0</v>
      </c>
      <c r="P105" s="24">
        <v>1</v>
      </c>
    </row>
    <row r="106" spans="1:16" x14ac:dyDescent="0.25">
      <c r="A106" s="29" t="s">
        <v>496</v>
      </c>
      <c r="B106" s="29" t="s">
        <v>497</v>
      </c>
      <c r="C106" s="15">
        <v>1069</v>
      </c>
      <c r="D106" s="15">
        <v>1066</v>
      </c>
      <c r="E106" s="30">
        <v>0</v>
      </c>
      <c r="F106" s="15">
        <v>8</v>
      </c>
      <c r="G106" s="15">
        <v>6</v>
      </c>
      <c r="H106" s="15">
        <v>121</v>
      </c>
      <c r="I106" s="15">
        <v>59</v>
      </c>
      <c r="J106" s="15">
        <v>0</v>
      </c>
      <c r="K106" s="15">
        <v>0</v>
      </c>
      <c r="L106" s="15">
        <v>0</v>
      </c>
      <c r="M106" s="15">
        <v>0</v>
      </c>
      <c r="N106" s="15">
        <v>2</v>
      </c>
      <c r="O106" s="15">
        <v>1</v>
      </c>
      <c r="P106" s="24">
        <v>40</v>
      </c>
    </row>
    <row r="107" spans="1:16" ht="22.5" x14ac:dyDescent="0.25">
      <c r="A107" s="29" t="s">
        <v>498</v>
      </c>
      <c r="B107" s="29" t="s">
        <v>499</v>
      </c>
      <c r="C107" s="15">
        <v>269</v>
      </c>
      <c r="D107" s="15">
        <v>275</v>
      </c>
      <c r="E107" s="30">
        <v>-1</v>
      </c>
      <c r="F107" s="15">
        <v>2</v>
      </c>
      <c r="G107" s="15">
        <v>1</v>
      </c>
      <c r="H107" s="15">
        <v>41</v>
      </c>
      <c r="I107" s="15">
        <v>17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24">
        <v>10</v>
      </c>
    </row>
    <row r="108" spans="1:16" ht="22.5" x14ac:dyDescent="0.25">
      <c r="A108" s="29" t="s">
        <v>500</v>
      </c>
      <c r="B108" s="29" t="s">
        <v>501</v>
      </c>
      <c r="C108" s="15">
        <v>46</v>
      </c>
      <c r="D108" s="15">
        <v>37</v>
      </c>
      <c r="E108" s="30">
        <v>0</v>
      </c>
      <c r="F108" s="15">
        <v>0</v>
      </c>
      <c r="G108" s="15">
        <v>0</v>
      </c>
      <c r="H108" s="15">
        <v>2</v>
      </c>
      <c r="I108" s="15">
        <v>10</v>
      </c>
      <c r="J108" s="15">
        <v>0</v>
      </c>
      <c r="K108" s="15">
        <v>0</v>
      </c>
      <c r="L108" s="15">
        <v>0</v>
      </c>
      <c r="M108" s="15">
        <v>0</v>
      </c>
      <c r="N108" s="15">
        <v>1</v>
      </c>
      <c r="O108" s="15">
        <v>0</v>
      </c>
      <c r="P108" s="24">
        <v>3</v>
      </c>
    </row>
    <row r="109" spans="1:16" x14ac:dyDescent="0.25">
      <c r="A109" s="29" t="s">
        <v>502</v>
      </c>
      <c r="B109" s="29" t="s">
        <v>503</v>
      </c>
      <c r="C109" s="15">
        <v>11</v>
      </c>
      <c r="D109" s="15">
        <v>6</v>
      </c>
      <c r="E109" s="30">
        <v>0</v>
      </c>
      <c r="F109" s="15">
        <v>0</v>
      </c>
      <c r="G109" s="15">
        <v>0</v>
      </c>
      <c r="H109" s="15">
        <v>5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24">
        <v>0</v>
      </c>
    </row>
    <row r="110" spans="1:16" x14ac:dyDescent="0.25">
      <c r="A110" s="29" t="s">
        <v>504</v>
      </c>
      <c r="B110" s="29" t="s">
        <v>505</v>
      </c>
      <c r="C110" s="15">
        <v>0</v>
      </c>
      <c r="D110" s="15">
        <v>5</v>
      </c>
      <c r="E110" s="30">
        <v>-1</v>
      </c>
      <c r="F110" s="15">
        <v>0</v>
      </c>
      <c r="G110" s="15">
        <v>0</v>
      </c>
      <c r="H110" s="15">
        <v>0</v>
      </c>
      <c r="I110" s="15">
        <v>3</v>
      </c>
      <c r="J110" s="15">
        <v>0</v>
      </c>
      <c r="K110" s="15">
        <v>0</v>
      </c>
      <c r="L110" s="15">
        <v>0</v>
      </c>
      <c r="M110" s="15">
        <v>0</v>
      </c>
      <c r="N110" s="15">
        <v>2</v>
      </c>
      <c r="O110" s="15">
        <v>0</v>
      </c>
      <c r="P110" s="24">
        <v>2</v>
      </c>
    </row>
    <row r="111" spans="1:16" ht="33.75" x14ac:dyDescent="0.25">
      <c r="A111" s="29" t="s">
        <v>506</v>
      </c>
      <c r="B111" s="29" t="s">
        <v>507</v>
      </c>
      <c r="C111" s="15">
        <v>0</v>
      </c>
      <c r="D111" s="15">
        <v>0</v>
      </c>
      <c r="E111" s="30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4">
        <v>0</v>
      </c>
    </row>
    <row r="112" spans="1:16" x14ac:dyDescent="0.25">
      <c r="A112" s="29" t="s">
        <v>508</v>
      </c>
      <c r="B112" s="29" t="s">
        <v>509</v>
      </c>
      <c r="C112" s="15">
        <v>470</v>
      </c>
      <c r="D112" s="15">
        <v>442</v>
      </c>
      <c r="E112" s="30">
        <v>0</v>
      </c>
      <c r="F112" s="15">
        <v>11</v>
      </c>
      <c r="G112" s="15">
        <v>4</v>
      </c>
      <c r="H112" s="15">
        <v>46</v>
      </c>
      <c r="I112" s="15">
        <v>24</v>
      </c>
      <c r="J112" s="15">
        <v>1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24">
        <v>24</v>
      </c>
    </row>
    <row r="113" spans="1:16" ht="22.5" x14ac:dyDescent="0.25">
      <c r="A113" s="29" t="s">
        <v>510</v>
      </c>
      <c r="B113" s="29" t="s">
        <v>511</v>
      </c>
      <c r="C113" s="15">
        <v>0</v>
      </c>
      <c r="D113" s="15">
        <v>0</v>
      </c>
      <c r="E113" s="30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4">
        <v>0</v>
      </c>
    </row>
    <row r="114" spans="1:16" ht="22.5" x14ac:dyDescent="0.25">
      <c r="A114" s="29" t="s">
        <v>512</v>
      </c>
      <c r="B114" s="29" t="s">
        <v>513</v>
      </c>
      <c r="C114" s="15">
        <v>2</v>
      </c>
      <c r="D114" s="15">
        <v>1</v>
      </c>
      <c r="E114" s="30">
        <v>1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4">
        <v>0</v>
      </c>
    </row>
    <row r="115" spans="1:16" x14ac:dyDescent="0.25">
      <c r="A115" s="29" t="s">
        <v>514</v>
      </c>
      <c r="B115" s="29" t="s">
        <v>515</v>
      </c>
      <c r="C115" s="15">
        <v>9</v>
      </c>
      <c r="D115" s="15">
        <v>19</v>
      </c>
      <c r="E115" s="30">
        <v>-1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4">
        <v>0</v>
      </c>
    </row>
    <row r="116" spans="1:16" ht="22.5" x14ac:dyDescent="0.25">
      <c r="A116" s="29" t="s">
        <v>516</v>
      </c>
      <c r="B116" s="29" t="s">
        <v>517</v>
      </c>
      <c r="C116" s="15">
        <v>5</v>
      </c>
      <c r="D116" s="15">
        <v>4</v>
      </c>
      <c r="E116" s="30">
        <v>0</v>
      </c>
      <c r="F116" s="15">
        <v>0</v>
      </c>
      <c r="G116" s="15">
        <v>0</v>
      </c>
      <c r="H116" s="15">
        <v>6</v>
      </c>
      <c r="I116" s="15">
        <v>1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4">
        <v>0</v>
      </c>
    </row>
    <row r="117" spans="1:16" ht="33.75" x14ac:dyDescent="0.25">
      <c r="A117" s="29" t="s">
        <v>518</v>
      </c>
      <c r="B117" s="29" t="s">
        <v>519</v>
      </c>
      <c r="C117" s="15">
        <v>5</v>
      </c>
      <c r="D117" s="15">
        <v>17</v>
      </c>
      <c r="E117" s="30">
        <v>-1</v>
      </c>
      <c r="F117" s="15">
        <v>1</v>
      </c>
      <c r="G117" s="15">
        <v>0</v>
      </c>
      <c r="H117" s="15">
        <v>4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4">
        <v>0</v>
      </c>
    </row>
    <row r="118" spans="1:16" ht="22.5" x14ac:dyDescent="0.25">
      <c r="A118" s="29" t="s">
        <v>520</v>
      </c>
      <c r="B118" s="29" t="s">
        <v>521</v>
      </c>
      <c r="C118" s="15">
        <v>0</v>
      </c>
      <c r="D118" s="15">
        <v>0</v>
      </c>
      <c r="E118" s="30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4">
        <v>0</v>
      </c>
    </row>
    <row r="119" spans="1:16" ht="22.5" x14ac:dyDescent="0.25">
      <c r="A119" s="29" t="s">
        <v>522</v>
      </c>
      <c r="B119" s="29" t="s">
        <v>523</v>
      </c>
      <c r="C119" s="15">
        <v>0</v>
      </c>
      <c r="D119" s="15">
        <v>0</v>
      </c>
      <c r="E119" s="30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4">
        <v>0</v>
      </c>
    </row>
    <row r="120" spans="1:16" ht="22.5" x14ac:dyDescent="0.25">
      <c r="A120" s="29" t="s">
        <v>524</v>
      </c>
      <c r="B120" s="29" t="s">
        <v>525</v>
      </c>
      <c r="C120" s="15">
        <v>0</v>
      </c>
      <c r="D120" s="15">
        <v>6</v>
      </c>
      <c r="E120" s="30">
        <v>-1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4">
        <v>0</v>
      </c>
    </row>
    <row r="121" spans="1:16" x14ac:dyDescent="0.25">
      <c r="A121" s="29" t="s">
        <v>526</v>
      </c>
      <c r="B121" s="29" t="s">
        <v>527</v>
      </c>
      <c r="C121" s="15">
        <v>4</v>
      </c>
      <c r="D121" s="15">
        <v>5</v>
      </c>
      <c r="E121" s="30">
        <v>-1</v>
      </c>
      <c r="F121" s="15">
        <v>0</v>
      </c>
      <c r="G121" s="15">
        <v>0</v>
      </c>
      <c r="H121" s="15">
        <v>4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4">
        <v>0</v>
      </c>
    </row>
    <row r="122" spans="1:16" ht="22.5" x14ac:dyDescent="0.25">
      <c r="A122" s="29" t="s">
        <v>528</v>
      </c>
      <c r="B122" s="29" t="s">
        <v>529</v>
      </c>
      <c r="C122" s="15">
        <v>18</v>
      </c>
      <c r="D122" s="15">
        <v>27</v>
      </c>
      <c r="E122" s="30">
        <v>-1</v>
      </c>
      <c r="F122" s="15">
        <v>0</v>
      </c>
      <c r="G122" s="15">
        <v>0</v>
      </c>
      <c r="H122" s="15">
        <v>2</v>
      </c>
      <c r="I122" s="15">
        <v>11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4">
        <v>9</v>
      </c>
    </row>
    <row r="123" spans="1:16" x14ac:dyDescent="0.25">
      <c r="A123" s="29" t="s">
        <v>530</v>
      </c>
      <c r="B123" s="29" t="s">
        <v>531</v>
      </c>
      <c r="C123" s="15">
        <v>6</v>
      </c>
      <c r="D123" s="15">
        <v>0</v>
      </c>
      <c r="E123" s="30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2</v>
      </c>
      <c r="O123" s="15">
        <v>0</v>
      </c>
      <c r="P123" s="24">
        <v>1</v>
      </c>
    </row>
    <row r="124" spans="1:16" x14ac:dyDescent="0.25">
      <c r="A124" s="29" t="s">
        <v>532</v>
      </c>
      <c r="B124" s="29" t="s">
        <v>533</v>
      </c>
      <c r="C124" s="15">
        <v>1</v>
      </c>
      <c r="D124" s="15">
        <v>0</v>
      </c>
      <c r="E124" s="30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4">
        <v>0</v>
      </c>
    </row>
    <row r="125" spans="1:16" ht="22.5" x14ac:dyDescent="0.25">
      <c r="A125" s="29" t="s">
        <v>534</v>
      </c>
      <c r="B125" s="29" t="s">
        <v>535</v>
      </c>
      <c r="C125" s="15">
        <v>0</v>
      </c>
      <c r="D125" s="15">
        <v>0</v>
      </c>
      <c r="E125" s="30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4">
        <v>0</v>
      </c>
    </row>
    <row r="126" spans="1:16" x14ac:dyDescent="0.25">
      <c r="A126" s="29" t="s">
        <v>536</v>
      </c>
      <c r="B126" s="29" t="s">
        <v>537</v>
      </c>
      <c r="C126" s="15">
        <v>0</v>
      </c>
      <c r="D126" s="15">
        <v>0</v>
      </c>
      <c r="E126" s="30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4">
        <v>0</v>
      </c>
    </row>
    <row r="127" spans="1:16" x14ac:dyDescent="0.25">
      <c r="A127" s="29" t="s">
        <v>538</v>
      </c>
      <c r="B127" s="29" t="s">
        <v>539</v>
      </c>
      <c r="C127" s="15">
        <v>5</v>
      </c>
      <c r="D127" s="15">
        <v>6</v>
      </c>
      <c r="E127" s="30">
        <v>-1</v>
      </c>
      <c r="F127" s="15">
        <v>0</v>
      </c>
      <c r="G127" s="15">
        <v>0</v>
      </c>
      <c r="H127" s="15">
        <v>0</v>
      </c>
      <c r="I127" s="15">
        <v>1</v>
      </c>
      <c r="J127" s="15">
        <v>0</v>
      </c>
      <c r="K127" s="15">
        <v>0</v>
      </c>
      <c r="L127" s="15">
        <v>0</v>
      </c>
      <c r="M127" s="15">
        <v>0</v>
      </c>
      <c r="N127" s="15">
        <v>1</v>
      </c>
      <c r="O127" s="15">
        <v>0</v>
      </c>
      <c r="P127" s="24">
        <v>0</v>
      </c>
    </row>
    <row r="128" spans="1:16" ht="22.5" x14ac:dyDescent="0.25">
      <c r="A128" s="29" t="s">
        <v>540</v>
      </c>
      <c r="B128" s="29" t="s">
        <v>541</v>
      </c>
      <c r="C128" s="15">
        <v>0</v>
      </c>
      <c r="D128" s="15">
        <v>0</v>
      </c>
      <c r="E128" s="30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4">
        <v>1</v>
      </c>
    </row>
    <row r="129" spans="1:16" ht="22.5" x14ac:dyDescent="0.25">
      <c r="A129" s="29" t="s">
        <v>542</v>
      </c>
      <c r="B129" s="29" t="s">
        <v>543</v>
      </c>
      <c r="C129" s="15">
        <v>0</v>
      </c>
      <c r="D129" s="15">
        <v>0</v>
      </c>
      <c r="E129" s="30">
        <v>0</v>
      </c>
      <c r="F129" s="15">
        <v>0</v>
      </c>
      <c r="G129" s="15">
        <v>1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4">
        <v>0</v>
      </c>
    </row>
    <row r="130" spans="1:16" ht="22.5" x14ac:dyDescent="0.25">
      <c r="A130" s="29" t="s">
        <v>544</v>
      </c>
      <c r="B130" s="29" t="s">
        <v>545</v>
      </c>
      <c r="C130" s="15">
        <v>0</v>
      </c>
      <c r="D130" s="15">
        <v>0</v>
      </c>
      <c r="E130" s="30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4">
        <v>0</v>
      </c>
    </row>
    <row r="131" spans="1:16" ht="33.75" x14ac:dyDescent="0.25">
      <c r="A131" s="29" t="s">
        <v>546</v>
      </c>
      <c r="B131" s="29" t="s">
        <v>547</v>
      </c>
      <c r="C131" s="15">
        <v>0</v>
      </c>
      <c r="D131" s="15">
        <v>0</v>
      </c>
      <c r="E131" s="30">
        <v>0</v>
      </c>
      <c r="F131" s="15">
        <v>0</v>
      </c>
      <c r="G131" s="15">
        <v>0</v>
      </c>
      <c r="H131" s="15">
        <v>0</v>
      </c>
      <c r="I131" s="15">
        <v>1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4">
        <v>0</v>
      </c>
    </row>
    <row r="132" spans="1:16" x14ac:dyDescent="0.25">
      <c r="A132" s="178" t="s">
        <v>548</v>
      </c>
      <c r="B132" s="179"/>
      <c r="C132" s="26">
        <v>10</v>
      </c>
      <c r="D132" s="26">
        <v>6</v>
      </c>
      <c r="E132" s="27">
        <v>0</v>
      </c>
      <c r="F132" s="26">
        <v>0</v>
      </c>
      <c r="G132" s="26">
        <v>0</v>
      </c>
      <c r="H132" s="26">
        <v>8</v>
      </c>
      <c r="I132" s="26">
        <v>5</v>
      </c>
      <c r="J132" s="26">
        <v>0</v>
      </c>
      <c r="K132" s="26">
        <v>0</v>
      </c>
      <c r="L132" s="26">
        <v>0</v>
      </c>
      <c r="M132" s="26">
        <v>0</v>
      </c>
      <c r="N132" s="26">
        <v>4</v>
      </c>
      <c r="O132" s="26">
        <v>0</v>
      </c>
      <c r="P132" s="28">
        <v>2</v>
      </c>
    </row>
    <row r="133" spans="1:16" x14ac:dyDescent="0.25">
      <c r="A133" s="29" t="s">
        <v>549</v>
      </c>
      <c r="B133" s="29" t="s">
        <v>550</v>
      </c>
      <c r="C133" s="15">
        <v>3</v>
      </c>
      <c r="D133" s="15">
        <v>0</v>
      </c>
      <c r="E133" s="30">
        <v>0</v>
      </c>
      <c r="F133" s="15">
        <v>0</v>
      </c>
      <c r="G133" s="15">
        <v>0</v>
      </c>
      <c r="H133" s="15">
        <v>1</v>
      </c>
      <c r="I133" s="15">
        <v>1</v>
      </c>
      <c r="J133" s="15">
        <v>0</v>
      </c>
      <c r="K133" s="15">
        <v>0</v>
      </c>
      <c r="L133" s="15">
        <v>0</v>
      </c>
      <c r="M133" s="15">
        <v>0</v>
      </c>
      <c r="N133" s="15">
        <v>3</v>
      </c>
      <c r="O133" s="15">
        <v>0</v>
      </c>
      <c r="P133" s="24">
        <v>2</v>
      </c>
    </row>
    <row r="134" spans="1:16" x14ac:dyDescent="0.25">
      <c r="A134" s="29" t="s">
        <v>551</v>
      </c>
      <c r="B134" s="29" t="s">
        <v>552</v>
      </c>
      <c r="C134" s="15">
        <v>0</v>
      </c>
      <c r="D134" s="15">
        <v>1</v>
      </c>
      <c r="E134" s="30">
        <v>-1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4">
        <v>0</v>
      </c>
    </row>
    <row r="135" spans="1:16" x14ac:dyDescent="0.25">
      <c r="A135" s="29" t="s">
        <v>553</v>
      </c>
      <c r="B135" s="29" t="s">
        <v>554</v>
      </c>
      <c r="C135" s="15">
        <v>7</v>
      </c>
      <c r="D135" s="15">
        <v>5</v>
      </c>
      <c r="E135" s="30">
        <v>0</v>
      </c>
      <c r="F135" s="15">
        <v>0</v>
      </c>
      <c r="G135" s="15">
        <v>0</v>
      </c>
      <c r="H135" s="15">
        <v>6</v>
      </c>
      <c r="I135" s="15">
        <v>3</v>
      </c>
      <c r="J135" s="15">
        <v>0</v>
      </c>
      <c r="K135" s="15">
        <v>0</v>
      </c>
      <c r="L135" s="15">
        <v>0</v>
      </c>
      <c r="M135" s="15">
        <v>0</v>
      </c>
      <c r="N135" s="15">
        <v>1</v>
      </c>
      <c r="O135" s="15">
        <v>0</v>
      </c>
      <c r="P135" s="24">
        <v>0</v>
      </c>
    </row>
    <row r="136" spans="1:16" x14ac:dyDescent="0.25">
      <c r="A136" s="29" t="s">
        <v>555</v>
      </c>
      <c r="B136" s="29" t="s">
        <v>556</v>
      </c>
      <c r="C136" s="15">
        <v>0</v>
      </c>
      <c r="D136" s="15">
        <v>0</v>
      </c>
      <c r="E136" s="30">
        <v>0</v>
      </c>
      <c r="F136" s="15">
        <v>0</v>
      </c>
      <c r="G136" s="15">
        <v>0</v>
      </c>
      <c r="H136" s="15">
        <v>1</v>
      </c>
      <c r="I136" s="15">
        <v>1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4">
        <v>0</v>
      </c>
    </row>
    <row r="137" spans="1:16" x14ac:dyDescent="0.25">
      <c r="A137" s="29" t="s">
        <v>557</v>
      </c>
      <c r="B137" s="29" t="s">
        <v>558</v>
      </c>
      <c r="C137" s="15">
        <v>0</v>
      </c>
      <c r="D137" s="15">
        <v>0</v>
      </c>
      <c r="E137" s="30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4">
        <v>0</v>
      </c>
    </row>
    <row r="138" spans="1:16" x14ac:dyDescent="0.25">
      <c r="A138" s="178" t="s">
        <v>559</v>
      </c>
      <c r="B138" s="179"/>
      <c r="C138" s="26">
        <v>30</v>
      </c>
      <c r="D138" s="26">
        <v>28</v>
      </c>
      <c r="E138" s="27">
        <v>0</v>
      </c>
      <c r="F138" s="26">
        <v>0</v>
      </c>
      <c r="G138" s="26">
        <v>0</v>
      </c>
      <c r="H138" s="26">
        <v>7</v>
      </c>
      <c r="I138" s="26">
        <v>2</v>
      </c>
      <c r="J138" s="26">
        <v>0</v>
      </c>
      <c r="K138" s="26">
        <v>0</v>
      </c>
      <c r="L138" s="26">
        <v>0</v>
      </c>
      <c r="M138" s="26">
        <v>0</v>
      </c>
      <c r="N138" s="26">
        <v>1</v>
      </c>
      <c r="O138" s="26">
        <v>0</v>
      </c>
      <c r="P138" s="28">
        <v>1</v>
      </c>
    </row>
    <row r="139" spans="1:16" ht="22.5" x14ac:dyDescent="0.25">
      <c r="A139" s="29" t="s">
        <v>560</v>
      </c>
      <c r="B139" s="29" t="s">
        <v>561</v>
      </c>
      <c r="C139" s="15">
        <v>4</v>
      </c>
      <c r="D139" s="15">
        <v>4</v>
      </c>
      <c r="E139" s="30">
        <v>0</v>
      </c>
      <c r="F139" s="15">
        <v>0</v>
      </c>
      <c r="G139" s="15">
        <v>0</v>
      </c>
      <c r="H139" s="15">
        <v>1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4">
        <v>0</v>
      </c>
    </row>
    <row r="140" spans="1:16" ht="22.5" x14ac:dyDescent="0.25">
      <c r="A140" s="29" t="s">
        <v>562</v>
      </c>
      <c r="B140" s="29" t="s">
        <v>563</v>
      </c>
      <c r="C140" s="15">
        <v>1</v>
      </c>
      <c r="D140" s="15">
        <v>0</v>
      </c>
      <c r="E140" s="30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4">
        <v>0</v>
      </c>
    </row>
    <row r="141" spans="1:16" x14ac:dyDescent="0.25">
      <c r="A141" s="29" t="s">
        <v>564</v>
      </c>
      <c r="B141" s="29" t="s">
        <v>565</v>
      </c>
      <c r="C141" s="15">
        <v>0</v>
      </c>
      <c r="D141" s="15">
        <v>0</v>
      </c>
      <c r="E141" s="30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4">
        <v>0</v>
      </c>
    </row>
    <row r="142" spans="1:16" ht="22.5" x14ac:dyDescent="0.25">
      <c r="A142" s="29" t="s">
        <v>566</v>
      </c>
      <c r="B142" s="29" t="s">
        <v>567</v>
      </c>
      <c r="C142" s="15">
        <v>0</v>
      </c>
      <c r="D142" s="15">
        <v>0</v>
      </c>
      <c r="E142" s="30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4">
        <v>0</v>
      </c>
    </row>
    <row r="143" spans="1:16" ht="22.5" x14ac:dyDescent="0.25">
      <c r="A143" s="29" t="s">
        <v>568</v>
      </c>
      <c r="B143" s="29" t="s">
        <v>569</v>
      </c>
      <c r="C143" s="15">
        <v>18</v>
      </c>
      <c r="D143" s="15">
        <v>15</v>
      </c>
      <c r="E143" s="30">
        <v>0</v>
      </c>
      <c r="F143" s="15">
        <v>0</v>
      </c>
      <c r="G143" s="15">
        <v>0</v>
      </c>
      <c r="H143" s="15">
        <v>6</v>
      </c>
      <c r="I143" s="15">
        <v>2</v>
      </c>
      <c r="J143" s="15">
        <v>0</v>
      </c>
      <c r="K143" s="15">
        <v>0</v>
      </c>
      <c r="L143" s="15">
        <v>0</v>
      </c>
      <c r="M143" s="15">
        <v>0</v>
      </c>
      <c r="N143" s="15">
        <v>1</v>
      </c>
      <c r="O143" s="15">
        <v>0</v>
      </c>
      <c r="P143" s="24">
        <v>1</v>
      </c>
    </row>
    <row r="144" spans="1:16" ht="33.75" x14ac:dyDescent="0.25">
      <c r="A144" s="29" t="s">
        <v>570</v>
      </c>
      <c r="B144" s="29" t="s">
        <v>571</v>
      </c>
      <c r="C144" s="15">
        <v>7</v>
      </c>
      <c r="D144" s="15">
        <v>9</v>
      </c>
      <c r="E144" s="30">
        <v>-1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24">
        <v>0</v>
      </c>
    </row>
    <row r="145" spans="1:16" x14ac:dyDescent="0.25">
      <c r="A145" s="178" t="s">
        <v>572</v>
      </c>
      <c r="B145" s="179"/>
      <c r="C145" s="26">
        <v>0</v>
      </c>
      <c r="D145" s="26">
        <v>2</v>
      </c>
      <c r="E145" s="27">
        <v>-1</v>
      </c>
      <c r="F145" s="26">
        <v>0</v>
      </c>
      <c r="G145" s="26">
        <v>0</v>
      </c>
      <c r="H145" s="26">
        <v>0</v>
      </c>
      <c r="I145" s="26">
        <v>0</v>
      </c>
      <c r="J145" s="26">
        <v>0</v>
      </c>
      <c r="K145" s="26">
        <v>0</v>
      </c>
      <c r="L145" s="26">
        <v>0</v>
      </c>
      <c r="M145" s="26">
        <v>0</v>
      </c>
      <c r="N145" s="26">
        <v>0</v>
      </c>
      <c r="O145" s="26">
        <v>0</v>
      </c>
      <c r="P145" s="28">
        <v>0</v>
      </c>
    </row>
    <row r="146" spans="1:16" ht="33.75" x14ac:dyDescent="0.25">
      <c r="A146" s="29" t="s">
        <v>573</v>
      </c>
      <c r="B146" s="29" t="s">
        <v>574</v>
      </c>
      <c r="C146" s="15">
        <v>0</v>
      </c>
      <c r="D146" s="15">
        <v>0</v>
      </c>
      <c r="E146" s="30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4">
        <v>0</v>
      </c>
    </row>
    <row r="147" spans="1:16" ht="22.5" x14ac:dyDescent="0.25">
      <c r="A147" s="29" t="s">
        <v>575</v>
      </c>
      <c r="B147" s="29" t="s">
        <v>576</v>
      </c>
      <c r="C147" s="15">
        <v>0</v>
      </c>
      <c r="D147" s="15">
        <v>2</v>
      </c>
      <c r="E147" s="30">
        <v>-1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24">
        <v>0</v>
      </c>
    </row>
    <row r="148" spans="1:16" x14ac:dyDescent="0.25">
      <c r="A148" s="178" t="s">
        <v>577</v>
      </c>
      <c r="B148" s="179"/>
      <c r="C148" s="26">
        <v>45</v>
      </c>
      <c r="D148" s="26">
        <v>50</v>
      </c>
      <c r="E148" s="27">
        <v>-1</v>
      </c>
      <c r="F148" s="26">
        <v>0</v>
      </c>
      <c r="G148" s="26">
        <v>0</v>
      </c>
      <c r="H148" s="26">
        <v>14</v>
      </c>
      <c r="I148" s="26">
        <v>8</v>
      </c>
      <c r="J148" s="26">
        <v>0</v>
      </c>
      <c r="K148" s="26">
        <v>0</v>
      </c>
      <c r="L148" s="26">
        <v>0</v>
      </c>
      <c r="M148" s="26">
        <v>0</v>
      </c>
      <c r="N148" s="26">
        <v>24</v>
      </c>
      <c r="O148" s="26">
        <v>0</v>
      </c>
      <c r="P148" s="28">
        <v>5</v>
      </c>
    </row>
    <row r="149" spans="1:16" ht="22.5" x14ac:dyDescent="0.25">
      <c r="A149" s="29" t="s">
        <v>578</v>
      </c>
      <c r="B149" s="29" t="s">
        <v>579</v>
      </c>
      <c r="C149" s="15">
        <v>4</v>
      </c>
      <c r="D149" s="15">
        <v>3</v>
      </c>
      <c r="E149" s="30">
        <v>0</v>
      </c>
      <c r="F149" s="15">
        <v>0</v>
      </c>
      <c r="G149" s="15">
        <v>0</v>
      </c>
      <c r="H149" s="15">
        <v>2</v>
      </c>
      <c r="I149" s="15">
        <v>1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24">
        <v>0</v>
      </c>
    </row>
    <row r="150" spans="1:16" ht="22.5" x14ac:dyDescent="0.25">
      <c r="A150" s="29" t="s">
        <v>580</v>
      </c>
      <c r="B150" s="29" t="s">
        <v>581</v>
      </c>
      <c r="C150" s="15">
        <v>0</v>
      </c>
      <c r="D150" s="15">
        <v>0</v>
      </c>
      <c r="E150" s="30">
        <v>0</v>
      </c>
      <c r="F150" s="15">
        <v>0</v>
      </c>
      <c r="G150" s="15">
        <v>0</v>
      </c>
      <c r="H150" s="15">
        <v>1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1</v>
      </c>
      <c r="O150" s="15">
        <v>0</v>
      </c>
      <c r="P150" s="24">
        <v>0</v>
      </c>
    </row>
    <row r="151" spans="1:16" ht="22.5" x14ac:dyDescent="0.25">
      <c r="A151" s="29" t="s">
        <v>582</v>
      </c>
      <c r="B151" s="29" t="s">
        <v>583</v>
      </c>
      <c r="C151" s="15">
        <v>0</v>
      </c>
      <c r="D151" s="15">
        <v>1</v>
      </c>
      <c r="E151" s="30">
        <v>-1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4">
        <v>0</v>
      </c>
    </row>
    <row r="152" spans="1:16" ht="33.75" x14ac:dyDescent="0.25">
      <c r="A152" s="29" t="s">
        <v>584</v>
      </c>
      <c r="B152" s="29" t="s">
        <v>585</v>
      </c>
      <c r="C152" s="15">
        <v>3</v>
      </c>
      <c r="D152" s="15">
        <v>7</v>
      </c>
      <c r="E152" s="30">
        <v>-1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4</v>
      </c>
      <c r="O152" s="15">
        <v>0</v>
      </c>
      <c r="P152" s="24">
        <v>0</v>
      </c>
    </row>
    <row r="153" spans="1:16" ht="33.75" x14ac:dyDescent="0.25">
      <c r="A153" s="29" t="s">
        <v>586</v>
      </c>
      <c r="B153" s="29" t="s">
        <v>587</v>
      </c>
      <c r="C153" s="15">
        <v>0</v>
      </c>
      <c r="D153" s="15">
        <v>1</v>
      </c>
      <c r="E153" s="30">
        <v>-1</v>
      </c>
      <c r="F153" s="15">
        <v>0</v>
      </c>
      <c r="G153" s="15">
        <v>0</v>
      </c>
      <c r="H153" s="15">
        <v>1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1</v>
      </c>
      <c r="O153" s="15">
        <v>0</v>
      </c>
      <c r="P153" s="24">
        <v>0</v>
      </c>
    </row>
    <row r="154" spans="1:16" x14ac:dyDescent="0.25">
      <c r="A154" s="29" t="s">
        <v>588</v>
      </c>
      <c r="B154" s="29" t="s">
        <v>589</v>
      </c>
      <c r="C154" s="15">
        <v>5</v>
      </c>
      <c r="D154" s="15">
        <v>5</v>
      </c>
      <c r="E154" s="30">
        <v>0</v>
      </c>
      <c r="F154" s="15">
        <v>0</v>
      </c>
      <c r="G154" s="15">
        <v>0</v>
      </c>
      <c r="H154" s="15">
        <v>1</v>
      </c>
      <c r="I154" s="15">
        <v>1</v>
      </c>
      <c r="J154" s="15">
        <v>0</v>
      </c>
      <c r="K154" s="15">
        <v>0</v>
      </c>
      <c r="L154" s="15">
        <v>0</v>
      </c>
      <c r="M154" s="15">
        <v>0</v>
      </c>
      <c r="N154" s="15">
        <v>1</v>
      </c>
      <c r="O154" s="15">
        <v>0</v>
      </c>
      <c r="P154" s="24">
        <v>0</v>
      </c>
    </row>
    <row r="155" spans="1:16" x14ac:dyDescent="0.25">
      <c r="A155" s="29" t="s">
        <v>590</v>
      </c>
      <c r="B155" s="29" t="s">
        <v>591</v>
      </c>
      <c r="C155" s="15">
        <v>11</v>
      </c>
      <c r="D155" s="15">
        <v>13</v>
      </c>
      <c r="E155" s="30">
        <v>-1</v>
      </c>
      <c r="F155" s="15">
        <v>0</v>
      </c>
      <c r="G155" s="15">
        <v>0</v>
      </c>
      <c r="H155" s="15">
        <v>8</v>
      </c>
      <c r="I155" s="15">
        <v>5</v>
      </c>
      <c r="J155" s="15">
        <v>0</v>
      </c>
      <c r="K155" s="15">
        <v>0</v>
      </c>
      <c r="L155" s="15">
        <v>0</v>
      </c>
      <c r="M155" s="15">
        <v>0</v>
      </c>
      <c r="N155" s="15">
        <v>17</v>
      </c>
      <c r="O155" s="15">
        <v>0</v>
      </c>
      <c r="P155" s="24">
        <v>2</v>
      </c>
    </row>
    <row r="156" spans="1:16" ht="22.5" x14ac:dyDescent="0.25">
      <c r="A156" s="29" t="s">
        <v>592</v>
      </c>
      <c r="B156" s="29" t="s">
        <v>593</v>
      </c>
      <c r="C156" s="15">
        <v>22</v>
      </c>
      <c r="D156" s="15">
        <v>20</v>
      </c>
      <c r="E156" s="30">
        <v>0</v>
      </c>
      <c r="F156" s="15">
        <v>0</v>
      </c>
      <c r="G156" s="15">
        <v>0</v>
      </c>
      <c r="H156" s="15">
        <v>1</v>
      </c>
      <c r="I156" s="15">
        <v>1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24">
        <v>3</v>
      </c>
    </row>
    <row r="157" spans="1:16" x14ac:dyDescent="0.25">
      <c r="A157" s="178" t="s">
        <v>594</v>
      </c>
      <c r="B157" s="179"/>
      <c r="C157" s="26">
        <v>16</v>
      </c>
      <c r="D157" s="26">
        <v>17</v>
      </c>
      <c r="E157" s="27">
        <v>-1</v>
      </c>
      <c r="F157" s="26">
        <v>0</v>
      </c>
      <c r="G157" s="26">
        <v>0</v>
      </c>
      <c r="H157" s="26">
        <v>4</v>
      </c>
      <c r="I157" s="26">
        <v>1</v>
      </c>
      <c r="J157" s="26">
        <v>0</v>
      </c>
      <c r="K157" s="26">
        <v>0</v>
      </c>
      <c r="L157" s="26">
        <v>0</v>
      </c>
      <c r="M157" s="26">
        <v>0</v>
      </c>
      <c r="N157" s="26">
        <v>1</v>
      </c>
      <c r="O157" s="26">
        <v>0</v>
      </c>
      <c r="P157" s="28">
        <v>0</v>
      </c>
    </row>
    <row r="158" spans="1:16" ht="22.5" x14ac:dyDescent="0.25">
      <c r="A158" s="29" t="s">
        <v>595</v>
      </c>
      <c r="B158" s="29" t="s">
        <v>596</v>
      </c>
      <c r="C158" s="15">
        <v>0</v>
      </c>
      <c r="D158" s="15">
        <v>0</v>
      </c>
      <c r="E158" s="30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4">
        <v>0</v>
      </c>
    </row>
    <row r="159" spans="1:16" x14ac:dyDescent="0.25">
      <c r="A159" s="29" t="s">
        <v>597</v>
      </c>
      <c r="B159" s="29" t="s">
        <v>598</v>
      </c>
      <c r="C159" s="15">
        <v>0</v>
      </c>
      <c r="D159" s="15">
        <v>0</v>
      </c>
      <c r="E159" s="30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4">
        <v>0</v>
      </c>
    </row>
    <row r="160" spans="1:16" x14ac:dyDescent="0.25">
      <c r="A160" s="29" t="s">
        <v>599</v>
      </c>
      <c r="B160" s="29" t="s">
        <v>600</v>
      </c>
      <c r="C160" s="15">
        <v>0</v>
      </c>
      <c r="D160" s="15">
        <v>0</v>
      </c>
      <c r="E160" s="30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4">
        <v>0</v>
      </c>
    </row>
    <row r="161" spans="1:16" ht="22.5" x14ac:dyDescent="0.25">
      <c r="A161" s="29" t="s">
        <v>601</v>
      </c>
      <c r="B161" s="29" t="s">
        <v>602</v>
      </c>
      <c r="C161" s="15">
        <v>0</v>
      </c>
      <c r="D161" s="15">
        <v>0</v>
      </c>
      <c r="E161" s="30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4">
        <v>0</v>
      </c>
    </row>
    <row r="162" spans="1:16" ht="22.5" x14ac:dyDescent="0.25">
      <c r="A162" s="29" t="s">
        <v>603</v>
      </c>
      <c r="B162" s="29" t="s">
        <v>604</v>
      </c>
      <c r="C162" s="15">
        <v>0</v>
      </c>
      <c r="D162" s="15">
        <v>1</v>
      </c>
      <c r="E162" s="30">
        <v>-1</v>
      </c>
      <c r="F162" s="15">
        <v>0</v>
      </c>
      <c r="G162" s="15">
        <v>0</v>
      </c>
      <c r="H162" s="15">
        <v>1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24">
        <v>0</v>
      </c>
    </row>
    <row r="163" spans="1:16" x14ac:dyDescent="0.25">
      <c r="A163" s="29" t="s">
        <v>605</v>
      </c>
      <c r="B163" s="29" t="s">
        <v>606</v>
      </c>
      <c r="C163" s="15">
        <v>10</v>
      </c>
      <c r="D163" s="15">
        <v>12</v>
      </c>
      <c r="E163" s="30">
        <v>-1</v>
      </c>
      <c r="F163" s="15">
        <v>0</v>
      </c>
      <c r="G163" s="15">
        <v>0</v>
      </c>
      <c r="H163" s="15">
        <v>2</v>
      </c>
      <c r="I163" s="15">
        <v>1</v>
      </c>
      <c r="J163" s="15">
        <v>0</v>
      </c>
      <c r="K163" s="15">
        <v>0</v>
      </c>
      <c r="L163" s="15">
        <v>0</v>
      </c>
      <c r="M163" s="15">
        <v>0</v>
      </c>
      <c r="N163" s="15">
        <v>1</v>
      </c>
      <c r="O163" s="15">
        <v>0</v>
      </c>
      <c r="P163" s="24">
        <v>0</v>
      </c>
    </row>
    <row r="164" spans="1:16" ht="22.5" x14ac:dyDescent="0.25">
      <c r="A164" s="29" t="s">
        <v>607</v>
      </c>
      <c r="B164" s="29" t="s">
        <v>608</v>
      </c>
      <c r="C164" s="15">
        <v>1</v>
      </c>
      <c r="D164" s="15">
        <v>0</v>
      </c>
      <c r="E164" s="30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4">
        <v>0</v>
      </c>
    </row>
    <row r="165" spans="1:16" x14ac:dyDescent="0.25">
      <c r="A165" s="29" t="s">
        <v>609</v>
      </c>
      <c r="B165" s="29" t="s">
        <v>610</v>
      </c>
      <c r="C165" s="15">
        <v>0</v>
      </c>
      <c r="D165" s="15">
        <v>0</v>
      </c>
      <c r="E165" s="30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4">
        <v>0</v>
      </c>
    </row>
    <row r="166" spans="1:16" x14ac:dyDescent="0.25">
      <c r="A166" s="29" t="s">
        <v>611</v>
      </c>
      <c r="B166" s="29" t="s">
        <v>612</v>
      </c>
      <c r="C166" s="15">
        <v>5</v>
      </c>
      <c r="D166" s="15">
        <v>4</v>
      </c>
      <c r="E166" s="30">
        <v>0</v>
      </c>
      <c r="F166" s="15">
        <v>0</v>
      </c>
      <c r="G166" s="15">
        <v>0</v>
      </c>
      <c r="H166" s="15">
        <v>1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24">
        <v>0</v>
      </c>
    </row>
    <row r="167" spans="1:16" x14ac:dyDescent="0.25">
      <c r="A167" s="178" t="s">
        <v>613</v>
      </c>
      <c r="B167" s="179"/>
      <c r="C167" s="26">
        <v>380</v>
      </c>
      <c r="D167" s="26">
        <v>355</v>
      </c>
      <c r="E167" s="27">
        <v>0</v>
      </c>
      <c r="F167" s="26">
        <v>24</v>
      </c>
      <c r="G167" s="26">
        <v>16</v>
      </c>
      <c r="H167" s="26">
        <v>155</v>
      </c>
      <c r="I167" s="26">
        <v>83</v>
      </c>
      <c r="J167" s="26">
        <v>1</v>
      </c>
      <c r="K167" s="26">
        <v>0</v>
      </c>
      <c r="L167" s="26">
        <v>0</v>
      </c>
      <c r="M167" s="26">
        <v>0</v>
      </c>
      <c r="N167" s="26">
        <v>0</v>
      </c>
      <c r="O167" s="26">
        <v>45</v>
      </c>
      <c r="P167" s="28">
        <v>79</v>
      </c>
    </row>
    <row r="168" spans="1:16" ht="22.5" x14ac:dyDescent="0.25">
      <c r="A168" s="29" t="s">
        <v>614</v>
      </c>
      <c r="B168" s="29" t="s">
        <v>615</v>
      </c>
      <c r="C168" s="15">
        <v>234</v>
      </c>
      <c r="D168" s="15">
        <v>222</v>
      </c>
      <c r="E168" s="30">
        <v>0</v>
      </c>
      <c r="F168" s="15">
        <v>16</v>
      </c>
      <c r="G168" s="15">
        <v>2</v>
      </c>
      <c r="H168" s="15">
        <v>79</v>
      </c>
      <c r="I168" s="15">
        <v>7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27</v>
      </c>
      <c r="P168" s="24">
        <v>14</v>
      </c>
    </row>
    <row r="169" spans="1:16" ht="33.75" x14ac:dyDescent="0.25">
      <c r="A169" s="29" t="s">
        <v>616</v>
      </c>
      <c r="B169" s="29" t="s">
        <v>617</v>
      </c>
      <c r="C169" s="15">
        <v>0</v>
      </c>
      <c r="D169" s="15">
        <v>0</v>
      </c>
      <c r="E169" s="30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4">
        <v>0</v>
      </c>
    </row>
    <row r="170" spans="1:16" x14ac:dyDescent="0.25">
      <c r="A170" s="29" t="s">
        <v>618</v>
      </c>
      <c r="B170" s="29" t="s">
        <v>619</v>
      </c>
      <c r="C170" s="15">
        <v>0</v>
      </c>
      <c r="D170" s="15">
        <v>0</v>
      </c>
      <c r="E170" s="30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4">
        <v>0</v>
      </c>
    </row>
    <row r="171" spans="1:16" ht="22.5" x14ac:dyDescent="0.25">
      <c r="A171" s="29" t="s">
        <v>620</v>
      </c>
      <c r="B171" s="29" t="s">
        <v>621</v>
      </c>
      <c r="C171" s="15">
        <v>0</v>
      </c>
      <c r="D171" s="15">
        <v>0</v>
      </c>
      <c r="E171" s="30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4">
        <v>0</v>
      </c>
    </row>
    <row r="172" spans="1:16" x14ac:dyDescent="0.25">
      <c r="A172" s="29" t="s">
        <v>622</v>
      </c>
      <c r="B172" s="29" t="s">
        <v>623</v>
      </c>
      <c r="C172" s="15">
        <v>1</v>
      </c>
      <c r="D172" s="15">
        <v>1</v>
      </c>
      <c r="E172" s="30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4">
        <v>0</v>
      </c>
    </row>
    <row r="173" spans="1:16" ht="22.5" x14ac:dyDescent="0.25">
      <c r="A173" s="29" t="s">
        <v>624</v>
      </c>
      <c r="B173" s="29" t="s">
        <v>625</v>
      </c>
      <c r="C173" s="15">
        <v>3</v>
      </c>
      <c r="D173" s="15">
        <v>0</v>
      </c>
      <c r="E173" s="30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4">
        <v>0</v>
      </c>
    </row>
    <row r="174" spans="1:16" ht="22.5" x14ac:dyDescent="0.25">
      <c r="A174" s="29" t="s">
        <v>626</v>
      </c>
      <c r="B174" s="29" t="s">
        <v>627</v>
      </c>
      <c r="C174" s="15">
        <v>69</v>
      </c>
      <c r="D174" s="15">
        <v>65</v>
      </c>
      <c r="E174" s="30">
        <v>0</v>
      </c>
      <c r="F174" s="15">
        <v>3</v>
      </c>
      <c r="G174" s="15">
        <v>0</v>
      </c>
      <c r="H174" s="15">
        <v>42</v>
      </c>
      <c r="I174" s="15">
        <v>18</v>
      </c>
      <c r="J174" s="15">
        <v>1</v>
      </c>
      <c r="K174" s="15">
        <v>0</v>
      </c>
      <c r="L174" s="15">
        <v>0</v>
      </c>
      <c r="M174" s="15">
        <v>0</v>
      </c>
      <c r="N174" s="15">
        <v>0</v>
      </c>
      <c r="O174" s="15">
        <v>8</v>
      </c>
      <c r="P174" s="24">
        <v>23</v>
      </c>
    </row>
    <row r="175" spans="1:16" ht="22.5" x14ac:dyDescent="0.25">
      <c r="A175" s="29" t="s">
        <v>628</v>
      </c>
      <c r="B175" s="29" t="s">
        <v>629</v>
      </c>
      <c r="C175" s="15">
        <v>57</v>
      </c>
      <c r="D175" s="15">
        <v>63</v>
      </c>
      <c r="E175" s="30">
        <v>-1</v>
      </c>
      <c r="F175" s="15">
        <v>5</v>
      </c>
      <c r="G175" s="15">
        <v>14</v>
      </c>
      <c r="H175" s="15">
        <v>29</v>
      </c>
      <c r="I175" s="15">
        <v>48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7</v>
      </c>
      <c r="P175" s="24">
        <v>40</v>
      </c>
    </row>
    <row r="176" spans="1:16" x14ac:dyDescent="0.25">
      <c r="A176" s="29" t="s">
        <v>630</v>
      </c>
      <c r="B176" s="29" t="s">
        <v>631</v>
      </c>
      <c r="C176" s="15">
        <v>9</v>
      </c>
      <c r="D176" s="15">
        <v>2</v>
      </c>
      <c r="E176" s="30">
        <v>3</v>
      </c>
      <c r="F176" s="15">
        <v>0</v>
      </c>
      <c r="G176" s="15">
        <v>0</v>
      </c>
      <c r="H176" s="15">
        <v>3</v>
      </c>
      <c r="I176" s="15">
        <v>10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3</v>
      </c>
      <c r="P176" s="24">
        <v>1</v>
      </c>
    </row>
    <row r="177" spans="1:16" ht="22.5" x14ac:dyDescent="0.25">
      <c r="A177" s="29" t="s">
        <v>632</v>
      </c>
      <c r="B177" s="29" t="s">
        <v>633</v>
      </c>
      <c r="C177" s="15">
        <v>7</v>
      </c>
      <c r="D177" s="15">
        <v>2</v>
      </c>
      <c r="E177" s="30">
        <v>2</v>
      </c>
      <c r="F177" s="15">
        <v>0</v>
      </c>
      <c r="G177" s="15">
        <v>0</v>
      </c>
      <c r="H177" s="15">
        <v>2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4">
        <v>1</v>
      </c>
    </row>
    <row r="178" spans="1:16" x14ac:dyDescent="0.25">
      <c r="A178" s="29" t="s">
        <v>634</v>
      </c>
      <c r="B178" s="29" t="s">
        <v>635</v>
      </c>
      <c r="C178" s="15">
        <v>0</v>
      </c>
      <c r="D178" s="15">
        <v>0</v>
      </c>
      <c r="E178" s="30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4">
        <v>0</v>
      </c>
    </row>
    <row r="179" spans="1:16" x14ac:dyDescent="0.25">
      <c r="A179" s="178" t="s">
        <v>636</v>
      </c>
      <c r="B179" s="179"/>
      <c r="C179" s="26">
        <v>665</v>
      </c>
      <c r="D179" s="26">
        <v>502</v>
      </c>
      <c r="E179" s="27">
        <v>0</v>
      </c>
      <c r="F179" s="26">
        <v>775</v>
      </c>
      <c r="G179" s="26">
        <v>631</v>
      </c>
      <c r="H179" s="26">
        <v>172</v>
      </c>
      <c r="I179" s="26">
        <v>126</v>
      </c>
      <c r="J179" s="26">
        <v>0</v>
      </c>
      <c r="K179" s="26">
        <v>0</v>
      </c>
      <c r="L179" s="26">
        <v>0</v>
      </c>
      <c r="M179" s="26">
        <v>0</v>
      </c>
      <c r="N179" s="26">
        <v>0</v>
      </c>
      <c r="O179" s="26">
        <v>0</v>
      </c>
      <c r="P179" s="28">
        <v>811</v>
      </c>
    </row>
    <row r="180" spans="1:16" ht="22.5" x14ac:dyDescent="0.25">
      <c r="A180" s="29" t="s">
        <v>637</v>
      </c>
      <c r="B180" s="29" t="s">
        <v>638</v>
      </c>
      <c r="C180" s="15">
        <v>4</v>
      </c>
      <c r="D180" s="15">
        <v>2</v>
      </c>
      <c r="E180" s="30">
        <v>1</v>
      </c>
      <c r="F180" s="15">
        <v>4</v>
      </c>
      <c r="G180" s="15">
        <v>7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4">
        <v>5</v>
      </c>
    </row>
    <row r="181" spans="1:16" ht="22.5" x14ac:dyDescent="0.25">
      <c r="A181" s="29" t="s">
        <v>639</v>
      </c>
      <c r="B181" s="29" t="s">
        <v>640</v>
      </c>
      <c r="C181" s="15">
        <v>308</v>
      </c>
      <c r="D181" s="15">
        <v>288</v>
      </c>
      <c r="E181" s="30">
        <v>0</v>
      </c>
      <c r="F181" s="15">
        <v>404</v>
      </c>
      <c r="G181" s="15">
        <v>336</v>
      </c>
      <c r="H181" s="15">
        <v>82</v>
      </c>
      <c r="I181" s="15">
        <v>59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4">
        <v>431</v>
      </c>
    </row>
    <row r="182" spans="1:16" x14ac:dyDescent="0.25">
      <c r="A182" s="29" t="s">
        <v>641</v>
      </c>
      <c r="B182" s="29" t="s">
        <v>642</v>
      </c>
      <c r="C182" s="15">
        <v>37</v>
      </c>
      <c r="D182" s="15">
        <v>44</v>
      </c>
      <c r="E182" s="30">
        <v>-1</v>
      </c>
      <c r="F182" s="15">
        <v>6</v>
      </c>
      <c r="G182" s="15">
        <v>8</v>
      </c>
      <c r="H182" s="15">
        <v>11</v>
      </c>
      <c r="I182" s="15">
        <v>8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4">
        <v>16</v>
      </c>
    </row>
    <row r="183" spans="1:16" ht="22.5" x14ac:dyDescent="0.25">
      <c r="A183" s="29" t="s">
        <v>643</v>
      </c>
      <c r="B183" s="29" t="s">
        <v>644</v>
      </c>
      <c r="C183" s="15">
        <v>0</v>
      </c>
      <c r="D183" s="15">
        <v>1</v>
      </c>
      <c r="E183" s="30">
        <v>-1</v>
      </c>
      <c r="F183" s="15">
        <v>0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4">
        <v>0</v>
      </c>
    </row>
    <row r="184" spans="1:16" ht="22.5" x14ac:dyDescent="0.25">
      <c r="A184" s="29" t="s">
        <v>645</v>
      </c>
      <c r="B184" s="29" t="s">
        <v>646</v>
      </c>
      <c r="C184" s="15">
        <v>18</v>
      </c>
      <c r="D184" s="15">
        <v>9</v>
      </c>
      <c r="E184" s="30">
        <v>1</v>
      </c>
      <c r="F184" s="15">
        <v>22</v>
      </c>
      <c r="G184" s="15">
        <v>14</v>
      </c>
      <c r="H184" s="15">
        <v>9</v>
      </c>
      <c r="I184" s="15">
        <v>5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4">
        <v>18</v>
      </c>
    </row>
    <row r="185" spans="1:16" ht="22.5" x14ac:dyDescent="0.25">
      <c r="A185" s="29" t="s">
        <v>647</v>
      </c>
      <c r="B185" s="29" t="s">
        <v>648</v>
      </c>
      <c r="C185" s="15">
        <v>293</v>
      </c>
      <c r="D185" s="15">
        <v>148</v>
      </c>
      <c r="E185" s="30">
        <v>0</v>
      </c>
      <c r="F185" s="15">
        <v>339</v>
      </c>
      <c r="G185" s="15">
        <v>266</v>
      </c>
      <c r="H185" s="15">
        <v>67</v>
      </c>
      <c r="I185" s="15">
        <v>52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24">
        <v>341</v>
      </c>
    </row>
    <row r="186" spans="1:16" ht="22.5" x14ac:dyDescent="0.25">
      <c r="A186" s="29" t="s">
        <v>649</v>
      </c>
      <c r="B186" s="29" t="s">
        <v>650</v>
      </c>
      <c r="C186" s="15">
        <v>5</v>
      </c>
      <c r="D186" s="15">
        <v>10</v>
      </c>
      <c r="E186" s="30">
        <v>-1</v>
      </c>
      <c r="F186" s="15">
        <v>0</v>
      </c>
      <c r="G186" s="15">
        <v>0</v>
      </c>
      <c r="H186" s="15">
        <v>3</v>
      </c>
      <c r="I186" s="15">
        <v>2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24">
        <v>0</v>
      </c>
    </row>
    <row r="187" spans="1:16" x14ac:dyDescent="0.25">
      <c r="A187" s="178" t="s">
        <v>651</v>
      </c>
      <c r="B187" s="179"/>
      <c r="C187" s="26">
        <v>218</v>
      </c>
      <c r="D187" s="26">
        <v>295</v>
      </c>
      <c r="E187" s="27">
        <v>-1</v>
      </c>
      <c r="F187" s="26">
        <v>7</v>
      </c>
      <c r="G187" s="26">
        <v>3</v>
      </c>
      <c r="H187" s="26">
        <v>47</v>
      </c>
      <c r="I187" s="26">
        <v>33</v>
      </c>
      <c r="J187" s="26">
        <v>0</v>
      </c>
      <c r="K187" s="26">
        <v>0</v>
      </c>
      <c r="L187" s="26">
        <v>0</v>
      </c>
      <c r="M187" s="26">
        <v>0</v>
      </c>
      <c r="N187" s="26">
        <v>2</v>
      </c>
      <c r="O187" s="26">
        <v>0</v>
      </c>
      <c r="P187" s="28">
        <v>26</v>
      </c>
    </row>
    <row r="188" spans="1:16" x14ac:dyDescent="0.25">
      <c r="A188" s="29" t="s">
        <v>652</v>
      </c>
      <c r="B188" s="29" t="s">
        <v>653</v>
      </c>
      <c r="C188" s="15">
        <v>5</v>
      </c>
      <c r="D188" s="15">
        <v>6</v>
      </c>
      <c r="E188" s="30">
        <v>-1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4">
        <v>0</v>
      </c>
    </row>
    <row r="189" spans="1:16" ht="22.5" x14ac:dyDescent="0.25">
      <c r="A189" s="29" t="s">
        <v>654</v>
      </c>
      <c r="B189" s="29" t="s">
        <v>655</v>
      </c>
      <c r="C189" s="15">
        <v>0</v>
      </c>
      <c r="D189" s="15">
        <v>4</v>
      </c>
      <c r="E189" s="30">
        <v>-1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4">
        <v>0</v>
      </c>
    </row>
    <row r="190" spans="1:16" ht="22.5" x14ac:dyDescent="0.25">
      <c r="A190" s="29" t="s">
        <v>656</v>
      </c>
      <c r="B190" s="29" t="s">
        <v>657</v>
      </c>
      <c r="C190" s="15">
        <v>73</v>
      </c>
      <c r="D190" s="15">
        <v>65</v>
      </c>
      <c r="E190" s="30">
        <v>0</v>
      </c>
      <c r="F190" s="15">
        <v>3</v>
      </c>
      <c r="G190" s="15">
        <v>2</v>
      </c>
      <c r="H190" s="15">
        <v>22</v>
      </c>
      <c r="I190" s="15">
        <v>21</v>
      </c>
      <c r="J190" s="15">
        <v>0</v>
      </c>
      <c r="K190" s="15">
        <v>0</v>
      </c>
      <c r="L190" s="15">
        <v>0</v>
      </c>
      <c r="M190" s="15">
        <v>0</v>
      </c>
      <c r="N190" s="15">
        <v>2</v>
      </c>
      <c r="O190" s="15">
        <v>0</v>
      </c>
      <c r="P190" s="24">
        <v>13</v>
      </c>
    </row>
    <row r="191" spans="1:16" ht="22.5" x14ac:dyDescent="0.25">
      <c r="A191" s="29" t="s">
        <v>658</v>
      </c>
      <c r="B191" s="29" t="s">
        <v>659</v>
      </c>
      <c r="C191" s="15">
        <v>0</v>
      </c>
      <c r="D191" s="15">
        <v>2</v>
      </c>
      <c r="E191" s="30">
        <v>-1</v>
      </c>
      <c r="F191" s="15">
        <v>1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4">
        <v>0</v>
      </c>
    </row>
    <row r="192" spans="1:16" ht="33.75" x14ac:dyDescent="0.25">
      <c r="A192" s="29" t="s">
        <v>660</v>
      </c>
      <c r="B192" s="29" t="s">
        <v>661</v>
      </c>
      <c r="C192" s="15">
        <v>12</v>
      </c>
      <c r="D192" s="15">
        <v>26</v>
      </c>
      <c r="E192" s="30">
        <v>-1</v>
      </c>
      <c r="F192" s="15">
        <v>0</v>
      </c>
      <c r="G192" s="15">
        <v>0</v>
      </c>
      <c r="H192" s="15">
        <v>2</v>
      </c>
      <c r="I192" s="15">
        <v>4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24">
        <v>6</v>
      </c>
    </row>
    <row r="193" spans="1:16" ht="22.5" x14ac:dyDescent="0.25">
      <c r="A193" s="29" t="s">
        <v>662</v>
      </c>
      <c r="B193" s="29" t="s">
        <v>663</v>
      </c>
      <c r="C193" s="15">
        <v>0</v>
      </c>
      <c r="D193" s="15">
        <v>0</v>
      </c>
      <c r="E193" s="30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4">
        <v>0</v>
      </c>
    </row>
    <row r="194" spans="1:16" ht="22.5" x14ac:dyDescent="0.25">
      <c r="A194" s="29" t="s">
        <v>664</v>
      </c>
      <c r="B194" s="29" t="s">
        <v>665</v>
      </c>
      <c r="C194" s="15">
        <v>14</v>
      </c>
      <c r="D194" s="15">
        <v>28</v>
      </c>
      <c r="E194" s="30">
        <v>-1</v>
      </c>
      <c r="F194" s="15">
        <v>2</v>
      </c>
      <c r="G194" s="15">
        <v>1</v>
      </c>
      <c r="H194" s="15">
        <v>9</v>
      </c>
      <c r="I194" s="15">
        <v>6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24">
        <v>6</v>
      </c>
    </row>
    <row r="195" spans="1:16" x14ac:dyDescent="0.25">
      <c r="A195" s="29" t="s">
        <v>666</v>
      </c>
      <c r="B195" s="29" t="s">
        <v>667</v>
      </c>
      <c r="C195" s="15">
        <v>0</v>
      </c>
      <c r="D195" s="15">
        <v>0</v>
      </c>
      <c r="E195" s="30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4">
        <v>0</v>
      </c>
    </row>
    <row r="196" spans="1:16" ht="22.5" x14ac:dyDescent="0.25">
      <c r="A196" s="29" t="s">
        <v>668</v>
      </c>
      <c r="B196" s="29" t="s">
        <v>669</v>
      </c>
      <c r="C196" s="15">
        <v>0</v>
      </c>
      <c r="D196" s="15">
        <v>1</v>
      </c>
      <c r="E196" s="30">
        <v>-1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4">
        <v>1</v>
      </c>
    </row>
    <row r="197" spans="1:16" ht="22.5" x14ac:dyDescent="0.25">
      <c r="A197" s="29" t="s">
        <v>670</v>
      </c>
      <c r="B197" s="29" t="s">
        <v>671</v>
      </c>
      <c r="C197" s="15">
        <v>2</v>
      </c>
      <c r="D197" s="15">
        <v>1</v>
      </c>
      <c r="E197" s="30">
        <v>1</v>
      </c>
      <c r="F197" s="15">
        <v>0</v>
      </c>
      <c r="G197" s="15">
        <v>0</v>
      </c>
      <c r="H197" s="15">
        <v>0</v>
      </c>
      <c r="I197" s="15">
        <v>2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4">
        <v>0</v>
      </c>
    </row>
    <row r="198" spans="1:16" x14ac:dyDescent="0.25">
      <c r="A198" s="29" t="s">
        <v>672</v>
      </c>
      <c r="B198" s="29" t="s">
        <v>673</v>
      </c>
      <c r="C198" s="15">
        <v>108</v>
      </c>
      <c r="D198" s="15">
        <v>159</v>
      </c>
      <c r="E198" s="30">
        <v>-1</v>
      </c>
      <c r="F198" s="15">
        <v>1</v>
      </c>
      <c r="G198" s="15">
        <v>0</v>
      </c>
      <c r="H198" s="15">
        <v>14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4">
        <v>0</v>
      </c>
    </row>
    <row r="199" spans="1:16" ht="22.5" x14ac:dyDescent="0.25">
      <c r="A199" s="29" t="s">
        <v>674</v>
      </c>
      <c r="B199" s="29" t="s">
        <v>675</v>
      </c>
      <c r="C199" s="15">
        <v>2</v>
      </c>
      <c r="D199" s="15">
        <v>2</v>
      </c>
      <c r="E199" s="30"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4">
        <v>0</v>
      </c>
    </row>
    <row r="200" spans="1:16" x14ac:dyDescent="0.25">
      <c r="A200" s="29" t="s">
        <v>676</v>
      </c>
      <c r="B200" s="29" t="s">
        <v>677</v>
      </c>
      <c r="C200" s="15">
        <v>2</v>
      </c>
      <c r="D200" s="15">
        <v>0</v>
      </c>
      <c r="E200" s="30">
        <v>0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4">
        <v>0</v>
      </c>
    </row>
    <row r="201" spans="1:16" ht="22.5" x14ac:dyDescent="0.25">
      <c r="A201" s="29" t="s">
        <v>678</v>
      </c>
      <c r="B201" s="29" t="s">
        <v>679</v>
      </c>
      <c r="C201" s="15">
        <v>0</v>
      </c>
      <c r="D201" s="15">
        <v>1</v>
      </c>
      <c r="E201" s="30">
        <v>-1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4">
        <v>0</v>
      </c>
    </row>
    <row r="202" spans="1:16" x14ac:dyDescent="0.25">
      <c r="A202" s="178" t="s">
        <v>680</v>
      </c>
      <c r="B202" s="179"/>
      <c r="C202" s="26">
        <v>80</v>
      </c>
      <c r="D202" s="26">
        <v>56</v>
      </c>
      <c r="E202" s="27">
        <v>0</v>
      </c>
      <c r="F202" s="26">
        <v>11</v>
      </c>
      <c r="G202" s="26">
        <v>10</v>
      </c>
      <c r="H202" s="26">
        <v>18</v>
      </c>
      <c r="I202" s="26">
        <v>18</v>
      </c>
      <c r="J202" s="26">
        <v>0</v>
      </c>
      <c r="K202" s="26">
        <v>0</v>
      </c>
      <c r="L202" s="26">
        <v>0</v>
      </c>
      <c r="M202" s="26">
        <v>0</v>
      </c>
      <c r="N202" s="26">
        <v>1</v>
      </c>
      <c r="O202" s="26">
        <v>0</v>
      </c>
      <c r="P202" s="28">
        <v>17</v>
      </c>
    </row>
    <row r="203" spans="1:16" x14ac:dyDescent="0.25">
      <c r="A203" s="29" t="s">
        <v>681</v>
      </c>
      <c r="B203" s="29" t="s">
        <v>682</v>
      </c>
      <c r="C203" s="15">
        <v>10</v>
      </c>
      <c r="D203" s="15">
        <v>19</v>
      </c>
      <c r="E203" s="30">
        <v>-1</v>
      </c>
      <c r="F203" s="15">
        <v>0</v>
      </c>
      <c r="G203" s="15">
        <v>0</v>
      </c>
      <c r="H203" s="15">
        <v>3</v>
      </c>
      <c r="I203" s="15">
        <v>1</v>
      </c>
      <c r="J203" s="15">
        <v>0</v>
      </c>
      <c r="K203" s="15">
        <v>0</v>
      </c>
      <c r="L203" s="15">
        <v>0</v>
      </c>
      <c r="M203" s="15">
        <v>0</v>
      </c>
      <c r="N203" s="15">
        <v>1</v>
      </c>
      <c r="O203" s="15">
        <v>0</v>
      </c>
      <c r="P203" s="24">
        <v>0</v>
      </c>
    </row>
    <row r="204" spans="1:16" x14ac:dyDescent="0.25">
      <c r="A204" s="29" t="s">
        <v>683</v>
      </c>
      <c r="B204" s="29" t="s">
        <v>684</v>
      </c>
      <c r="C204" s="15">
        <v>0</v>
      </c>
      <c r="D204" s="15">
        <v>0</v>
      </c>
      <c r="E204" s="30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4">
        <v>0</v>
      </c>
    </row>
    <row r="205" spans="1:16" x14ac:dyDescent="0.25">
      <c r="A205" s="29" t="s">
        <v>685</v>
      </c>
      <c r="B205" s="29" t="s">
        <v>686</v>
      </c>
      <c r="C205" s="15">
        <v>0</v>
      </c>
      <c r="D205" s="15">
        <v>0</v>
      </c>
      <c r="E205" s="30">
        <v>0</v>
      </c>
      <c r="F205" s="15">
        <v>0</v>
      </c>
      <c r="G205" s="15">
        <v>0</v>
      </c>
      <c r="H205" s="15">
        <v>0</v>
      </c>
      <c r="I205" s="15">
        <v>1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4">
        <v>0</v>
      </c>
    </row>
    <row r="206" spans="1:16" ht="22.5" x14ac:dyDescent="0.25">
      <c r="A206" s="29" t="s">
        <v>687</v>
      </c>
      <c r="B206" s="29" t="s">
        <v>688</v>
      </c>
      <c r="C206" s="15">
        <v>1</v>
      </c>
      <c r="D206" s="15">
        <v>0</v>
      </c>
      <c r="E206" s="30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4">
        <v>0</v>
      </c>
    </row>
    <row r="207" spans="1:16" ht="22.5" x14ac:dyDescent="0.25">
      <c r="A207" s="29" t="s">
        <v>689</v>
      </c>
      <c r="B207" s="29" t="s">
        <v>690</v>
      </c>
      <c r="C207" s="15">
        <v>65</v>
      </c>
      <c r="D207" s="15">
        <v>32</v>
      </c>
      <c r="E207" s="30">
        <v>1</v>
      </c>
      <c r="F207" s="15">
        <v>10</v>
      </c>
      <c r="G207" s="15">
        <v>10</v>
      </c>
      <c r="H207" s="15">
        <v>15</v>
      </c>
      <c r="I207" s="15">
        <v>16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24">
        <v>16</v>
      </c>
    </row>
    <row r="208" spans="1:16" ht="22.5" x14ac:dyDescent="0.25">
      <c r="A208" s="29" t="s">
        <v>691</v>
      </c>
      <c r="B208" s="29" t="s">
        <v>692</v>
      </c>
      <c r="C208" s="15">
        <v>0</v>
      </c>
      <c r="D208" s="15">
        <v>0</v>
      </c>
      <c r="E208" s="30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4">
        <v>0</v>
      </c>
    </row>
    <row r="209" spans="1:16" ht="22.5" x14ac:dyDescent="0.25">
      <c r="A209" s="29" t="s">
        <v>693</v>
      </c>
      <c r="B209" s="29" t="s">
        <v>694</v>
      </c>
      <c r="C209" s="15">
        <v>0</v>
      </c>
      <c r="D209" s="15">
        <v>0</v>
      </c>
      <c r="E209" s="30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4">
        <v>0</v>
      </c>
    </row>
    <row r="210" spans="1:16" ht="22.5" x14ac:dyDescent="0.25">
      <c r="A210" s="29" t="s">
        <v>695</v>
      </c>
      <c r="B210" s="29" t="s">
        <v>696</v>
      </c>
      <c r="C210" s="15">
        <v>0</v>
      </c>
      <c r="D210" s="15">
        <v>0</v>
      </c>
      <c r="E210" s="30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4">
        <v>0</v>
      </c>
    </row>
    <row r="211" spans="1:16" ht="22.5" x14ac:dyDescent="0.25">
      <c r="A211" s="29" t="s">
        <v>697</v>
      </c>
      <c r="B211" s="29" t="s">
        <v>698</v>
      </c>
      <c r="C211" s="15">
        <v>0</v>
      </c>
      <c r="D211" s="15">
        <v>0</v>
      </c>
      <c r="E211" s="30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4">
        <v>1</v>
      </c>
    </row>
    <row r="212" spans="1:16" ht="22.5" x14ac:dyDescent="0.25">
      <c r="A212" s="29" t="s">
        <v>699</v>
      </c>
      <c r="B212" s="29" t="s">
        <v>700</v>
      </c>
      <c r="C212" s="15">
        <v>0</v>
      </c>
      <c r="D212" s="15">
        <v>0</v>
      </c>
      <c r="E212" s="30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4">
        <v>0</v>
      </c>
    </row>
    <row r="213" spans="1:16" x14ac:dyDescent="0.25">
      <c r="A213" s="29" t="s">
        <v>701</v>
      </c>
      <c r="B213" s="29" t="s">
        <v>702</v>
      </c>
      <c r="C213" s="15">
        <v>1</v>
      </c>
      <c r="D213" s="15">
        <v>1</v>
      </c>
      <c r="E213" s="30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24">
        <v>0</v>
      </c>
    </row>
    <row r="214" spans="1:16" x14ac:dyDescent="0.25">
      <c r="A214" s="29" t="s">
        <v>703</v>
      </c>
      <c r="B214" s="29" t="s">
        <v>704</v>
      </c>
      <c r="C214" s="15">
        <v>0</v>
      </c>
      <c r="D214" s="15">
        <v>0</v>
      </c>
      <c r="E214" s="30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4">
        <v>0</v>
      </c>
    </row>
    <row r="215" spans="1:16" x14ac:dyDescent="0.25">
      <c r="A215" s="29" t="s">
        <v>705</v>
      </c>
      <c r="B215" s="29" t="s">
        <v>706</v>
      </c>
      <c r="C215" s="15">
        <v>2</v>
      </c>
      <c r="D215" s="15">
        <v>2</v>
      </c>
      <c r="E215" s="30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24">
        <v>0</v>
      </c>
    </row>
    <row r="216" spans="1:16" ht="22.5" x14ac:dyDescent="0.25">
      <c r="A216" s="29" t="s">
        <v>707</v>
      </c>
      <c r="B216" s="29" t="s">
        <v>708</v>
      </c>
      <c r="C216" s="15">
        <v>0</v>
      </c>
      <c r="D216" s="15">
        <v>0</v>
      </c>
      <c r="E216" s="30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4">
        <v>0</v>
      </c>
    </row>
    <row r="217" spans="1:16" x14ac:dyDescent="0.25">
      <c r="A217" s="29" t="s">
        <v>709</v>
      </c>
      <c r="B217" s="29" t="s">
        <v>710</v>
      </c>
      <c r="C217" s="15">
        <v>0</v>
      </c>
      <c r="D217" s="15">
        <v>0</v>
      </c>
      <c r="E217" s="30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4">
        <v>0</v>
      </c>
    </row>
    <row r="218" spans="1:16" ht="22.5" x14ac:dyDescent="0.25">
      <c r="A218" s="29" t="s">
        <v>711</v>
      </c>
      <c r="B218" s="29" t="s">
        <v>712</v>
      </c>
      <c r="C218" s="15">
        <v>0</v>
      </c>
      <c r="D218" s="15">
        <v>0</v>
      </c>
      <c r="E218" s="30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4">
        <v>0</v>
      </c>
    </row>
    <row r="219" spans="1:16" ht="33.75" x14ac:dyDescent="0.25">
      <c r="A219" s="29" t="s">
        <v>713</v>
      </c>
      <c r="B219" s="29" t="s">
        <v>714</v>
      </c>
      <c r="C219" s="15">
        <v>1</v>
      </c>
      <c r="D219" s="15">
        <v>2</v>
      </c>
      <c r="E219" s="30">
        <v>-1</v>
      </c>
      <c r="F219" s="15">
        <v>1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4">
        <v>0</v>
      </c>
    </row>
    <row r="220" spans="1:16" ht="22.5" x14ac:dyDescent="0.25">
      <c r="A220" s="29" t="s">
        <v>715</v>
      </c>
      <c r="B220" s="29" t="s">
        <v>716</v>
      </c>
      <c r="C220" s="15">
        <v>0</v>
      </c>
      <c r="D220" s="15">
        <v>0</v>
      </c>
      <c r="E220" s="30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4">
        <v>0</v>
      </c>
    </row>
    <row r="221" spans="1:16" ht="33.75" x14ac:dyDescent="0.25">
      <c r="A221" s="29" t="s">
        <v>717</v>
      </c>
      <c r="B221" s="29" t="s">
        <v>718</v>
      </c>
      <c r="C221" s="15">
        <v>0</v>
      </c>
      <c r="D221" s="15">
        <v>0</v>
      </c>
      <c r="E221" s="30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4">
        <v>0</v>
      </c>
    </row>
    <row r="222" spans="1:16" ht="45" x14ac:dyDescent="0.25">
      <c r="A222" s="29" t="s">
        <v>719</v>
      </c>
      <c r="B222" s="29" t="s">
        <v>720</v>
      </c>
      <c r="C222" s="15">
        <v>0</v>
      </c>
      <c r="D222" s="20"/>
      <c r="E222" s="30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4">
        <v>0</v>
      </c>
    </row>
    <row r="223" spans="1:16" ht="45" x14ac:dyDescent="0.25">
      <c r="A223" s="29" t="s">
        <v>721</v>
      </c>
      <c r="B223" s="29" t="s">
        <v>722</v>
      </c>
      <c r="C223" s="15">
        <v>0</v>
      </c>
      <c r="D223" s="20"/>
      <c r="E223" s="30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4">
        <v>0</v>
      </c>
    </row>
    <row r="224" spans="1:16" x14ac:dyDescent="0.25">
      <c r="A224" s="178" t="s">
        <v>723</v>
      </c>
      <c r="B224" s="179"/>
      <c r="C224" s="26">
        <v>482</v>
      </c>
      <c r="D224" s="26">
        <v>496</v>
      </c>
      <c r="E224" s="27">
        <v>-1</v>
      </c>
      <c r="F224" s="26">
        <v>166</v>
      </c>
      <c r="G224" s="26">
        <v>90</v>
      </c>
      <c r="H224" s="26">
        <v>142</v>
      </c>
      <c r="I224" s="26">
        <v>77</v>
      </c>
      <c r="J224" s="26">
        <v>0</v>
      </c>
      <c r="K224" s="26">
        <v>0</v>
      </c>
      <c r="L224" s="26">
        <v>0</v>
      </c>
      <c r="M224" s="26">
        <v>1</v>
      </c>
      <c r="N224" s="26">
        <v>0</v>
      </c>
      <c r="O224" s="26">
        <v>6</v>
      </c>
      <c r="P224" s="28">
        <v>164</v>
      </c>
    </row>
    <row r="225" spans="1:16" x14ac:dyDescent="0.25">
      <c r="A225" s="29" t="s">
        <v>724</v>
      </c>
      <c r="B225" s="29" t="s">
        <v>725</v>
      </c>
      <c r="C225" s="15">
        <v>0</v>
      </c>
      <c r="D225" s="15">
        <v>1</v>
      </c>
      <c r="E225" s="30">
        <v>-1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24">
        <v>0</v>
      </c>
    </row>
    <row r="226" spans="1:16" ht="22.5" x14ac:dyDescent="0.25">
      <c r="A226" s="29" t="s">
        <v>726</v>
      </c>
      <c r="B226" s="29" t="s">
        <v>727</v>
      </c>
      <c r="C226" s="15">
        <v>0</v>
      </c>
      <c r="D226" s="15">
        <v>0</v>
      </c>
      <c r="E226" s="30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4">
        <v>0</v>
      </c>
    </row>
    <row r="227" spans="1:16" ht="22.5" x14ac:dyDescent="0.25">
      <c r="A227" s="29" t="s">
        <v>728</v>
      </c>
      <c r="B227" s="29" t="s">
        <v>729</v>
      </c>
      <c r="C227" s="15">
        <v>0</v>
      </c>
      <c r="D227" s="15">
        <v>0</v>
      </c>
      <c r="E227" s="30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4">
        <v>1</v>
      </c>
    </row>
    <row r="228" spans="1:16" ht="22.5" x14ac:dyDescent="0.25">
      <c r="A228" s="29" t="s">
        <v>730</v>
      </c>
      <c r="B228" s="29" t="s">
        <v>731</v>
      </c>
      <c r="C228" s="15">
        <v>1</v>
      </c>
      <c r="D228" s="15">
        <v>0</v>
      </c>
      <c r="E228" s="30">
        <v>0</v>
      </c>
      <c r="F228" s="15">
        <v>1</v>
      </c>
      <c r="G228" s="15">
        <v>0</v>
      </c>
      <c r="H228" s="15">
        <v>1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4">
        <v>0</v>
      </c>
    </row>
    <row r="229" spans="1:16" ht="33.75" x14ac:dyDescent="0.25">
      <c r="A229" s="29" t="s">
        <v>732</v>
      </c>
      <c r="B229" s="29" t="s">
        <v>733</v>
      </c>
      <c r="C229" s="15">
        <v>0</v>
      </c>
      <c r="D229" s="15">
        <v>0</v>
      </c>
      <c r="E229" s="30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4">
        <v>0</v>
      </c>
    </row>
    <row r="230" spans="1:16" x14ac:dyDescent="0.25">
      <c r="A230" s="29" t="s">
        <v>734</v>
      </c>
      <c r="B230" s="29" t="s">
        <v>735</v>
      </c>
      <c r="C230" s="15">
        <v>0</v>
      </c>
      <c r="D230" s="15">
        <v>0</v>
      </c>
      <c r="E230" s="30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1</v>
      </c>
      <c r="N230" s="15">
        <v>0</v>
      </c>
      <c r="O230" s="15">
        <v>0</v>
      </c>
      <c r="P230" s="24">
        <v>0</v>
      </c>
    </row>
    <row r="231" spans="1:16" ht="22.5" x14ac:dyDescent="0.25">
      <c r="A231" s="29" t="s">
        <v>736</v>
      </c>
      <c r="B231" s="29" t="s">
        <v>737</v>
      </c>
      <c r="C231" s="15">
        <v>1</v>
      </c>
      <c r="D231" s="15">
        <v>1</v>
      </c>
      <c r="E231" s="30">
        <v>0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4">
        <v>1</v>
      </c>
    </row>
    <row r="232" spans="1:16" x14ac:dyDescent="0.25">
      <c r="A232" s="29" t="s">
        <v>738</v>
      </c>
      <c r="B232" s="29" t="s">
        <v>739</v>
      </c>
      <c r="C232" s="15">
        <v>30</v>
      </c>
      <c r="D232" s="15">
        <v>31</v>
      </c>
      <c r="E232" s="30">
        <v>-1</v>
      </c>
      <c r="F232" s="15">
        <v>0</v>
      </c>
      <c r="G232" s="15">
        <v>1</v>
      </c>
      <c r="H232" s="15">
        <v>4</v>
      </c>
      <c r="I232" s="15">
        <v>2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4">
        <v>5</v>
      </c>
    </row>
    <row r="233" spans="1:16" x14ac:dyDescent="0.25">
      <c r="A233" s="29" t="s">
        <v>740</v>
      </c>
      <c r="B233" s="29" t="s">
        <v>741</v>
      </c>
      <c r="C233" s="15">
        <v>48</v>
      </c>
      <c r="D233" s="15">
        <v>60</v>
      </c>
      <c r="E233" s="30">
        <v>-1</v>
      </c>
      <c r="F233" s="15">
        <v>9</v>
      </c>
      <c r="G233" s="15">
        <v>5</v>
      </c>
      <c r="H233" s="15">
        <v>9</v>
      </c>
      <c r="I233" s="15">
        <v>2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4">
        <v>21</v>
      </c>
    </row>
    <row r="234" spans="1:16" x14ac:dyDescent="0.25">
      <c r="A234" s="29" t="s">
        <v>742</v>
      </c>
      <c r="B234" s="29" t="s">
        <v>743</v>
      </c>
      <c r="C234" s="15">
        <v>4</v>
      </c>
      <c r="D234" s="15">
        <v>12</v>
      </c>
      <c r="E234" s="30">
        <v>-1</v>
      </c>
      <c r="F234" s="15">
        <v>0</v>
      </c>
      <c r="G234" s="15">
        <v>0</v>
      </c>
      <c r="H234" s="15">
        <v>2</v>
      </c>
      <c r="I234" s="15">
        <v>2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24">
        <v>0</v>
      </c>
    </row>
    <row r="235" spans="1:16" ht="22.5" x14ac:dyDescent="0.25">
      <c r="A235" s="29" t="s">
        <v>744</v>
      </c>
      <c r="B235" s="29" t="s">
        <v>745</v>
      </c>
      <c r="C235" s="15">
        <v>2</v>
      </c>
      <c r="D235" s="15">
        <v>0</v>
      </c>
      <c r="E235" s="30">
        <v>0</v>
      </c>
      <c r="F235" s="15">
        <v>0</v>
      </c>
      <c r="G235" s="15">
        <v>0</v>
      </c>
      <c r="H235" s="15">
        <v>1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4">
        <v>0</v>
      </c>
    </row>
    <row r="236" spans="1:16" ht="33.75" x14ac:dyDescent="0.25">
      <c r="A236" s="29" t="s">
        <v>746</v>
      </c>
      <c r="B236" s="29" t="s">
        <v>747</v>
      </c>
      <c r="C236" s="15">
        <v>4</v>
      </c>
      <c r="D236" s="15">
        <v>2</v>
      </c>
      <c r="E236" s="30">
        <v>1</v>
      </c>
      <c r="F236" s="15">
        <v>1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4">
        <v>0</v>
      </c>
    </row>
    <row r="237" spans="1:16" x14ac:dyDescent="0.25">
      <c r="A237" s="29" t="s">
        <v>748</v>
      </c>
      <c r="B237" s="29" t="s">
        <v>749</v>
      </c>
      <c r="C237" s="15">
        <v>0</v>
      </c>
      <c r="D237" s="15">
        <v>1</v>
      </c>
      <c r="E237" s="30">
        <v>-1</v>
      </c>
      <c r="F237" s="15">
        <v>0</v>
      </c>
      <c r="G237" s="15">
        <v>0</v>
      </c>
      <c r="H237" s="15">
        <v>0</v>
      </c>
      <c r="I237" s="15">
        <v>1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4">
        <v>0</v>
      </c>
    </row>
    <row r="238" spans="1:16" ht="22.5" x14ac:dyDescent="0.25">
      <c r="A238" s="29" t="s">
        <v>750</v>
      </c>
      <c r="B238" s="29" t="s">
        <v>751</v>
      </c>
      <c r="C238" s="15">
        <v>0</v>
      </c>
      <c r="D238" s="15">
        <v>0</v>
      </c>
      <c r="E238" s="30">
        <v>0</v>
      </c>
      <c r="F238" s="15">
        <v>1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4">
        <v>1</v>
      </c>
    </row>
    <row r="239" spans="1:16" ht="33.75" x14ac:dyDescent="0.25">
      <c r="A239" s="29" t="s">
        <v>752</v>
      </c>
      <c r="B239" s="29" t="s">
        <v>753</v>
      </c>
      <c r="C239" s="15">
        <v>392</v>
      </c>
      <c r="D239" s="15">
        <v>388</v>
      </c>
      <c r="E239" s="30">
        <v>0</v>
      </c>
      <c r="F239" s="15">
        <v>154</v>
      </c>
      <c r="G239" s="15">
        <v>84</v>
      </c>
      <c r="H239" s="15">
        <v>125</v>
      </c>
      <c r="I239" s="15">
        <v>70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6</v>
      </c>
      <c r="P239" s="24">
        <v>134</v>
      </c>
    </row>
    <row r="240" spans="1:16" x14ac:dyDescent="0.25">
      <c r="A240" s="29" t="s">
        <v>754</v>
      </c>
      <c r="B240" s="29" t="s">
        <v>755</v>
      </c>
      <c r="C240" s="15">
        <v>0</v>
      </c>
      <c r="D240" s="15">
        <v>0</v>
      </c>
      <c r="E240" s="30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4">
        <v>0</v>
      </c>
    </row>
    <row r="241" spans="1:16" ht="22.5" x14ac:dyDescent="0.25">
      <c r="A241" s="29" t="s">
        <v>756</v>
      </c>
      <c r="B241" s="29" t="s">
        <v>757</v>
      </c>
      <c r="C241" s="15">
        <v>0</v>
      </c>
      <c r="D241" s="15">
        <v>0</v>
      </c>
      <c r="E241" s="30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4">
        <v>0</v>
      </c>
    </row>
    <row r="242" spans="1:16" ht="45" x14ac:dyDescent="0.25">
      <c r="A242" s="29" t="s">
        <v>758</v>
      </c>
      <c r="B242" s="29" t="s">
        <v>759</v>
      </c>
      <c r="C242" s="15">
        <v>0</v>
      </c>
      <c r="D242" s="15">
        <v>0</v>
      </c>
      <c r="E242" s="30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4">
        <v>0</v>
      </c>
    </row>
    <row r="243" spans="1:16" ht="45" x14ac:dyDescent="0.25">
      <c r="A243" s="29" t="s">
        <v>760</v>
      </c>
      <c r="B243" s="29" t="s">
        <v>761</v>
      </c>
      <c r="C243" s="15">
        <v>0</v>
      </c>
      <c r="D243" s="15">
        <v>0</v>
      </c>
      <c r="E243" s="30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4">
        <v>1</v>
      </c>
    </row>
    <row r="244" spans="1:16" ht="33.75" x14ac:dyDescent="0.25">
      <c r="A244" s="29" t="s">
        <v>762</v>
      </c>
      <c r="B244" s="29" t="s">
        <v>763</v>
      </c>
      <c r="C244" s="15">
        <v>0</v>
      </c>
      <c r="D244" s="15">
        <v>0</v>
      </c>
      <c r="E244" s="30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4">
        <v>0</v>
      </c>
    </row>
    <row r="245" spans="1:16" x14ac:dyDescent="0.25">
      <c r="A245" s="178" t="s">
        <v>764</v>
      </c>
      <c r="B245" s="179"/>
      <c r="C245" s="26">
        <v>2</v>
      </c>
      <c r="D245" s="26">
        <v>4</v>
      </c>
      <c r="E245" s="27">
        <v>-1</v>
      </c>
      <c r="F245" s="26">
        <v>0</v>
      </c>
      <c r="G245" s="26">
        <v>0</v>
      </c>
      <c r="H245" s="26">
        <v>1</v>
      </c>
      <c r="I245" s="26">
        <v>0</v>
      </c>
      <c r="J245" s="26">
        <v>0</v>
      </c>
      <c r="K245" s="26">
        <v>0</v>
      </c>
      <c r="L245" s="26">
        <v>0</v>
      </c>
      <c r="M245" s="26">
        <v>0</v>
      </c>
      <c r="N245" s="26">
        <v>2</v>
      </c>
      <c r="O245" s="26">
        <v>0</v>
      </c>
      <c r="P245" s="28">
        <v>0</v>
      </c>
    </row>
    <row r="246" spans="1:16" x14ac:dyDescent="0.25">
      <c r="A246" s="29" t="s">
        <v>765</v>
      </c>
      <c r="B246" s="29" t="s">
        <v>766</v>
      </c>
      <c r="C246" s="15">
        <v>0</v>
      </c>
      <c r="D246" s="15">
        <v>0</v>
      </c>
      <c r="E246" s="30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4">
        <v>0</v>
      </c>
    </row>
    <row r="247" spans="1:16" x14ac:dyDescent="0.25">
      <c r="A247" s="29" t="s">
        <v>767</v>
      </c>
      <c r="B247" s="29" t="s">
        <v>768</v>
      </c>
      <c r="C247" s="15">
        <v>0</v>
      </c>
      <c r="D247" s="15">
        <v>0</v>
      </c>
      <c r="E247" s="30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4">
        <v>0</v>
      </c>
    </row>
    <row r="248" spans="1:16" ht="22.5" x14ac:dyDescent="0.25">
      <c r="A248" s="29" t="s">
        <v>769</v>
      </c>
      <c r="B248" s="29" t="s">
        <v>770</v>
      </c>
      <c r="C248" s="15">
        <v>0</v>
      </c>
      <c r="D248" s="15">
        <v>0</v>
      </c>
      <c r="E248" s="30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4">
        <v>0</v>
      </c>
    </row>
    <row r="249" spans="1:16" x14ac:dyDescent="0.25">
      <c r="A249" s="29" t="s">
        <v>771</v>
      </c>
      <c r="B249" s="29" t="s">
        <v>772</v>
      </c>
      <c r="C249" s="15">
        <v>0</v>
      </c>
      <c r="D249" s="15">
        <v>3</v>
      </c>
      <c r="E249" s="30">
        <v>-1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4">
        <v>0</v>
      </c>
    </row>
    <row r="250" spans="1:16" x14ac:dyDescent="0.25">
      <c r="A250" s="29" t="s">
        <v>773</v>
      </c>
      <c r="B250" s="29" t="s">
        <v>774</v>
      </c>
      <c r="C250" s="15">
        <v>1</v>
      </c>
      <c r="D250" s="15">
        <v>1</v>
      </c>
      <c r="E250" s="30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2</v>
      </c>
      <c r="O250" s="15">
        <v>0</v>
      </c>
      <c r="P250" s="24">
        <v>0</v>
      </c>
    </row>
    <row r="251" spans="1:16" ht="22.5" x14ac:dyDescent="0.25">
      <c r="A251" s="29" t="s">
        <v>775</v>
      </c>
      <c r="B251" s="29" t="s">
        <v>776</v>
      </c>
      <c r="C251" s="15">
        <v>0</v>
      </c>
      <c r="D251" s="15">
        <v>0</v>
      </c>
      <c r="E251" s="30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4">
        <v>0</v>
      </c>
    </row>
    <row r="252" spans="1:16" ht="22.5" x14ac:dyDescent="0.25">
      <c r="A252" s="29" t="s">
        <v>777</v>
      </c>
      <c r="B252" s="29" t="s">
        <v>778</v>
      </c>
      <c r="C252" s="15">
        <v>0</v>
      </c>
      <c r="D252" s="15">
        <v>0</v>
      </c>
      <c r="E252" s="30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4">
        <v>0</v>
      </c>
    </row>
    <row r="253" spans="1:16" x14ac:dyDescent="0.25">
      <c r="A253" s="29" t="s">
        <v>779</v>
      </c>
      <c r="B253" s="29" t="s">
        <v>780</v>
      </c>
      <c r="C253" s="15">
        <v>0</v>
      </c>
      <c r="D253" s="15">
        <v>0</v>
      </c>
      <c r="E253" s="30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4">
        <v>0</v>
      </c>
    </row>
    <row r="254" spans="1:16" ht="22.5" x14ac:dyDescent="0.25">
      <c r="A254" s="29" t="s">
        <v>781</v>
      </c>
      <c r="B254" s="29" t="s">
        <v>782</v>
      </c>
      <c r="C254" s="15">
        <v>0</v>
      </c>
      <c r="D254" s="15">
        <v>0</v>
      </c>
      <c r="E254" s="30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4">
        <v>0</v>
      </c>
    </row>
    <row r="255" spans="1:16" ht="22.5" x14ac:dyDescent="0.25">
      <c r="A255" s="29" t="s">
        <v>783</v>
      </c>
      <c r="B255" s="29" t="s">
        <v>784</v>
      </c>
      <c r="C255" s="15">
        <v>0</v>
      </c>
      <c r="D255" s="15">
        <v>0</v>
      </c>
      <c r="E255" s="30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4">
        <v>0</v>
      </c>
    </row>
    <row r="256" spans="1:16" ht="22.5" x14ac:dyDescent="0.25">
      <c r="A256" s="29" t="s">
        <v>785</v>
      </c>
      <c r="B256" s="29" t="s">
        <v>786</v>
      </c>
      <c r="C256" s="15">
        <v>0</v>
      </c>
      <c r="D256" s="15">
        <v>0</v>
      </c>
      <c r="E256" s="30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4">
        <v>0</v>
      </c>
    </row>
    <row r="257" spans="1:16" x14ac:dyDescent="0.25">
      <c r="A257" s="29" t="s">
        <v>787</v>
      </c>
      <c r="B257" s="29" t="s">
        <v>788</v>
      </c>
      <c r="C257" s="15">
        <v>0</v>
      </c>
      <c r="D257" s="15">
        <v>0</v>
      </c>
      <c r="E257" s="30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4">
        <v>0</v>
      </c>
    </row>
    <row r="258" spans="1:16" ht="33.75" x14ac:dyDescent="0.25">
      <c r="A258" s="29" t="s">
        <v>789</v>
      </c>
      <c r="B258" s="29" t="s">
        <v>790</v>
      </c>
      <c r="C258" s="15">
        <v>0</v>
      </c>
      <c r="D258" s="15">
        <v>0</v>
      </c>
      <c r="E258" s="30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4">
        <v>0</v>
      </c>
    </row>
    <row r="259" spans="1:16" ht="22.5" x14ac:dyDescent="0.25">
      <c r="A259" s="29" t="s">
        <v>791</v>
      </c>
      <c r="B259" s="29" t="s">
        <v>792</v>
      </c>
      <c r="C259" s="15">
        <v>0</v>
      </c>
      <c r="D259" s="15">
        <v>0</v>
      </c>
      <c r="E259" s="30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4">
        <v>0</v>
      </c>
    </row>
    <row r="260" spans="1:16" ht="33.75" x14ac:dyDescent="0.25">
      <c r="A260" s="29" t="s">
        <v>793</v>
      </c>
      <c r="B260" s="29" t="s">
        <v>794</v>
      </c>
      <c r="C260" s="15">
        <v>0</v>
      </c>
      <c r="D260" s="15">
        <v>0</v>
      </c>
      <c r="E260" s="30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4">
        <v>0</v>
      </c>
    </row>
    <row r="261" spans="1:16" ht="22.5" x14ac:dyDescent="0.25">
      <c r="A261" s="29" t="s">
        <v>795</v>
      </c>
      <c r="B261" s="29" t="s">
        <v>796</v>
      </c>
      <c r="C261" s="15">
        <v>0</v>
      </c>
      <c r="D261" s="15">
        <v>0</v>
      </c>
      <c r="E261" s="30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4">
        <v>0</v>
      </c>
    </row>
    <row r="262" spans="1:16" ht="33.75" x14ac:dyDescent="0.25">
      <c r="A262" s="29" t="s">
        <v>797</v>
      </c>
      <c r="B262" s="29" t="s">
        <v>798</v>
      </c>
      <c r="C262" s="15">
        <v>0</v>
      </c>
      <c r="D262" s="15">
        <v>0</v>
      </c>
      <c r="E262" s="30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4">
        <v>0</v>
      </c>
    </row>
    <row r="263" spans="1:16" ht="33.75" x14ac:dyDescent="0.25">
      <c r="A263" s="29" t="s">
        <v>799</v>
      </c>
      <c r="B263" s="29" t="s">
        <v>800</v>
      </c>
      <c r="C263" s="15">
        <v>0</v>
      </c>
      <c r="D263" s="15">
        <v>0</v>
      </c>
      <c r="E263" s="30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4">
        <v>0</v>
      </c>
    </row>
    <row r="264" spans="1:16" ht="33.75" x14ac:dyDescent="0.25">
      <c r="A264" s="29" t="s">
        <v>801</v>
      </c>
      <c r="B264" s="29" t="s">
        <v>802</v>
      </c>
      <c r="C264" s="15">
        <v>0</v>
      </c>
      <c r="D264" s="15">
        <v>0</v>
      </c>
      <c r="E264" s="30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4">
        <v>0</v>
      </c>
    </row>
    <row r="265" spans="1:16" ht="22.5" x14ac:dyDescent="0.25">
      <c r="A265" s="29" t="s">
        <v>803</v>
      </c>
      <c r="B265" s="29" t="s">
        <v>804</v>
      </c>
      <c r="C265" s="15">
        <v>0</v>
      </c>
      <c r="D265" s="15">
        <v>0</v>
      </c>
      <c r="E265" s="30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4">
        <v>0</v>
      </c>
    </row>
    <row r="266" spans="1:16" x14ac:dyDescent="0.25">
      <c r="A266" s="29" t="s">
        <v>805</v>
      </c>
      <c r="B266" s="29" t="s">
        <v>806</v>
      </c>
      <c r="C266" s="15">
        <v>0</v>
      </c>
      <c r="D266" s="15">
        <v>0</v>
      </c>
      <c r="E266" s="30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4">
        <v>0</v>
      </c>
    </row>
    <row r="267" spans="1:16" ht="33.75" x14ac:dyDescent="0.25">
      <c r="A267" s="29" t="s">
        <v>807</v>
      </c>
      <c r="B267" s="29" t="s">
        <v>808</v>
      </c>
      <c r="C267" s="15">
        <v>0</v>
      </c>
      <c r="D267" s="15">
        <v>0</v>
      </c>
      <c r="E267" s="30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4">
        <v>0</v>
      </c>
    </row>
    <row r="268" spans="1:16" ht="22.5" x14ac:dyDescent="0.25">
      <c r="A268" s="29" t="s">
        <v>809</v>
      </c>
      <c r="B268" s="29" t="s">
        <v>810</v>
      </c>
      <c r="C268" s="15">
        <v>0</v>
      </c>
      <c r="D268" s="15">
        <v>0</v>
      </c>
      <c r="E268" s="30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4">
        <v>0</v>
      </c>
    </row>
    <row r="269" spans="1:16" x14ac:dyDescent="0.25">
      <c r="A269" s="29" t="s">
        <v>811</v>
      </c>
      <c r="B269" s="29" t="s">
        <v>812</v>
      </c>
      <c r="C269" s="15">
        <v>0</v>
      </c>
      <c r="D269" s="15">
        <v>0</v>
      </c>
      <c r="E269" s="30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4">
        <v>0</v>
      </c>
    </row>
    <row r="270" spans="1:16" ht="33.75" x14ac:dyDescent="0.25">
      <c r="A270" s="29" t="s">
        <v>813</v>
      </c>
      <c r="B270" s="29" t="s">
        <v>814</v>
      </c>
      <c r="C270" s="15">
        <v>0</v>
      </c>
      <c r="D270" s="15">
        <v>0</v>
      </c>
      <c r="E270" s="30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4">
        <v>0</v>
      </c>
    </row>
    <row r="271" spans="1:16" ht="22.5" x14ac:dyDescent="0.25">
      <c r="A271" s="29" t="s">
        <v>815</v>
      </c>
      <c r="B271" s="29" t="s">
        <v>816</v>
      </c>
      <c r="C271" s="15">
        <v>1</v>
      </c>
      <c r="D271" s="15">
        <v>0</v>
      </c>
      <c r="E271" s="30">
        <v>0</v>
      </c>
      <c r="F271" s="15">
        <v>0</v>
      </c>
      <c r="G271" s="15">
        <v>0</v>
      </c>
      <c r="H271" s="15">
        <v>1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4">
        <v>0</v>
      </c>
    </row>
    <row r="272" spans="1:16" x14ac:dyDescent="0.25">
      <c r="A272" s="178" t="s">
        <v>817</v>
      </c>
      <c r="B272" s="179"/>
      <c r="C272" s="26">
        <v>183</v>
      </c>
      <c r="D272" s="26">
        <v>120</v>
      </c>
      <c r="E272" s="27">
        <v>0</v>
      </c>
      <c r="F272" s="26">
        <v>45</v>
      </c>
      <c r="G272" s="26">
        <v>28</v>
      </c>
      <c r="H272" s="26">
        <v>72</v>
      </c>
      <c r="I272" s="26">
        <v>66</v>
      </c>
      <c r="J272" s="26">
        <v>0</v>
      </c>
      <c r="K272" s="26">
        <v>2</v>
      </c>
      <c r="L272" s="26">
        <v>0</v>
      </c>
      <c r="M272" s="26">
        <v>1</v>
      </c>
      <c r="N272" s="26">
        <v>1</v>
      </c>
      <c r="O272" s="26">
        <v>3</v>
      </c>
      <c r="P272" s="28">
        <v>80</v>
      </c>
    </row>
    <row r="273" spans="1:16" x14ac:dyDescent="0.25">
      <c r="A273" s="29" t="s">
        <v>818</v>
      </c>
      <c r="B273" s="29" t="s">
        <v>819</v>
      </c>
      <c r="C273" s="15">
        <v>0</v>
      </c>
      <c r="D273" s="15">
        <v>0</v>
      </c>
      <c r="E273" s="30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4">
        <v>0</v>
      </c>
    </row>
    <row r="274" spans="1:16" x14ac:dyDescent="0.25">
      <c r="A274" s="29" t="s">
        <v>820</v>
      </c>
      <c r="B274" s="29" t="s">
        <v>821</v>
      </c>
      <c r="C274" s="15">
        <v>66</v>
      </c>
      <c r="D274" s="15">
        <v>55</v>
      </c>
      <c r="E274" s="30">
        <v>0</v>
      </c>
      <c r="F274" s="15">
        <v>19</v>
      </c>
      <c r="G274" s="15">
        <v>11</v>
      </c>
      <c r="H274" s="15">
        <v>35</v>
      </c>
      <c r="I274" s="15">
        <v>54</v>
      </c>
      <c r="J274" s="15">
        <v>0</v>
      </c>
      <c r="K274" s="15">
        <v>1</v>
      </c>
      <c r="L274" s="15">
        <v>0</v>
      </c>
      <c r="M274" s="15">
        <v>0</v>
      </c>
      <c r="N274" s="15">
        <v>0</v>
      </c>
      <c r="O274" s="15">
        <v>3</v>
      </c>
      <c r="P274" s="24">
        <v>34</v>
      </c>
    </row>
    <row r="275" spans="1:16" ht="33.75" x14ac:dyDescent="0.25">
      <c r="A275" s="29" t="s">
        <v>822</v>
      </c>
      <c r="B275" s="29" t="s">
        <v>823</v>
      </c>
      <c r="C275" s="15">
        <v>99</v>
      </c>
      <c r="D275" s="15">
        <v>47</v>
      </c>
      <c r="E275" s="30">
        <v>1</v>
      </c>
      <c r="F275" s="15">
        <v>23</v>
      </c>
      <c r="G275" s="15">
        <v>14</v>
      </c>
      <c r="H275" s="15">
        <v>28</v>
      </c>
      <c r="I275" s="15">
        <v>5</v>
      </c>
      <c r="J275" s="15">
        <v>0</v>
      </c>
      <c r="K275" s="15">
        <v>0</v>
      </c>
      <c r="L275" s="15">
        <v>0</v>
      </c>
      <c r="M275" s="15">
        <v>0</v>
      </c>
      <c r="N275" s="15">
        <v>1</v>
      </c>
      <c r="O275" s="15">
        <v>0</v>
      </c>
      <c r="P275" s="24">
        <v>34</v>
      </c>
    </row>
    <row r="276" spans="1:16" ht="22.5" x14ac:dyDescent="0.25">
      <c r="A276" s="29" t="s">
        <v>824</v>
      </c>
      <c r="B276" s="29" t="s">
        <v>825</v>
      </c>
      <c r="C276" s="15">
        <v>0</v>
      </c>
      <c r="D276" s="15">
        <v>1</v>
      </c>
      <c r="E276" s="30">
        <v>-1</v>
      </c>
      <c r="F276" s="15">
        <v>0</v>
      </c>
      <c r="G276" s="15">
        <v>0</v>
      </c>
      <c r="H276" s="15">
        <v>0</v>
      </c>
      <c r="I276" s="15">
        <v>1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4">
        <v>1</v>
      </c>
    </row>
    <row r="277" spans="1:16" x14ac:dyDescent="0.25">
      <c r="A277" s="29" t="s">
        <v>826</v>
      </c>
      <c r="B277" s="29" t="s">
        <v>827</v>
      </c>
      <c r="C277" s="15">
        <v>2</v>
      </c>
      <c r="D277" s="15">
        <v>3</v>
      </c>
      <c r="E277" s="30">
        <v>-1</v>
      </c>
      <c r="F277" s="15">
        <v>2</v>
      </c>
      <c r="G277" s="15">
        <v>1</v>
      </c>
      <c r="H277" s="15">
        <v>1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4">
        <v>1</v>
      </c>
    </row>
    <row r="278" spans="1:16" ht="22.5" x14ac:dyDescent="0.25">
      <c r="A278" s="29" t="s">
        <v>828</v>
      </c>
      <c r="B278" s="29" t="s">
        <v>829</v>
      </c>
      <c r="C278" s="15">
        <v>6</v>
      </c>
      <c r="D278" s="15">
        <v>4</v>
      </c>
      <c r="E278" s="30">
        <v>0</v>
      </c>
      <c r="F278" s="15">
        <v>0</v>
      </c>
      <c r="G278" s="15">
        <v>1</v>
      </c>
      <c r="H278" s="15">
        <v>0</v>
      </c>
      <c r="I278" s="15">
        <v>4</v>
      </c>
      <c r="J278" s="15">
        <v>0</v>
      </c>
      <c r="K278" s="15">
        <v>0</v>
      </c>
      <c r="L278" s="15">
        <v>0</v>
      </c>
      <c r="M278" s="15">
        <v>1</v>
      </c>
      <c r="N278" s="15">
        <v>0</v>
      </c>
      <c r="O278" s="15">
        <v>0</v>
      </c>
      <c r="P278" s="24">
        <v>3</v>
      </c>
    </row>
    <row r="279" spans="1:16" ht="22.5" x14ac:dyDescent="0.25">
      <c r="A279" s="29" t="s">
        <v>830</v>
      </c>
      <c r="B279" s="29" t="s">
        <v>831</v>
      </c>
      <c r="C279" s="15">
        <v>8</v>
      </c>
      <c r="D279" s="15">
        <v>7</v>
      </c>
      <c r="E279" s="30">
        <v>0</v>
      </c>
      <c r="F279" s="15">
        <v>1</v>
      </c>
      <c r="G279" s="15">
        <v>0</v>
      </c>
      <c r="H279" s="15">
        <v>5</v>
      </c>
      <c r="I279" s="15">
        <v>1</v>
      </c>
      <c r="J279" s="15">
        <v>0</v>
      </c>
      <c r="K279" s="15">
        <v>1</v>
      </c>
      <c r="L279" s="15">
        <v>0</v>
      </c>
      <c r="M279" s="15">
        <v>0</v>
      </c>
      <c r="N279" s="15">
        <v>0</v>
      </c>
      <c r="O279" s="15">
        <v>0</v>
      </c>
      <c r="P279" s="24">
        <v>6</v>
      </c>
    </row>
    <row r="280" spans="1:16" ht="22.5" x14ac:dyDescent="0.25">
      <c r="A280" s="29" t="s">
        <v>832</v>
      </c>
      <c r="B280" s="29" t="s">
        <v>833</v>
      </c>
      <c r="C280" s="15">
        <v>0</v>
      </c>
      <c r="D280" s="15">
        <v>1</v>
      </c>
      <c r="E280" s="30">
        <v>-1</v>
      </c>
      <c r="F280" s="15">
        <v>0</v>
      </c>
      <c r="G280" s="15">
        <v>0</v>
      </c>
      <c r="H280" s="15">
        <v>0</v>
      </c>
      <c r="I280" s="15">
        <v>1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4">
        <v>1</v>
      </c>
    </row>
    <row r="281" spans="1:16" ht="22.5" x14ac:dyDescent="0.25">
      <c r="A281" s="29" t="s">
        <v>834</v>
      </c>
      <c r="B281" s="29" t="s">
        <v>835</v>
      </c>
      <c r="C281" s="15">
        <v>0</v>
      </c>
      <c r="D281" s="15">
        <v>0</v>
      </c>
      <c r="E281" s="30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4">
        <v>0</v>
      </c>
    </row>
    <row r="282" spans="1:16" ht="22.5" x14ac:dyDescent="0.25">
      <c r="A282" s="29" t="s">
        <v>836</v>
      </c>
      <c r="B282" s="29" t="s">
        <v>837</v>
      </c>
      <c r="C282" s="15">
        <v>0</v>
      </c>
      <c r="D282" s="15">
        <v>0</v>
      </c>
      <c r="E282" s="30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4">
        <v>0</v>
      </c>
    </row>
    <row r="283" spans="1:16" ht="22.5" x14ac:dyDescent="0.25">
      <c r="A283" s="29" t="s">
        <v>838</v>
      </c>
      <c r="B283" s="29" t="s">
        <v>839</v>
      </c>
      <c r="C283" s="15">
        <v>0</v>
      </c>
      <c r="D283" s="15">
        <v>0</v>
      </c>
      <c r="E283" s="30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4">
        <v>0</v>
      </c>
    </row>
    <row r="284" spans="1:16" ht="33.75" x14ac:dyDescent="0.25">
      <c r="A284" s="29" t="s">
        <v>840</v>
      </c>
      <c r="B284" s="29" t="s">
        <v>841</v>
      </c>
      <c r="C284" s="15">
        <v>1</v>
      </c>
      <c r="D284" s="15">
        <v>0</v>
      </c>
      <c r="E284" s="30">
        <v>0</v>
      </c>
      <c r="F284" s="15">
        <v>0</v>
      </c>
      <c r="G284" s="15">
        <v>0</v>
      </c>
      <c r="H284" s="15">
        <v>1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4">
        <v>0</v>
      </c>
    </row>
    <row r="285" spans="1:16" x14ac:dyDescent="0.25">
      <c r="A285" s="29" t="s">
        <v>842</v>
      </c>
      <c r="B285" s="29" t="s">
        <v>843</v>
      </c>
      <c r="C285" s="15">
        <v>0</v>
      </c>
      <c r="D285" s="15">
        <v>0</v>
      </c>
      <c r="E285" s="30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4">
        <v>0</v>
      </c>
    </row>
    <row r="286" spans="1:16" ht="22.5" x14ac:dyDescent="0.25">
      <c r="A286" s="29" t="s">
        <v>844</v>
      </c>
      <c r="B286" s="29" t="s">
        <v>845</v>
      </c>
      <c r="C286" s="15">
        <v>0</v>
      </c>
      <c r="D286" s="15">
        <v>0</v>
      </c>
      <c r="E286" s="30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4">
        <v>0</v>
      </c>
    </row>
    <row r="287" spans="1:16" x14ac:dyDescent="0.25">
      <c r="A287" s="29" t="s">
        <v>846</v>
      </c>
      <c r="B287" s="29" t="s">
        <v>847</v>
      </c>
      <c r="C287" s="15">
        <v>0</v>
      </c>
      <c r="D287" s="15">
        <v>0</v>
      </c>
      <c r="E287" s="30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4">
        <v>0</v>
      </c>
    </row>
    <row r="288" spans="1:16" ht="33.75" x14ac:dyDescent="0.25">
      <c r="A288" s="29" t="s">
        <v>848</v>
      </c>
      <c r="B288" s="29" t="s">
        <v>849</v>
      </c>
      <c r="C288" s="15">
        <v>0</v>
      </c>
      <c r="D288" s="15">
        <v>0</v>
      </c>
      <c r="E288" s="30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4">
        <v>0</v>
      </c>
    </row>
    <row r="289" spans="1:16" x14ac:dyDescent="0.25">
      <c r="A289" s="29" t="s">
        <v>850</v>
      </c>
      <c r="B289" s="29" t="s">
        <v>851</v>
      </c>
      <c r="C289" s="15">
        <v>0</v>
      </c>
      <c r="D289" s="15">
        <v>0</v>
      </c>
      <c r="E289" s="30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4">
        <v>0</v>
      </c>
    </row>
    <row r="290" spans="1:16" ht="22.5" x14ac:dyDescent="0.25">
      <c r="A290" s="29" t="s">
        <v>852</v>
      </c>
      <c r="B290" s="29" t="s">
        <v>853</v>
      </c>
      <c r="C290" s="15">
        <v>0</v>
      </c>
      <c r="D290" s="15">
        <v>0</v>
      </c>
      <c r="E290" s="30">
        <v>0</v>
      </c>
      <c r="F290" s="15">
        <v>0</v>
      </c>
      <c r="G290" s="15">
        <v>1</v>
      </c>
      <c r="H290" s="15">
        <v>2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4">
        <v>0</v>
      </c>
    </row>
    <row r="291" spans="1:16" ht="22.5" x14ac:dyDescent="0.25">
      <c r="A291" s="29" t="s">
        <v>854</v>
      </c>
      <c r="B291" s="29" t="s">
        <v>855</v>
      </c>
      <c r="C291" s="15">
        <v>0</v>
      </c>
      <c r="D291" s="15">
        <v>0</v>
      </c>
      <c r="E291" s="30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4">
        <v>0</v>
      </c>
    </row>
    <row r="292" spans="1:16" ht="22.5" x14ac:dyDescent="0.25">
      <c r="A292" s="29" t="s">
        <v>856</v>
      </c>
      <c r="B292" s="29" t="s">
        <v>857</v>
      </c>
      <c r="C292" s="15">
        <v>0</v>
      </c>
      <c r="D292" s="15">
        <v>0</v>
      </c>
      <c r="E292" s="30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4">
        <v>0</v>
      </c>
    </row>
    <row r="293" spans="1:16" ht="22.5" x14ac:dyDescent="0.25">
      <c r="A293" s="29" t="s">
        <v>858</v>
      </c>
      <c r="B293" s="29" t="s">
        <v>859</v>
      </c>
      <c r="C293" s="15">
        <v>0</v>
      </c>
      <c r="D293" s="15">
        <v>0</v>
      </c>
      <c r="E293" s="30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4">
        <v>0</v>
      </c>
    </row>
    <row r="294" spans="1:16" x14ac:dyDescent="0.25">
      <c r="A294" s="29" t="s">
        <v>860</v>
      </c>
      <c r="B294" s="29" t="s">
        <v>861</v>
      </c>
      <c r="C294" s="15">
        <v>0</v>
      </c>
      <c r="D294" s="15">
        <v>0</v>
      </c>
      <c r="E294" s="30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4">
        <v>0</v>
      </c>
    </row>
    <row r="295" spans="1:16" ht="33.75" x14ac:dyDescent="0.25">
      <c r="A295" s="29" t="s">
        <v>862</v>
      </c>
      <c r="B295" s="29" t="s">
        <v>863</v>
      </c>
      <c r="C295" s="15">
        <v>1</v>
      </c>
      <c r="D295" s="15">
        <v>1</v>
      </c>
      <c r="E295" s="30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4">
        <v>0</v>
      </c>
    </row>
    <row r="296" spans="1:16" ht="22.5" x14ac:dyDescent="0.25">
      <c r="A296" s="29" t="s">
        <v>864</v>
      </c>
      <c r="B296" s="29" t="s">
        <v>865</v>
      </c>
      <c r="C296" s="15">
        <v>0</v>
      </c>
      <c r="D296" s="15">
        <v>0</v>
      </c>
      <c r="E296" s="30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4">
        <v>0</v>
      </c>
    </row>
    <row r="297" spans="1:16" ht="22.5" x14ac:dyDescent="0.25">
      <c r="A297" s="29" t="s">
        <v>866</v>
      </c>
      <c r="B297" s="29" t="s">
        <v>867</v>
      </c>
      <c r="C297" s="15">
        <v>0</v>
      </c>
      <c r="D297" s="15">
        <v>1</v>
      </c>
      <c r="E297" s="30">
        <v>-1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4">
        <v>0</v>
      </c>
    </row>
    <row r="298" spans="1:16" x14ac:dyDescent="0.25">
      <c r="A298" s="29" t="s">
        <v>868</v>
      </c>
      <c r="B298" s="29" t="s">
        <v>869</v>
      </c>
      <c r="C298" s="15">
        <v>0</v>
      </c>
      <c r="D298" s="15">
        <v>0</v>
      </c>
      <c r="E298" s="30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4">
        <v>0</v>
      </c>
    </row>
    <row r="299" spans="1:16" x14ac:dyDescent="0.25">
      <c r="A299" s="29" t="s">
        <v>870</v>
      </c>
      <c r="B299" s="29" t="s">
        <v>871</v>
      </c>
      <c r="C299" s="15">
        <v>0</v>
      </c>
      <c r="D299" s="15">
        <v>0</v>
      </c>
      <c r="E299" s="30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4">
        <v>0</v>
      </c>
    </row>
    <row r="300" spans="1:16" ht="22.5" x14ac:dyDescent="0.25">
      <c r="A300" s="29" t="s">
        <v>872</v>
      </c>
      <c r="B300" s="29" t="s">
        <v>873</v>
      </c>
      <c r="C300" s="15">
        <v>0</v>
      </c>
      <c r="D300" s="15">
        <v>0</v>
      </c>
      <c r="E300" s="30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4">
        <v>0</v>
      </c>
    </row>
    <row r="301" spans="1:16" ht="22.5" x14ac:dyDescent="0.25">
      <c r="A301" s="29" t="s">
        <v>874</v>
      </c>
      <c r="B301" s="29" t="s">
        <v>875</v>
      </c>
      <c r="C301" s="15">
        <v>0</v>
      </c>
      <c r="D301" s="15">
        <v>0</v>
      </c>
      <c r="E301" s="30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4">
        <v>0</v>
      </c>
    </row>
    <row r="302" spans="1:16" x14ac:dyDescent="0.25">
      <c r="A302" s="178" t="s">
        <v>876</v>
      </c>
      <c r="B302" s="179"/>
      <c r="C302" s="26">
        <v>0</v>
      </c>
      <c r="D302" s="26">
        <v>0</v>
      </c>
      <c r="E302" s="27">
        <v>0</v>
      </c>
      <c r="F302" s="26">
        <v>0</v>
      </c>
      <c r="G302" s="26">
        <v>0</v>
      </c>
      <c r="H302" s="26">
        <v>0</v>
      </c>
      <c r="I302" s="26">
        <v>0</v>
      </c>
      <c r="J302" s="26">
        <v>0</v>
      </c>
      <c r="K302" s="26">
        <v>0</v>
      </c>
      <c r="L302" s="26">
        <v>0</v>
      </c>
      <c r="M302" s="26">
        <v>0</v>
      </c>
      <c r="N302" s="26">
        <v>0</v>
      </c>
      <c r="O302" s="26">
        <v>0</v>
      </c>
      <c r="P302" s="28">
        <v>1</v>
      </c>
    </row>
    <row r="303" spans="1:16" x14ac:dyDescent="0.25">
      <c r="A303" s="29" t="s">
        <v>877</v>
      </c>
      <c r="B303" s="29" t="s">
        <v>878</v>
      </c>
      <c r="C303" s="15">
        <v>0</v>
      </c>
      <c r="D303" s="15">
        <v>0</v>
      </c>
      <c r="E303" s="30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4">
        <v>0</v>
      </c>
    </row>
    <row r="304" spans="1:16" ht="22.5" x14ac:dyDescent="0.25">
      <c r="A304" s="29" t="s">
        <v>879</v>
      </c>
      <c r="B304" s="29" t="s">
        <v>880</v>
      </c>
      <c r="C304" s="15">
        <v>0</v>
      </c>
      <c r="D304" s="15">
        <v>0</v>
      </c>
      <c r="E304" s="30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4">
        <v>0</v>
      </c>
    </row>
    <row r="305" spans="1:16" ht="33.75" x14ac:dyDescent="0.25">
      <c r="A305" s="29" t="s">
        <v>881</v>
      </c>
      <c r="B305" s="29" t="s">
        <v>882</v>
      </c>
      <c r="C305" s="15">
        <v>0</v>
      </c>
      <c r="D305" s="15">
        <v>0</v>
      </c>
      <c r="E305" s="30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4">
        <v>1</v>
      </c>
    </row>
    <row r="306" spans="1:16" x14ac:dyDescent="0.25">
      <c r="A306" s="178" t="s">
        <v>883</v>
      </c>
      <c r="B306" s="179"/>
      <c r="C306" s="26">
        <v>0</v>
      </c>
      <c r="D306" s="26">
        <v>0</v>
      </c>
      <c r="E306" s="27">
        <v>0</v>
      </c>
      <c r="F306" s="26">
        <v>0</v>
      </c>
      <c r="G306" s="26">
        <v>0</v>
      </c>
      <c r="H306" s="26">
        <v>0</v>
      </c>
      <c r="I306" s="26">
        <v>0</v>
      </c>
      <c r="J306" s="26">
        <v>0</v>
      </c>
      <c r="K306" s="26">
        <v>0</v>
      </c>
      <c r="L306" s="26">
        <v>0</v>
      </c>
      <c r="M306" s="26">
        <v>0</v>
      </c>
      <c r="N306" s="26">
        <v>0</v>
      </c>
      <c r="O306" s="26">
        <v>0</v>
      </c>
      <c r="P306" s="28">
        <v>0</v>
      </c>
    </row>
    <row r="307" spans="1:16" x14ac:dyDescent="0.25">
      <c r="A307" s="29" t="s">
        <v>884</v>
      </c>
      <c r="B307" s="29" t="s">
        <v>885</v>
      </c>
      <c r="C307" s="15">
        <v>0</v>
      </c>
      <c r="D307" s="15">
        <v>0</v>
      </c>
      <c r="E307" s="30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4">
        <v>0</v>
      </c>
    </row>
    <row r="308" spans="1:16" x14ac:dyDescent="0.25">
      <c r="A308" s="29" t="s">
        <v>886</v>
      </c>
      <c r="B308" s="29" t="s">
        <v>887</v>
      </c>
      <c r="C308" s="15">
        <v>0</v>
      </c>
      <c r="D308" s="15">
        <v>0</v>
      </c>
      <c r="E308" s="30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4">
        <v>0</v>
      </c>
    </row>
    <row r="309" spans="1:16" x14ac:dyDescent="0.25">
      <c r="A309" s="29" t="s">
        <v>888</v>
      </c>
      <c r="B309" s="29" t="s">
        <v>889</v>
      </c>
      <c r="C309" s="15">
        <v>0</v>
      </c>
      <c r="D309" s="15">
        <v>0</v>
      </c>
      <c r="E309" s="30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4">
        <v>0</v>
      </c>
    </row>
    <row r="310" spans="1:16" ht="22.5" x14ac:dyDescent="0.25">
      <c r="A310" s="29" t="s">
        <v>890</v>
      </c>
      <c r="B310" s="29" t="s">
        <v>891</v>
      </c>
      <c r="C310" s="15">
        <v>0</v>
      </c>
      <c r="D310" s="15">
        <v>0</v>
      </c>
      <c r="E310" s="30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4">
        <v>0</v>
      </c>
    </row>
    <row r="311" spans="1:16" ht="22.5" x14ac:dyDescent="0.25">
      <c r="A311" s="29" t="s">
        <v>892</v>
      </c>
      <c r="B311" s="29" t="s">
        <v>893</v>
      </c>
      <c r="C311" s="15">
        <v>0</v>
      </c>
      <c r="D311" s="15">
        <v>0</v>
      </c>
      <c r="E311" s="30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4">
        <v>0</v>
      </c>
    </row>
    <row r="312" spans="1:16" x14ac:dyDescent="0.25">
      <c r="A312" s="29" t="s">
        <v>894</v>
      </c>
      <c r="B312" s="29" t="s">
        <v>895</v>
      </c>
      <c r="C312" s="15">
        <v>0</v>
      </c>
      <c r="D312" s="15">
        <v>0</v>
      </c>
      <c r="E312" s="30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4">
        <v>0</v>
      </c>
    </row>
    <row r="313" spans="1:16" x14ac:dyDescent="0.25">
      <c r="A313" s="178" t="s">
        <v>896</v>
      </c>
      <c r="B313" s="179"/>
      <c r="C313" s="26">
        <v>1</v>
      </c>
      <c r="D313" s="26">
        <v>2</v>
      </c>
      <c r="E313" s="27">
        <v>-1</v>
      </c>
      <c r="F313" s="26">
        <v>1</v>
      </c>
      <c r="G313" s="26">
        <v>0</v>
      </c>
      <c r="H313" s="26">
        <v>0</v>
      </c>
      <c r="I313" s="26">
        <v>0</v>
      </c>
      <c r="J313" s="26">
        <v>0</v>
      </c>
      <c r="K313" s="26">
        <v>0</v>
      </c>
      <c r="L313" s="26">
        <v>0</v>
      </c>
      <c r="M313" s="26">
        <v>0</v>
      </c>
      <c r="N313" s="26">
        <v>0</v>
      </c>
      <c r="O313" s="26">
        <v>0</v>
      </c>
      <c r="P313" s="28">
        <v>1</v>
      </c>
    </row>
    <row r="314" spans="1:16" x14ac:dyDescent="0.25">
      <c r="A314" s="29" t="s">
        <v>897</v>
      </c>
      <c r="B314" s="29" t="s">
        <v>898</v>
      </c>
      <c r="C314" s="15">
        <v>1</v>
      </c>
      <c r="D314" s="15">
        <v>2</v>
      </c>
      <c r="E314" s="30">
        <v>-1</v>
      </c>
      <c r="F314" s="15">
        <v>1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4">
        <v>1</v>
      </c>
    </row>
    <row r="315" spans="1:16" ht="33.75" x14ac:dyDescent="0.25">
      <c r="A315" s="29" t="s">
        <v>899</v>
      </c>
      <c r="B315" s="29" t="s">
        <v>900</v>
      </c>
      <c r="C315" s="15">
        <v>0</v>
      </c>
      <c r="D315" s="15">
        <v>0</v>
      </c>
      <c r="E315" s="30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4">
        <v>0</v>
      </c>
    </row>
    <row r="316" spans="1:16" ht="22.5" x14ac:dyDescent="0.25">
      <c r="A316" s="29" t="s">
        <v>901</v>
      </c>
      <c r="B316" s="29" t="s">
        <v>902</v>
      </c>
      <c r="C316" s="15">
        <v>0</v>
      </c>
      <c r="D316" s="15">
        <v>0</v>
      </c>
      <c r="E316" s="30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4">
        <v>0</v>
      </c>
    </row>
    <row r="317" spans="1:16" ht="33.75" x14ac:dyDescent="0.25">
      <c r="A317" s="29" t="s">
        <v>903</v>
      </c>
      <c r="B317" s="29" t="s">
        <v>904</v>
      </c>
      <c r="C317" s="15">
        <v>0</v>
      </c>
      <c r="D317" s="15">
        <v>0</v>
      </c>
      <c r="E317" s="30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4">
        <v>0</v>
      </c>
    </row>
    <row r="318" spans="1:16" x14ac:dyDescent="0.25">
      <c r="A318" s="29" t="s">
        <v>905</v>
      </c>
      <c r="B318" s="29" t="s">
        <v>906</v>
      </c>
      <c r="C318" s="15">
        <v>0</v>
      </c>
      <c r="D318" s="15">
        <v>0</v>
      </c>
      <c r="E318" s="30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4">
        <v>0</v>
      </c>
    </row>
    <row r="319" spans="1:16" x14ac:dyDescent="0.25">
      <c r="A319" s="178" t="s">
        <v>907</v>
      </c>
      <c r="B319" s="179"/>
      <c r="C319" s="26">
        <v>2</v>
      </c>
      <c r="D319" s="26">
        <v>6</v>
      </c>
      <c r="E319" s="27">
        <v>-1</v>
      </c>
      <c r="F319" s="26">
        <v>1</v>
      </c>
      <c r="G319" s="26">
        <v>1</v>
      </c>
      <c r="H319" s="26">
        <v>0</v>
      </c>
      <c r="I319" s="26">
        <v>0</v>
      </c>
      <c r="J319" s="26">
        <v>0</v>
      </c>
      <c r="K319" s="26">
        <v>0</v>
      </c>
      <c r="L319" s="26">
        <v>0</v>
      </c>
      <c r="M319" s="26">
        <v>0</v>
      </c>
      <c r="N319" s="26">
        <v>4</v>
      </c>
      <c r="O319" s="26">
        <v>0</v>
      </c>
      <c r="P319" s="28">
        <v>1</v>
      </c>
    </row>
    <row r="320" spans="1:16" x14ac:dyDescent="0.25">
      <c r="A320" s="29" t="s">
        <v>908</v>
      </c>
      <c r="B320" s="29" t="s">
        <v>909</v>
      </c>
      <c r="C320" s="15">
        <v>2</v>
      </c>
      <c r="D320" s="15">
        <v>6</v>
      </c>
      <c r="E320" s="30">
        <v>-1</v>
      </c>
      <c r="F320" s="15">
        <v>1</v>
      </c>
      <c r="G320" s="15">
        <v>1</v>
      </c>
      <c r="H320" s="15">
        <v>0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4</v>
      </c>
      <c r="O320" s="15">
        <v>0</v>
      </c>
      <c r="P320" s="24">
        <v>1</v>
      </c>
    </row>
    <row r="321" spans="1:16" x14ac:dyDescent="0.25">
      <c r="A321" s="178" t="s">
        <v>910</v>
      </c>
      <c r="B321" s="179"/>
      <c r="C321" s="26">
        <v>0</v>
      </c>
      <c r="D321" s="26">
        <v>0</v>
      </c>
      <c r="E321" s="27">
        <v>0</v>
      </c>
      <c r="F321" s="26">
        <v>0</v>
      </c>
      <c r="G321" s="26">
        <v>0</v>
      </c>
      <c r="H321" s="26">
        <v>0</v>
      </c>
      <c r="I321" s="26">
        <v>0</v>
      </c>
      <c r="J321" s="26">
        <v>0</v>
      </c>
      <c r="K321" s="26">
        <v>0</v>
      </c>
      <c r="L321" s="26">
        <v>0</v>
      </c>
      <c r="M321" s="26">
        <v>0</v>
      </c>
      <c r="N321" s="26">
        <v>0</v>
      </c>
      <c r="O321" s="26">
        <v>0</v>
      </c>
      <c r="P321" s="28">
        <v>0</v>
      </c>
    </row>
    <row r="322" spans="1:16" ht="22.5" x14ac:dyDescent="0.25">
      <c r="A322" s="29" t="s">
        <v>911</v>
      </c>
      <c r="B322" s="29" t="s">
        <v>912</v>
      </c>
      <c r="C322" s="15">
        <v>0</v>
      </c>
      <c r="D322" s="15">
        <v>0</v>
      </c>
      <c r="E322" s="30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4">
        <v>0</v>
      </c>
    </row>
    <row r="323" spans="1:16" ht="22.5" x14ac:dyDescent="0.25">
      <c r="A323" s="29" t="s">
        <v>913</v>
      </c>
      <c r="B323" s="29" t="s">
        <v>914</v>
      </c>
      <c r="C323" s="15">
        <v>0</v>
      </c>
      <c r="D323" s="15">
        <v>0</v>
      </c>
      <c r="E323" s="30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4">
        <v>0</v>
      </c>
    </row>
    <row r="324" spans="1:16" x14ac:dyDescent="0.25">
      <c r="A324" s="178" t="s">
        <v>915</v>
      </c>
      <c r="B324" s="179"/>
      <c r="C324" s="26">
        <v>5083</v>
      </c>
      <c r="D324" s="26">
        <v>5930</v>
      </c>
      <c r="E324" s="27">
        <v>-1</v>
      </c>
      <c r="F324" s="26">
        <v>34</v>
      </c>
      <c r="G324" s="26">
        <v>0</v>
      </c>
      <c r="H324" s="26">
        <v>101</v>
      </c>
      <c r="I324" s="26">
        <v>0</v>
      </c>
      <c r="J324" s="26">
        <v>1</v>
      </c>
      <c r="K324" s="26">
        <v>0</v>
      </c>
      <c r="L324" s="26">
        <v>2</v>
      </c>
      <c r="M324" s="26">
        <v>0</v>
      </c>
      <c r="N324" s="26">
        <v>33</v>
      </c>
      <c r="O324" s="26">
        <v>3</v>
      </c>
      <c r="P324" s="28">
        <v>3</v>
      </c>
    </row>
    <row r="325" spans="1:16" x14ac:dyDescent="0.25">
      <c r="A325" s="29" t="s">
        <v>916</v>
      </c>
      <c r="B325" s="29" t="s">
        <v>917</v>
      </c>
      <c r="C325" s="15">
        <v>5083</v>
      </c>
      <c r="D325" s="15">
        <v>5930</v>
      </c>
      <c r="E325" s="30">
        <v>-1</v>
      </c>
      <c r="F325" s="15">
        <v>34</v>
      </c>
      <c r="G325" s="15">
        <v>0</v>
      </c>
      <c r="H325" s="15">
        <v>101</v>
      </c>
      <c r="I325" s="15">
        <v>0</v>
      </c>
      <c r="J325" s="15">
        <v>1</v>
      </c>
      <c r="K325" s="15">
        <v>0</v>
      </c>
      <c r="L325" s="15">
        <v>2</v>
      </c>
      <c r="M325" s="15">
        <v>0</v>
      </c>
      <c r="N325" s="15">
        <v>33</v>
      </c>
      <c r="O325" s="15">
        <v>3</v>
      </c>
      <c r="P325" s="24">
        <v>3</v>
      </c>
    </row>
    <row r="326" spans="1:16" x14ac:dyDescent="0.25">
      <c r="A326" s="178" t="s">
        <v>918</v>
      </c>
      <c r="B326" s="179"/>
      <c r="C326" s="26">
        <v>0</v>
      </c>
      <c r="D326" s="31"/>
      <c r="E326" s="27">
        <v>0</v>
      </c>
      <c r="F326" s="26">
        <v>0</v>
      </c>
      <c r="G326" s="26">
        <v>0</v>
      </c>
      <c r="H326" s="26">
        <v>0</v>
      </c>
      <c r="I326" s="26">
        <v>0</v>
      </c>
      <c r="J326" s="26">
        <v>0</v>
      </c>
      <c r="K326" s="26">
        <v>0</v>
      </c>
      <c r="L326" s="26">
        <v>0</v>
      </c>
      <c r="M326" s="26">
        <v>0</v>
      </c>
      <c r="N326" s="26">
        <v>0</v>
      </c>
      <c r="O326" s="26">
        <v>0</v>
      </c>
      <c r="P326" s="28">
        <v>0</v>
      </c>
    </row>
    <row r="327" spans="1:16" ht="45" x14ac:dyDescent="0.25">
      <c r="A327" s="29" t="s">
        <v>919</v>
      </c>
      <c r="B327" s="29" t="s">
        <v>920</v>
      </c>
      <c r="C327" s="15">
        <v>0</v>
      </c>
      <c r="D327" s="20"/>
      <c r="E327" s="30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4">
        <v>0</v>
      </c>
    </row>
    <row r="328" spans="1:16" ht="56.25" x14ac:dyDescent="0.25">
      <c r="A328" s="29" t="s">
        <v>921</v>
      </c>
      <c r="B328" s="29" t="s">
        <v>922</v>
      </c>
      <c r="C328" s="15">
        <v>0</v>
      </c>
      <c r="D328" s="20"/>
      <c r="E328" s="30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4">
        <v>0</v>
      </c>
    </row>
    <row r="329" spans="1:16" ht="22.5" x14ac:dyDescent="0.25">
      <c r="A329" s="29" t="s">
        <v>923</v>
      </c>
      <c r="B329" s="29" t="s">
        <v>924</v>
      </c>
      <c r="C329" s="15">
        <v>0</v>
      </c>
      <c r="D329" s="20"/>
      <c r="E329" s="30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4">
        <v>0</v>
      </c>
    </row>
    <row r="330" spans="1:16" ht="33.75" x14ac:dyDescent="0.25">
      <c r="A330" s="29" t="s">
        <v>925</v>
      </c>
      <c r="B330" s="29" t="s">
        <v>926</v>
      </c>
      <c r="C330" s="15">
        <v>0</v>
      </c>
      <c r="D330" s="20"/>
      <c r="E330" s="30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4">
        <v>0</v>
      </c>
    </row>
    <row r="331" spans="1:16" ht="33.75" x14ac:dyDescent="0.25">
      <c r="A331" s="29" t="s">
        <v>927</v>
      </c>
      <c r="B331" s="29" t="s">
        <v>928</v>
      </c>
      <c r="C331" s="15">
        <v>0</v>
      </c>
      <c r="D331" s="20"/>
      <c r="E331" s="30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4">
        <v>0</v>
      </c>
    </row>
    <row r="332" spans="1:16" ht="45" x14ac:dyDescent="0.25">
      <c r="A332" s="29" t="s">
        <v>929</v>
      </c>
      <c r="B332" s="29" t="s">
        <v>930</v>
      </c>
      <c r="C332" s="15">
        <v>0</v>
      </c>
      <c r="D332" s="20"/>
      <c r="E332" s="30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4">
        <v>0</v>
      </c>
    </row>
    <row r="333" spans="1:16" ht="45" x14ac:dyDescent="0.25">
      <c r="A333" s="29" t="s">
        <v>931</v>
      </c>
      <c r="B333" s="29" t="s">
        <v>932</v>
      </c>
      <c r="C333" s="15">
        <v>0</v>
      </c>
      <c r="D333" s="20"/>
      <c r="E333" s="30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4">
        <v>0</v>
      </c>
    </row>
    <row r="334" spans="1:16" ht="45" x14ac:dyDescent="0.25">
      <c r="A334" s="29" t="s">
        <v>933</v>
      </c>
      <c r="B334" s="29" t="s">
        <v>934</v>
      </c>
      <c r="C334" s="15">
        <v>0</v>
      </c>
      <c r="D334" s="20"/>
      <c r="E334" s="30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4">
        <v>0</v>
      </c>
    </row>
    <row r="335" spans="1:16" ht="33.75" x14ac:dyDescent="0.25">
      <c r="A335" s="29" t="s">
        <v>935</v>
      </c>
      <c r="B335" s="29" t="s">
        <v>936</v>
      </c>
      <c r="C335" s="15">
        <v>0</v>
      </c>
      <c r="D335" s="20"/>
      <c r="E335" s="30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4">
        <v>0</v>
      </c>
    </row>
    <row r="336" spans="1:16" ht="45" x14ac:dyDescent="0.25">
      <c r="A336" s="29" t="s">
        <v>937</v>
      </c>
      <c r="B336" s="29" t="s">
        <v>938</v>
      </c>
      <c r="C336" s="15">
        <v>0</v>
      </c>
      <c r="D336" s="20"/>
      <c r="E336" s="30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4">
        <v>0</v>
      </c>
    </row>
    <row r="337" spans="1:16" ht="22.5" x14ac:dyDescent="0.25">
      <c r="A337" s="29" t="s">
        <v>939</v>
      </c>
      <c r="B337" s="29" t="s">
        <v>940</v>
      </c>
      <c r="C337" s="15">
        <v>0</v>
      </c>
      <c r="D337" s="20"/>
      <c r="E337" s="30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4">
        <v>0</v>
      </c>
    </row>
    <row r="338" spans="1:16" x14ac:dyDescent="0.25">
      <c r="A338" s="178" t="s">
        <v>941</v>
      </c>
      <c r="B338" s="179"/>
      <c r="C338" s="26">
        <v>0</v>
      </c>
      <c r="D338" s="26">
        <v>0</v>
      </c>
      <c r="E338" s="27">
        <v>0</v>
      </c>
      <c r="F338" s="26">
        <v>0</v>
      </c>
      <c r="G338" s="26">
        <v>0</v>
      </c>
      <c r="H338" s="26">
        <v>0</v>
      </c>
      <c r="I338" s="26">
        <v>0</v>
      </c>
      <c r="J338" s="26">
        <v>0</v>
      </c>
      <c r="K338" s="26">
        <v>0</v>
      </c>
      <c r="L338" s="26">
        <v>0</v>
      </c>
      <c r="M338" s="26">
        <v>0</v>
      </c>
      <c r="N338" s="26">
        <v>0</v>
      </c>
      <c r="O338" s="26">
        <v>0</v>
      </c>
      <c r="P338" s="28">
        <v>0</v>
      </c>
    </row>
    <row r="339" spans="1:16" ht="22.5" x14ac:dyDescent="0.25">
      <c r="A339" s="29" t="s">
        <v>942</v>
      </c>
      <c r="B339" s="29" t="s">
        <v>943</v>
      </c>
      <c r="C339" s="15">
        <v>0</v>
      </c>
      <c r="D339" s="15">
        <v>0</v>
      </c>
      <c r="E339" s="30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4">
        <v>0</v>
      </c>
    </row>
    <row r="340" spans="1:16" x14ac:dyDescent="0.25">
      <c r="A340" s="178" t="s">
        <v>944</v>
      </c>
      <c r="B340" s="179"/>
      <c r="C340" s="26">
        <v>0</v>
      </c>
      <c r="D340" s="31"/>
      <c r="E340" s="27">
        <v>0</v>
      </c>
      <c r="F340" s="26">
        <v>0</v>
      </c>
      <c r="G340" s="26">
        <v>0</v>
      </c>
      <c r="H340" s="26">
        <v>0</v>
      </c>
      <c r="I340" s="26">
        <v>0</v>
      </c>
      <c r="J340" s="26">
        <v>0</v>
      </c>
      <c r="K340" s="26">
        <v>0</v>
      </c>
      <c r="L340" s="26">
        <v>0</v>
      </c>
      <c r="M340" s="26">
        <v>0</v>
      </c>
      <c r="N340" s="26">
        <v>0</v>
      </c>
      <c r="O340" s="26">
        <v>0</v>
      </c>
      <c r="P340" s="28">
        <v>0</v>
      </c>
    </row>
    <row r="341" spans="1:16" ht="33.75" x14ac:dyDescent="0.25">
      <c r="A341" s="29" t="s">
        <v>945</v>
      </c>
      <c r="B341" s="29" t="s">
        <v>946</v>
      </c>
      <c r="C341" s="15">
        <v>0</v>
      </c>
      <c r="D341" s="20"/>
      <c r="E341" s="30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4">
        <v>0</v>
      </c>
    </row>
    <row r="342" spans="1:16" x14ac:dyDescent="0.25">
      <c r="A342" s="180" t="s">
        <v>947</v>
      </c>
      <c r="B342" s="181"/>
      <c r="C342" s="32">
        <v>16844</v>
      </c>
      <c r="D342" s="32">
        <v>18520</v>
      </c>
      <c r="E342" s="33">
        <v>-1</v>
      </c>
      <c r="F342" s="32">
        <v>1890</v>
      </c>
      <c r="G342" s="32">
        <v>1091</v>
      </c>
      <c r="H342" s="32">
        <v>1891</v>
      </c>
      <c r="I342" s="32">
        <v>1041</v>
      </c>
      <c r="J342" s="32">
        <v>20</v>
      </c>
      <c r="K342" s="32">
        <v>17</v>
      </c>
      <c r="L342" s="32">
        <v>9</v>
      </c>
      <c r="M342" s="32">
        <v>6</v>
      </c>
      <c r="N342" s="32">
        <v>93</v>
      </c>
      <c r="O342" s="32">
        <v>114</v>
      </c>
      <c r="P342" s="32">
        <v>1941</v>
      </c>
    </row>
  </sheetData>
  <sheetProtection algorithmName="SHA-512" hashValue="0uBramH3THsbm/BrgCNs+OGLN98unmxMWM2bgvD9ZzIk+/S4JeAbWwJtaihyXz+nmRUUsPz8KNy/dsZ547MUbw==" saltValue="Rug7aFKAs+hXRUKa3UtOnw==" spinCount="100000" sheet="1" objects="1" scenarios="1"/>
  <mergeCells count="35"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1" width="9.85546875" customWidth="1"/>
  </cols>
  <sheetData>
    <row r="1" spans="1:3" x14ac:dyDescent="0.25">
      <c r="A1" s="7" t="s">
        <v>948</v>
      </c>
    </row>
    <row r="2" spans="1:3" x14ac:dyDescent="0.25">
      <c r="A2" s="8" t="s">
        <v>1</v>
      </c>
    </row>
    <row r="3" spans="1:3" x14ac:dyDescent="0.25">
      <c r="A3" s="9" t="s">
        <v>949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72" t="s">
        <v>950</v>
      </c>
      <c r="B5" s="14" t="s">
        <v>951</v>
      </c>
      <c r="C5" s="24">
        <v>2</v>
      </c>
    </row>
    <row r="6" spans="1:3" x14ac:dyDescent="0.25">
      <c r="A6" s="173"/>
      <c r="B6" s="14" t="s">
        <v>325</v>
      </c>
      <c r="C6" s="24">
        <v>50</v>
      </c>
    </row>
    <row r="7" spans="1:3" x14ac:dyDescent="0.25">
      <c r="A7" s="173"/>
      <c r="B7" s="14" t="s">
        <v>952</v>
      </c>
      <c r="C7" s="24">
        <v>1</v>
      </c>
    </row>
    <row r="8" spans="1:3" x14ac:dyDescent="0.25">
      <c r="A8" s="173"/>
      <c r="B8" s="14" t="s">
        <v>953</v>
      </c>
      <c r="C8" s="24">
        <v>7</v>
      </c>
    </row>
    <row r="9" spans="1:3" x14ac:dyDescent="0.25">
      <c r="A9" s="173"/>
      <c r="B9" s="14" t="s">
        <v>954</v>
      </c>
      <c r="C9" s="24">
        <v>43</v>
      </c>
    </row>
    <row r="10" spans="1:3" x14ac:dyDescent="0.25">
      <c r="A10" s="173"/>
      <c r="B10" s="14" t="s">
        <v>955</v>
      </c>
      <c r="C10" s="24">
        <v>10</v>
      </c>
    </row>
    <row r="11" spans="1:3" x14ac:dyDescent="0.25">
      <c r="A11" s="173"/>
      <c r="B11" s="14" t="s">
        <v>956</v>
      </c>
      <c r="C11" s="24">
        <v>11</v>
      </c>
    </row>
    <row r="12" spans="1:3" x14ac:dyDescent="0.25">
      <c r="A12" s="173"/>
      <c r="B12" s="14" t="s">
        <v>509</v>
      </c>
      <c r="C12" s="24">
        <v>21</v>
      </c>
    </row>
    <row r="13" spans="1:3" x14ac:dyDescent="0.25">
      <c r="A13" s="173"/>
      <c r="B13" s="14" t="s">
        <v>957</v>
      </c>
      <c r="C13" s="24">
        <v>10</v>
      </c>
    </row>
    <row r="14" spans="1:3" x14ac:dyDescent="0.25">
      <c r="A14" s="173"/>
      <c r="B14" s="14" t="s">
        <v>958</v>
      </c>
      <c r="C14" s="24">
        <v>1</v>
      </c>
    </row>
    <row r="15" spans="1:3" x14ac:dyDescent="0.25">
      <c r="A15" s="173"/>
      <c r="B15" s="14" t="s">
        <v>642</v>
      </c>
      <c r="C15" s="24">
        <v>10</v>
      </c>
    </row>
    <row r="16" spans="1:3" x14ac:dyDescent="0.25">
      <c r="A16" s="173"/>
      <c r="B16" s="14" t="s">
        <v>959</v>
      </c>
      <c r="C16" s="24">
        <v>50</v>
      </c>
    </row>
    <row r="17" spans="1:3" x14ac:dyDescent="0.25">
      <c r="A17" s="173"/>
      <c r="B17" s="14" t="s">
        <v>960</v>
      </c>
      <c r="C17" s="24">
        <v>36</v>
      </c>
    </row>
    <row r="18" spans="1:3" x14ac:dyDescent="0.25">
      <c r="A18" s="173"/>
      <c r="B18" s="14" t="s">
        <v>961</v>
      </c>
      <c r="C18" s="24">
        <v>4</v>
      </c>
    </row>
    <row r="19" spans="1:3" x14ac:dyDescent="0.25">
      <c r="A19" s="174"/>
      <c r="B19" s="14" t="s">
        <v>108</v>
      </c>
      <c r="C19" s="24">
        <v>20</v>
      </c>
    </row>
    <row r="20" spans="1:3" x14ac:dyDescent="0.25">
      <c r="A20" s="172" t="s">
        <v>962</v>
      </c>
      <c r="B20" s="14" t="s">
        <v>963</v>
      </c>
      <c r="C20" s="24">
        <v>3</v>
      </c>
    </row>
    <row r="21" spans="1:3" x14ac:dyDescent="0.25">
      <c r="A21" s="174"/>
      <c r="B21" s="14" t="s">
        <v>964</v>
      </c>
      <c r="C21" s="24">
        <v>0</v>
      </c>
    </row>
    <row r="22" spans="1:3" x14ac:dyDescent="0.25">
      <c r="A22" s="172" t="s">
        <v>965</v>
      </c>
      <c r="B22" s="14" t="s">
        <v>966</v>
      </c>
      <c r="C22" s="24">
        <v>67</v>
      </c>
    </row>
    <row r="23" spans="1:3" x14ac:dyDescent="0.25">
      <c r="A23" s="173"/>
      <c r="B23" s="14" t="s">
        <v>967</v>
      </c>
      <c r="C23" s="24">
        <v>50</v>
      </c>
    </row>
    <row r="24" spans="1:3" x14ac:dyDescent="0.25">
      <c r="A24" s="174"/>
      <c r="B24" s="14" t="s">
        <v>968</v>
      </c>
      <c r="C24" s="24">
        <v>3</v>
      </c>
    </row>
    <row r="25" spans="1:3" x14ac:dyDescent="0.25">
      <c r="A25" s="17" t="s">
        <v>1</v>
      </c>
    </row>
    <row r="26" spans="1:3" x14ac:dyDescent="0.25">
      <c r="A26" s="9" t="s">
        <v>969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970</v>
      </c>
      <c r="B28" s="18"/>
      <c r="C28" s="24">
        <v>177</v>
      </c>
    </row>
    <row r="29" spans="1:3" x14ac:dyDescent="0.25">
      <c r="A29" s="172" t="s">
        <v>287</v>
      </c>
      <c r="B29" s="14" t="s">
        <v>971</v>
      </c>
      <c r="C29" s="24">
        <v>8</v>
      </c>
    </row>
    <row r="30" spans="1:3" x14ac:dyDescent="0.25">
      <c r="A30" s="173"/>
      <c r="B30" s="14" t="s">
        <v>972</v>
      </c>
      <c r="C30" s="24">
        <v>16</v>
      </c>
    </row>
    <row r="31" spans="1:3" x14ac:dyDescent="0.25">
      <c r="A31" s="173"/>
      <c r="B31" s="14" t="s">
        <v>973</v>
      </c>
      <c r="C31" s="24">
        <v>2</v>
      </c>
    </row>
    <row r="32" spans="1:3" x14ac:dyDescent="0.25">
      <c r="A32" s="174"/>
      <c r="B32" s="14" t="s">
        <v>974</v>
      </c>
      <c r="C32" s="24">
        <v>36</v>
      </c>
    </row>
    <row r="33" spans="1:3" x14ac:dyDescent="0.25">
      <c r="A33" s="13" t="s">
        <v>975</v>
      </c>
      <c r="B33" s="18"/>
      <c r="C33" s="24">
        <v>0</v>
      </c>
    </row>
    <row r="34" spans="1:3" x14ac:dyDescent="0.25">
      <c r="A34" s="13" t="s">
        <v>976</v>
      </c>
      <c r="B34" s="18"/>
      <c r="C34" s="24">
        <v>108</v>
      </c>
    </row>
    <row r="35" spans="1:3" x14ac:dyDescent="0.25">
      <c r="A35" s="13" t="s">
        <v>977</v>
      </c>
      <c r="B35" s="18"/>
      <c r="C35" s="24">
        <v>20</v>
      </c>
    </row>
    <row r="36" spans="1:3" x14ac:dyDescent="0.25">
      <c r="A36" s="13" t="s">
        <v>978</v>
      </c>
      <c r="B36" s="18"/>
      <c r="C36" s="24">
        <v>0</v>
      </c>
    </row>
    <row r="37" spans="1:3" x14ac:dyDescent="0.25">
      <c r="A37" s="13" t="s">
        <v>979</v>
      </c>
      <c r="B37" s="18"/>
      <c r="C37" s="24">
        <v>0</v>
      </c>
    </row>
    <row r="38" spans="1:3" x14ac:dyDescent="0.25">
      <c r="A38" s="13" t="s">
        <v>980</v>
      </c>
      <c r="B38" s="18"/>
      <c r="C38" s="24">
        <v>0</v>
      </c>
    </row>
    <row r="39" spans="1:3" x14ac:dyDescent="0.25">
      <c r="A39" s="13" t="s">
        <v>968</v>
      </c>
      <c r="B39" s="18"/>
      <c r="C39" s="24">
        <v>30</v>
      </c>
    </row>
    <row r="40" spans="1:3" x14ac:dyDescent="0.25">
      <c r="A40" s="172" t="s">
        <v>981</v>
      </c>
      <c r="B40" s="14" t="s">
        <v>982</v>
      </c>
      <c r="C40" s="24">
        <v>30</v>
      </c>
    </row>
    <row r="41" spans="1:3" x14ac:dyDescent="0.25">
      <c r="A41" s="173"/>
      <c r="B41" s="14" t="s">
        <v>983</v>
      </c>
      <c r="C41" s="24">
        <v>15</v>
      </c>
    </row>
    <row r="42" spans="1:3" x14ac:dyDescent="0.25">
      <c r="A42" s="173"/>
      <c r="B42" s="14" t="s">
        <v>984</v>
      </c>
      <c r="C42" s="24">
        <v>87</v>
      </c>
    </row>
    <row r="43" spans="1:3" x14ac:dyDescent="0.25">
      <c r="A43" s="173"/>
      <c r="B43" s="14" t="s">
        <v>985</v>
      </c>
      <c r="C43" s="24">
        <v>1</v>
      </c>
    </row>
    <row r="44" spans="1:3" x14ac:dyDescent="0.25">
      <c r="A44" s="174"/>
      <c r="B44" s="14" t="s">
        <v>986</v>
      </c>
      <c r="C44" s="24">
        <v>0</v>
      </c>
    </row>
    <row r="45" spans="1:3" x14ac:dyDescent="0.25">
      <c r="A45" s="17" t="s">
        <v>1</v>
      </c>
    </row>
    <row r="46" spans="1:3" x14ac:dyDescent="0.25">
      <c r="A46" s="9" t="s">
        <v>987</v>
      </c>
    </row>
    <row r="47" spans="1:3" x14ac:dyDescent="0.25">
      <c r="A47" s="10" t="s">
        <v>14</v>
      </c>
      <c r="B47" s="10" t="s">
        <v>15</v>
      </c>
      <c r="C47" s="12" t="s">
        <v>3</v>
      </c>
    </row>
    <row r="48" spans="1:3" x14ac:dyDescent="0.25">
      <c r="A48" s="13" t="s">
        <v>79</v>
      </c>
      <c r="B48" s="18"/>
      <c r="C48" s="24">
        <v>17</v>
      </c>
    </row>
    <row r="49" spans="1:3" x14ac:dyDescent="0.25">
      <c r="A49" s="172" t="s">
        <v>78</v>
      </c>
      <c r="B49" s="14" t="s">
        <v>988</v>
      </c>
      <c r="C49" s="24">
        <v>12</v>
      </c>
    </row>
    <row r="50" spans="1:3" x14ac:dyDescent="0.25">
      <c r="A50" s="174"/>
      <c r="B50" s="14" t="s">
        <v>989</v>
      </c>
      <c r="C50" s="24">
        <v>137</v>
      </c>
    </row>
    <row r="51" spans="1:3" x14ac:dyDescent="0.25">
      <c r="A51" s="172" t="s">
        <v>990</v>
      </c>
      <c r="B51" s="14" t="s">
        <v>991</v>
      </c>
      <c r="C51" s="24">
        <v>0</v>
      </c>
    </row>
    <row r="52" spans="1:3" x14ac:dyDescent="0.25">
      <c r="A52" s="174"/>
      <c r="B52" s="14" t="s">
        <v>992</v>
      </c>
      <c r="C52" s="24">
        <v>0</v>
      </c>
    </row>
    <row r="53" spans="1:3" x14ac:dyDescent="0.25">
      <c r="A53" s="17" t="s">
        <v>1</v>
      </c>
    </row>
    <row r="54" spans="1:3" x14ac:dyDescent="0.25">
      <c r="A54" s="9" t="s">
        <v>993</v>
      </c>
    </row>
    <row r="55" spans="1:3" x14ac:dyDescent="0.25">
      <c r="A55" s="10" t="s">
        <v>14</v>
      </c>
      <c r="B55" s="10" t="s">
        <v>15</v>
      </c>
      <c r="C55" s="12" t="s">
        <v>3</v>
      </c>
    </row>
    <row r="56" spans="1:3" x14ac:dyDescent="0.25">
      <c r="A56" s="172" t="s">
        <v>223</v>
      </c>
      <c r="B56" s="14" t="s">
        <v>20</v>
      </c>
      <c r="C56" s="24">
        <v>984</v>
      </c>
    </row>
    <row r="57" spans="1:3" x14ac:dyDescent="0.25">
      <c r="A57" s="173"/>
      <c r="B57" s="14" t="s">
        <v>994</v>
      </c>
      <c r="C57" s="24">
        <v>154</v>
      </c>
    </row>
    <row r="58" spans="1:3" x14ac:dyDescent="0.25">
      <c r="A58" s="173"/>
      <c r="B58" s="14" t="s">
        <v>995</v>
      </c>
      <c r="C58" s="24">
        <v>19</v>
      </c>
    </row>
    <row r="59" spans="1:3" x14ac:dyDescent="0.25">
      <c r="A59" s="173"/>
      <c r="B59" s="14" t="s">
        <v>996</v>
      </c>
      <c r="C59" s="24">
        <v>352</v>
      </c>
    </row>
    <row r="60" spans="1:3" x14ac:dyDescent="0.25">
      <c r="A60" s="174"/>
      <c r="B60" s="14" t="s">
        <v>997</v>
      </c>
      <c r="C60" s="24">
        <v>30</v>
      </c>
    </row>
    <row r="61" spans="1:3" x14ac:dyDescent="0.25">
      <c r="A61" s="172" t="s">
        <v>998</v>
      </c>
      <c r="B61" s="14" t="s">
        <v>999</v>
      </c>
      <c r="C61" s="24">
        <v>399</v>
      </c>
    </row>
    <row r="62" spans="1:3" x14ac:dyDescent="0.25">
      <c r="A62" s="173"/>
      <c r="B62" s="14" t="s">
        <v>1000</v>
      </c>
      <c r="C62" s="24">
        <v>94</v>
      </c>
    </row>
    <row r="63" spans="1:3" x14ac:dyDescent="0.25">
      <c r="A63" s="173"/>
      <c r="B63" s="14" t="s">
        <v>1001</v>
      </c>
      <c r="C63" s="24">
        <v>10</v>
      </c>
    </row>
    <row r="64" spans="1:3" x14ac:dyDescent="0.25">
      <c r="A64" s="173"/>
      <c r="B64" s="14" t="s">
        <v>1002</v>
      </c>
      <c r="C64" s="24">
        <v>274</v>
      </c>
    </row>
    <row r="65" spans="1:3" x14ac:dyDescent="0.25">
      <c r="A65" s="174"/>
      <c r="B65" s="14" t="s">
        <v>997</v>
      </c>
      <c r="C65" s="24">
        <v>147</v>
      </c>
    </row>
    <row r="66" spans="1:3" x14ac:dyDescent="0.25">
      <c r="A66" s="17" t="s">
        <v>1</v>
      </c>
    </row>
    <row r="67" spans="1:3" x14ac:dyDescent="0.25">
      <c r="A67" s="9" t="s">
        <v>1003</v>
      </c>
    </row>
    <row r="68" spans="1:3" x14ac:dyDescent="0.25">
      <c r="A68" s="10" t="s">
        <v>14</v>
      </c>
      <c r="B68" s="10" t="s">
        <v>15</v>
      </c>
      <c r="C68" s="12" t="s">
        <v>3</v>
      </c>
    </row>
    <row r="69" spans="1:3" ht="22.5" x14ac:dyDescent="0.25">
      <c r="A69" s="13" t="s">
        <v>1004</v>
      </c>
      <c r="B69" s="18"/>
      <c r="C69" s="24">
        <v>8</v>
      </c>
    </row>
    <row r="70" spans="1:3" ht="22.5" x14ac:dyDescent="0.25">
      <c r="A70" s="13" t="s">
        <v>1005</v>
      </c>
      <c r="B70" s="18"/>
      <c r="C70" s="24">
        <v>0</v>
      </c>
    </row>
    <row r="71" spans="1:3" ht="22.5" x14ac:dyDescent="0.25">
      <c r="A71" s="13" t="s">
        <v>1006</v>
      </c>
      <c r="B71" s="18"/>
      <c r="C71" s="24">
        <v>137</v>
      </c>
    </row>
    <row r="72" spans="1:3" x14ac:dyDescent="0.25">
      <c r="A72" s="172" t="s">
        <v>1007</v>
      </c>
      <c r="B72" s="14" t="s">
        <v>1008</v>
      </c>
      <c r="C72" s="24">
        <v>0</v>
      </c>
    </row>
    <row r="73" spans="1:3" x14ac:dyDescent="0.25">
      <c r="A73" s="174"/>
      <c r="B73" s="14" t="s">
        <v>1009</v>
      </c>
      <c r="C73" s="24">
        <v>10</v>
      </c>
    </row>
    <row r="74" spans="1:3" x14ac:dyDescent="0.25">
      <c r="A74" s="13" t="s">
        <v>1010</v>
      </c>
      <c r="B74" s="18"/>
      <c r="C74" s="24">
        <v>1</v>
      </c>
    </row>
    <row r="75" spans="1:3" x14ac:dyDescent="0.25">
      <c r="A75" s="13" t="s">
        <v>1011</v>
      </c>
      <c r="B75" s="18"/>
      <c r="C75" s="24">
        <v>9</v>
      </c>
    </row>
    <row r="76" spans="1:3" ht="22.5" x14ac:dyDescent="0.25">
      <c r="A76" s="13" t="s">
        <v>1012</v>
      </c>
      <c r="B76" s="18"/>
      <c r="C76" s="24">
        <v>0</v>
      </c>
    </row>
    <row r="77" spans="1:3" x14ac:dyDescent="0.25">
      <c r="A77" s="13" t="s">
        <v>1013</v>
      </c>
      <c r="B77" s="18"/>
      <c r="C77" s="24">
        <v>2</v>
      </c>
    </row>
    <row r="78" spans="1:3" x14ac:dyDescent="0.25">
      <c r="A78" s="13" t="s">
        <v>1014</v>
      </c>
      <c r="B78" s="18"/>
      <c r="C78" s="24">
        <v>1</v>
      </c>
    </row>
    <row r="79" spans="1:3" x14ac:dyDescent="0.25">
      <c r="A79" s="13" t="s">
        <v>1015</v>
      </c>
      <c r="B79" s="18"/>
      <c r="C79" s="24">
        <v>0</v>
      </c>
    </row>
  </sheetData>
  <sheetProtection algorithmName="SHA-512" hashValue="tkzUP3nYaOmPQuhtjJZnCzZ+0grR5N0iok1aCvkyVPa0G1ISVseO0D3uDkgRnpkIfvFiQydt6hAk46oBqGotvQ==" saltValue="1CXYJrtdMc30FgrEdYM6gg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5.85546875" customWidth="1"/>
  </cols>
  <sheetData>
    <row r="1" spans="1:3" x14ac:dyDescent="0.25">
      <c r="A1" s="34" t="s">
        <v>1016</v>
      </c>
    </row>
    <row r="2" spans="1:3" x14ac:dyDescent="0.25">
      <c r="A2" s="8" t="s">
        <v>1</v>
      </c>
    </row>
    <row r="3" spans="1:3" x14ac:dyDescent="0.25">
      <c r="A3" s="35" t="s">
        <v>1017</v>
      </c>
    </row>
    <row r="4" spans="1:3" x14ac:dyDescent="0.25">
      <c r="A4" s="36" t="s">
        <v>14</v>
      </c>
      <c r="B4" s="36" t="s">
        <v>15</v>
      </c>
      <c r="C4" s="37" t="s">
        <v>3</v>
      </c>
    </row>
    <row r="5" spans="1:3" x14ac:dyDescent="0.25">
      <c r="A5" s="184" t="s">
        <v>1018</v>
      </c>
      <c r="B5" s="39" t="s">
        <v>1019</v>
      </c>
      <c r="C5" s="40">
        <v>16</v>
      </c>
    </row>
    <row r="6" spans="1:3" x14ac:dyDescent="0.25">
      <c r="A6" s="185"/>
      <c r="B6" s="39" t="s">
        <v>296</v>
      </c>
      <c r="C6" s="40">
        <v>63</v>
      </c>
    </row>
    <row r="7" spans="1:3" x14ac:dyDescent="0.25">
      <c r="A7" s="185"/>
      <c r="B7" s="39" t="s">
        <v>1020</v>
      </c>
      <c r="C7" s="40">
        <v>29</v>
      </c>
    </row>
    <row r="8" spans="1:3" x14ac:dyDescent="0.25">
      <c r="A8" s="185"/>
      <c r="B8" s="39" t="s">
        <v>1021</v>
      </c>
      <c r="C8" s="40">
        <v>0</v>
      </c>
    </row>
    <row r="9" spans="1:3" x14ac:dyDescent="0.25">
      <c r="A9" s="185"/>
      <c r="B9" s="39" t="s">
        <v>1022</v>
      </c>
      <c r="C9" s="40">
        <v>1</v>
      </c>
    </row>
    <row r="10" spans="1:3" x14ac:dyDescent="0.25">
      <c r="A10" s="185"/>
      <c r="B10" s="39" t="s">
        <v>1023</v>
      </c>
      <c r="C10" s="40">
        <v>0</v>
      </c>
    </row>
    <row r="11" spans="1:3" x14ac:dyDescent="0.25">
      <c r="A11" s="186"/>
      <c r="B11" s="39" t="s">
        <v>1024</v>
      </c>
      <c r="C11" s="40">
        <v>0</v>
      </c>
    </row>
    <row r="12" spans="1:3" x14ac:dyDescent="0.25">
      <c r="A12" s="184" t="s">
        <v>1025</v>
      </c>
      <c r="B12" s="39" t="s">
        <v>62</v>
      </c>
      <c r="C12" s="40">
        <v>46</v>
      </c>
    </row>
    <row r="13" spans="1:3" x14ac:dyDescent="0.25">
      <c r="A13" s="185"/>
      <c r="B13" s="39" t="s">
        <v>1026</v>
      </c>
      <c r="C13" s="40">
        <v>7</v>
      </c>
    </row>
    <row r="14" spans="1:3" x14ac:dyDescent="0.25">
      <c r="A14" s="185"/>
      <c r="B14" s="39" t="s">
        <v>1027</v>
      </c>
      <c r="C14" s="40">
        <v>9</v>
      </c>
    </row>
    <row r="15" spans="1:3" x14ac:dyDescent="0.25">
      <c r="A15" s="186"/>
      <c r="B15" s="39" t="s">
        <v>1028</v>
      </c>
      <c r="C15" s="40">
        <v>10</v>
      </c>
    </row>
    <row r="16" spans="1:3" x14ac:dyDescent="0.25">
      <c r="A16" s="17" t="s">
        <v>1</v>
      </c>
    </row>
    <row r="17" spans="1:3" x14ac:dyDescent="0.25">
      <c r="A17" s="35" t="s">
        <v>1029</v>
      </c>
    </row>
    <row r="18" spans="1:3" x14ac:dyDescent="0.25">
      <c r="A18" s="36" t="s">
        <v>14</v>
      </c>
      <c r="B18" s="36" t="s">
        <v>15</v>
      </c>
      <c r="C18" s="37" t="s">
        <v>3</v>
      </c>
    </row>
    <row r="19" spans="1:3" x14ac:dyDescent="0.25">
      <c r="A19" s="38" t="s">
        <v>1030</v>
      </c>
      <c r="B19" s="41"/>
      <c r="C19" s="40">
        <v>43</v>
      </c>
    </row>
    <row r="20" spans="1:3" x14ac:dyDescent="0.25">
      <c r="A20" s="38" t="s">
        <v>1031</v>
      </c>
      <c r="B20" s="41"/>
      <c r="C20" s="40">
        <v>8</v>
      </c>
    </row>
    <row r="21" spans="1:3" x14ac:dyDescent="0.25">
      <c r="A21" s="38" t="s">
        <v>1032</v>
      </c>
      <c r="B21" s="41"/>
      <c r="C21" s="40">
        <v>89</v>
      </c>
    </row>
    <row r="22" spans="1:3" x14ac:dyDescent="0.25">
      <c r="A22" s="38" t="s">
        <v>1033</v>
      </c>
      <c r="B22" s="41"/>
      <c r="C22" s="40">
        <v>112</v>
      </c>
    </row>
    <row r="23" spans="1:3" x14ac:dyDescent="0.25">
      <c r="A23" s="38" t="s">
        <v>1034</v>
      </c>
      <c r="B23" s="41"/>
      <c r="C23" s="40">
        <v>13</v>
      </c>
    </row>
    <row r="24" spans="1:3" x14ac:dyDescent="0.25">
      <c r="A24" s="38" t="s">
        <v>1035</v>
      </c>
      <c r="B24" s="41"/>
      <c r="C24" s="40">
        <v>4</v>
      </c>
    </row>
    <row r="25" spans="1:3" x14ac:dyDescent="0.25">
      <c r="A25" s="38" t="s">
        <v>1036</v>
      </c>
      <c r="B25" s="41"/>
      <c r="C25" s="40">
        <v>2</v>
      </c>
    </row>
    <row r="26" spans="1:3" x14ac:dyDescent="0.25">
      <c r="A26" s="38" t="s">
        <v>1037</v>
      </c>
      <c r="B26" s="41"/>
      <c r="C26" s="40">
        <v>0</v>
      </c>
    </row>
    <row r="27" spans="1:3" x14ac:dyDescent="0.25">
      <c r="A27" s="38" t="s">
        <v>1038</v>
      </c>
      <c r="B27" s="41"/>
      <c r="C27" s="40">
        <v>0</v>
      </c>
    </row>
    <row r="28" spans="1:3" x14ac:dyDescent="0.25">
      <c r="A28" s="38" t="s">
        <v>1039</v>
      </c>
      <c r="B28" s="41"/>
      <c r="C28" s="40">
        <v>6</v>
      </c>
    </row>
    <row r="29" spans="1:3" x14ac:dyDescent="0.25">
      <c r="A29" s="17" t="s">
        <v>1</v>
      </c>
    </row>
    <row r="30" spans="1:3" x14ac:dyDescent="0.25">
      <c r="A30" s="35" t="s">
        <v>1040</v>
      </c>
    </row>
    <row r="31" spans="1:3" x14ac:dyDescent="0.25">
      <c r="A31" s="36" t="s">
        <v>14</v>
      </c>
      <c r="B31" s="36" t="s">
        <v>15</v>
      </c>
      <c r="C31" s="37" t="s">
        <v>3</v>
      </c>
    </row>
    <row r="32" spans="1:3" x14ac:dyDescent="0.25">
      <c r="A32" s="38" t="s">
        <v>1041</v>
      </c>
      <c r="B32" s="41"/>
      <c r="C32" s="40">
        <v>1</v>
      </c>
    </row>
    <row r="33" spans="1:6" x14ac:dyDescent="0.25">
      <c r="A33" s="38" t="s">
        <v>1042</v>
      </c>
      <c r="B33" s="41"/>
      <c r="C33" s="40">
        <v>14</v>
      </c>
    </row>
    <row r="34" spans="1:6" x14ac:dyDescent="0.25">
      <c r="A34" s="38" t="s">
        <v>1043</v>
      </c>
      <c r="B34" s="41"/>
      <c r="C34" s="40">
        <v>14</v>
      </c>
    </row>
    <row r="35" spans="1:6" x14ac:dyDescent="0.25">
      <c r="A35" s="38" t="s">
        <v>1044</v>
      </c>
      <c r="B35" s="41"/>
      <c r="C35" s="40">
        <v>11</v>
      </c>
    </row>
    <row r="36" spans="1:6" x14ac:dyDescent="0.25">
      <c r="A36" s="38" t="s">
        <v>1045</v>
      </c>
      <c r="B36" s="41"/>
      <c r="C36" s="40">
        <v>1</v>
      </c>
    </row>
    <row r="37" spans="1:6" x14ac:dyDescent="0.25">
      <c r="A37" s="38" t="s">
        <v>1046</v>
      </c>
      <c r="B37" s="41"/>
      <c r="C37" s="40">
        <v>10</v>
      </c>
    </row>
    <row r="38" spans="1:6" x14ac:dyDescent="0.25">
      <c r="A38" s="38" t="s">
        <v>1047</v>
      </c>
      <c r="B38" s="41"/>
      <c r="C38" s="40">
        <v>11</v>
      </c>
    </row>
    <row r="39" spans="1:6" x14ac:dyDescent="0.25">
      <c r="A39" s="38" t="s">
        <v>1048</v>
      </c>
      <c r="B39" s="41"/>
      <c r="C39" s="40">
        <v>0</v>
      </c>
    </row>
    <row r="40" spans="1:6" x14ac:dyDescent="0.25">
      <c r="A40" s="17" t="s">
        <v>1</v>
      </c>
    </row>
    <row r="41" spans="1:6" x14ac:dyDescent="0.25">
      <c r="A41" s="35" t="s">
        <v>1049</v>
      </c>
    </row>
    <row r="42" spans="1:6" x14ac:dyDescent="0.25">
      <c r="A42" s="36" t="s">
        <v>14</v>
      </c>
      <c r="B42" s="36" t="s">
        <v>15</v>
      </c>
      <c r="C42" s="37" t="s">
        <v>3</v>
      </c>
    </row>
    <row r="43" spans="1:6" x14ac:dyDescent="0.25">
      <c r="A43" s="38" t="s">
        <v>101</v>
      </c>
      <c r="B43" s="41"/>
      <c r="C43" s="40">
        <v>1</v>
      </c>
    </row>
    <row r="44" spans="1:6" x14ac:dyDescent="0.25">
      <c r="A44" s="38" t="s">
        <v>111</v>
      </c>
      <c r="B44" s="41"/>
      <c r="C44" s="40">
        <v>1</v>
      </c>
    </row>
    <row r="45" spans="1:6" x14ac:dyDescent="0.25">
      <c r="A45" s="38" t="s">
        <v>1050</v>
      </c>
      <c r="B45" s="41"/>
      <c r="C45" s="40">
        <v>0</v>
      </c>
    </row>
    <row r="46" spans="1:6" x14ac:dyDescent="0.25">
      <c r="A46" s="35" t="s">
        <v>1051</v>
      </c>
    </row>
    <row r="47" spans="1:6" ht="45" x14ac:dyDescent="0.25">
      <c r="A47" s="36" t="s">
        <v>14</v>
      </c>
      <c r="B47" s="36" t="s">
        <v>15</v>
      </c>
      <c r="C47" s="42" t="s">
        <v>101</v>
      </c>
      <c r="D47" s="42" t="s">
        <v>1052</v>
      </c>
      <c r="E47" s="42" t="s">
        <v>1027</v>
      </c>
      <c r="F47" s="42" t="s">
        <v>1026</v>
      </c>
    </row>
    <row r="48" spans="1:6" x14ac:dyDescent="0.25">
      <c r="A48" s="187" t="s">
        <v>950</v>
      </c>
      <c r="B48" s="43" t="s">
        <v>1053</v>
      </c>
      <c r="C48" s="44">
        <v>1</v>
      </c>
      <c r="D48" s="44">
        <v>0</v>
      </c>
      <c r="E48" s="44">
        <v>1</v>
      </c>
      <c r="F48" s="40">
        <v>0</v>
      </c>
    </row>
    <row r="49" spans="1:6" x14ac:dyDescent="0.25">
      <c r="A49" s="188"/>
      <c r="B49" s="43" t="s">
        <v>1054</v>
      </c>
      <c r="C49" s="44">
        <v>0</v>
      </c>
      <c r="D49" s="44">
        <v>0</v>
      </c>
      <c r="E49" s="44">
        <v>0</v>
      </c>
      <c r="F49" s="40">
        <v>0</v>
      </c>
    </row>
    <row r="50" spans="1:6" x14ac:dyDescent="0.25">
      <c r="A50" s="188"/>
      <c r="B50" s="43" t="s">
        <v>1055</v>
      </c>
      <c r="C50" s="44">
        <v>0</v>
      </c>
      <c r="D50" s="44">
        <v>0</v>
      </c>
      <c r="E50" s="44">
        <v>0</v>
      </c>
      <c r="F50" s="40">
        <v>0</v>
      </c>
    </row>
    <row r="51" spans="1:6" x14ac:dyDescent="0.25">
      <c r="A51" s="188"/>
      <c r="B51" s="43" t="s">
        <v>1056</v>
      </c>
      <c r="C51" s="44">
        <v>0</v>
      </c>
      <c r="D51" s="44">
        <v>0</v>
      </c>
      <c r="E51" s="44">
        <v>0</v>
      </c>
      <c r="F51" s="40">
        <v>0</v>
      </c>
    </row>
    <row r="52" spans="1:6" x14ac:dyDescent="0.25">
      <c r="A52" s="188"/>
      <c r="B52" s="43" t="s">
        <v>325</v>
      </c>
      <c r="C52" s="44">
        <v>1</v>
      </c>
      <c r="D52" s="44">
        <v>5</v>
      </c>
      <c r="E52" s="44">
        <v>0</v>
      </c>
      <c r="F52" s="40">
        <v>0</v>
      </c>
    </row>
    <row r="53" spans="1:6" x14ac:dyDescent="0.25">
      <c r="A53" s="188"/>
      <c r="B53" s="43" t="s">
        <v>1057</v>
      </c>
      <c r="C53" s="44">
        <v>13</v>
      </c>
      <c r="D53" s="44">
        <v>22</v>
      </c>
      <c r="E53" s="44">
        <v>2</v>
      </c>
      <c r="F53" s="40">
        <v>2</v>
      </c>
    </row>
    <row r="54" spans="1:6" x14ac:dyDescent="0.25">
      <c r="A54" s="188"/>
      <c r="B54" s="43" t="s">
        <v>1058</v>
      </c>
      <c r="C54" s="44">
        <v>5</v>
      </c>
      <c r="D54" s="44">
        <v>6</v>
      </c>
      <c r="E54" s="44">
        <v>0</v>
      </c>
      <c r="F54" s="40">
        <v>0</v>
      </c>
    </row>
    <row r="55" spans="1:6" x14ac:dyDescent="0.25">
      <c r="A55" s="188"/>
      <c r="B55" s="43" t="s">
        <v>1059</v>
      </c>
      <c r="C55" s="44">
        <v>0</v>
      </c>
      <c r="D55" s="44">
        <v>0</v>
      </c>
      <c r="E55" s="44">
        <v>0</v>
      </c>
      <c r="F55" s="40">
        <v>0</v>
      </c>
    </row>
    <row r="56" spans="1:6" x14ac:dyDescent="0.25">
      <c r="A56" s="188"/>
      <c r="B56" s="43" t="s">
        <v>1060</v>
      </c>
      <c r="C56" s="44">
        <v>0</v>
      </c>
      <c r="D56" s="44">
        <v>0</v>
      </c>
      <c r="E56" s="44">
        <v>0</v>
      </c>
      <c r="F56" s="40">
        <v>0</v>
      </c>
    </row>
    <row r="57" spans="1:6" x14ac:dyDescent="0.25">
      <c r="A57" s="188"/>
      <c r="B57" s="43" t="s">
        <v>1061</v>
      </c>
      <c r="C57" s="44">
        <v>0</v>
      </c>
      <c r="D57" s="44">
        <v>2</v>
      </c>
      <c r="E57" s="44">
        <v>0</v>
      </c>
      <c r="F57" s="40">
        <v>0</v>
      </c>
    </row>
    <row r="58" spans="1:6" x14ac:dyDescent="0.25">
      <c r="A58" s="188"/>
      <c r="B58" s="43" t="s">
        <v>1062</v>
      </c>
      <c r="C58" s="44">
        <v>0</v>
      </c>
      <c r="D58" s="44">
        <v>0</v>
      </c>
      <c r="E58" s="44">
        <v>0</v>
      </c>
      <c r="F58" s="40">
        <v>0</v>
      </c>
    </row>
    <row r="59" spans="1:6" x14ac:dyDescent="0.25">
      <c r="A59" s="188"/>
      <c r="B59" s="43" t="s">
        <v>1063</v>
      </c>
      <c r="C59" s="44">
        <v>0</v>
      </c>
      <c r="D59" s="44">
        <v>0</v>
      </c>
      <c r="E59" s="44">
        <v>0</v>
      </c>
      <c r="F59" s="40">
        <v>0</v>
      </c>
    </row>
    <row r="60" spans="1:6" x14ac:dyDescent="0.25">
      <c r="A60" s="188"/>
      <c r="B60" s="43" t="s">
        <v>396</v>
      </c>
      <c r="C60" s="44">
        <v>1</v>
      </c>
      <c r="D60" s="44">
        <v>0</v>
      </c>
      <c r="E60" s="44">
        <v>0</v>
      </c>
      <c r="F60" s="40">
        <v>0</v>
      </c>
    </row>
    <row r="61" spans="1:6" x14ac:dyDescent="0.25">
      <c r="A61" s="188"/>
      <c r="B61" s="43" t="s">
        <v>1064</v>
      </c>
      <c r="C61" s="44">
        <v>0</v>
      </c>
      <c r="D61" s="44">
        <v>0</v>
      </c>
      <c r="E61" s="44">
        <v>0</v>
      </c>
      <c r="F61" s="40">
        <v>0</v>
      </c>
    </row>
    <row r="62" spans="1:6" x14ac:dyDescent="0.25">
      <c r="A62" s="188"/>
      <c r="B62" s="43" t="s">
        <v>1065</v>
      </c>
      <c r="C62" s="44">
        <v>0</v>
      </c>
      <c r="D62" s="44">
        <v>0</v>
      </c>
      <c r="E62" s="44">
        <v>0</v>
      </c>
      <c r="F62" s="40">
        <v>0</v>
      </c>
    </row>
    <row r="63" spans="1:6" x14ac:dyDescent="0.25">
      <c r="A63" s="188"/>
      <c r="B63" s="43" t="s">
        <v>1066</v>
      </c>
      <c r="C63" s="44">
        <v>0</v>
      </c>
      <c r="D63" s="44">
        <v>0</v>
      </c>
      <c r="E63" s="44">
        <v>0</v>
      </c>
      <c r="F63" s="40">
        <v>0</v>
      </c>
    </row>
    <row r="64" spans="1:6" x14ac:dyDescent="0.25">
      <c r="A64" s="188"/>
      <c r="B64" s="43" t="s">
        <v>1067</v>
      </c>
      <c r="C64" s="44">
        <v>4</v>
      </c>
      <c r="D64" s="44">
        <v>7</v>
      </c>
      <c r="E64" s="44">
        <v>1</v>
      </c>
      <c r="F64" s="40">
        <v>1</v>
      </c>
    </row>
    <row r="65" spans="1:6" x14ac:dyDescent="0.25">
      <c r="A65" s="188"/>
      <c r="B65" s="43" t="s">
        <v>1068</v>
      </c>
      <c r="C65" s="44">
        <v>0</v>
      </c>
      <c r="D65" s="44">
        <v>0</v>
      </c>
      <c r="E65" s="44">
        <v>0</v>
      </c>
      <c r="F65" s="40">
        <v>0</v>
      </c>
    </row>
    <row r="66" spans="1:6" x14ac:dyDescent="0.25">
      <c r="A66" s="189"/>
      <c r="B66" s="43" t="s">
        <v>1069</v>
      </c>
      <c r="C66" s="44">
        <v>0</v>
      </c>
      <c r="D66" s="44">
        <v>0</v>
      </c>
      <c r="E66" s="44">
        <v>0</v>
      </c>
      <c r="F66" s="40">
        <v>0</v>
      </c>
    </row>
    <row r="67" spans="1:6" x14ac:dyDescent="0.25">
      <c r="A67" s="182" t="s">
        <v>1070</v>
      </c>
      <c r="B67" s="183"/>
      <c r="C67" s="45">
        <v>25</v>
      </c>
      <c r="D67" s="45">
        <v>42</v>
      </c>
      <c r="E67" s="45">
        <v>4</v>
      </c>
      <c r="F67" s="45">
        <v>3</v>
      </c>
    </row>
    <row r="68" spans="1:6" x14ac:dyDescent="0.25">
      <c r="A68" s="187" t="s">
        <v>965</v>
      </c>
      <c r="B68" s="43" t="s">
        <v>1071</v>
      </c>
      <c r="C68" s="44">
        <v>2</v>
      </c>
      <c r="D68" s="44">
        <v>0</v>
      </c>
      <c r="E68" s="44">
        <v>2</v>
      </c>
      <c r="F68" s="40">
        <v>0</v>
      </c>
    </row>
    <row r="69" spans="1:6" x14ac:dyDescent="0.25">
      <c r="A69" s="188"/>
      <c r="B69" s="43" t="s">
        <v>1072</v>
      </c>
      <c r="C69" s="44">
        <v>0</v>
      </c>
      <c r="D69" s="44">
        <v>0</v>
      </c>
      <c r="E69" s="44">
        <v>0</v>
      </c>
      <c r="F69" s="40">
        <v>0</v>
      </c>
    </row>
    <row r="70" spans="1:6" x14ac:dyDescent="0.25">
      <c r="A70" s="189"/>
      <c r="B70" s="43" t="s">
        <v>108</v>
      </c>
      <c r="C70" s="44">
        <v>3</v>
      </c>
      <c r="D70" s="44">
        <v>0</v>
      </c>
      <c r="E70" s="44">
        <v>2</v>
      </c>
      <c r="F70" s="40">
        <v>0</v>
      </c>
    </row>
    <row r="71" spans="1:6" x14ac:dyDescent="0.25">
      <c r="A71" s="182" t="s">
        <v>1073</v>
      </c>
      <c r="B71" s="183"/>
      <c r="C71" s="45">
        <v>5</v>
      </c>
      <c r="D71" s="45">
        <v>0</v>
      </c>
      <c r="E71" s="45">
        <v>4</v>
      </c>
      <c r="F71" s="45">
        <v>0</v>
      </c>
    </row>
  </sheetData>
  <sheetProtection algorithmName="SHA-512" hashValue="H4ZqSrh7skWAduffbGQ3OdgmSwjkA/tiI9CSxe5uZ8UdO1BjhCBx4C3XM2r6ovXKM/hG0FePcP5vzQrVeCSDvw==" saltValue="cow//l+G5JEh1/tIeTTkg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4.140625" customWidth="1"/>
  </cols>
  <sheetData>
    <row r="1" spans="1:3" x14ac:dyDescent="0.25">
      <c r="A1" s="7" t="s">
        <v>1074</v>
      </c>
    </row>
    <row r="2" spans="1:3" x14ac:dyDescent="0.25">
      <c r="A2" s="8" t="s">
        <v>1</v>
      </c>
    </row>
    <row r="3" spans="1:3" x14ac:dyDescent="0.25">
      <c r="A3" s="9" t="s">
        <v>1075</v>
      </c>
    </row>
    <row r="4" spans="1:3" x14ac:dyDescent="0.25">
      <c r="A4" s="10" t="s">
        <v>14</v>
      </c>
      <c r="B4" s="46" t="s">
        <v>15</v>
      </c>
      <c r="C4" s="12" t="s">
        <v>3</v>
      </c>
    </row>
    <row r="5" spans="1:3" x14ac:dyDescent="0.25">
      <c r="A5" s="169" t="s">
        <v>1076</v>
      </c>
      <c r="B5" s="14" t="s">
        <v>1077</v>
      </c>
      <c r="C5" s="24">
        <v>572</v>
      </c>
    </row>
    <row r="6" spans="1:3" x14ac:dyDescent="0.25">
      <c r="A6" s="170"/>
      <c r="B6" s="14" t="s">
        <v>1019</v>
      </c>
      <c r="C6" s="24">
        <v>164</v>
      </c>
    </row>
    <row r="7" spans="1:3" x14ac:dyDescent="0.25">
      <c r="A7" s="170"/>
      <c r="B7" s="14" t="s">
        <v>1078</v>
      </c>
      <c r="C7" s="24">
        <v>1041</v>
      </c>
    </row>
    <row r="8" spans="1:3" x14ac:dyDescent="0.25">
      <c r="A8" s="170"/>
      <c r="B8" s="14" t="s">
        <v>1079</v>
      </c>
      <c r="C8" s="24">
        <v>127</v>
      </c>
    </row>
    <row r="9" spans="1:3" x14ac:dyDescent="0.25">
      <c r="A9" s="170"/>
      <c r="B9" s="14" t="s">
        <v>1021</v>
      </c>
      <c r="C9" s="24">
        <v>2</v>
      </c>
    </row>
    <row r="10" spans="1:3" x14ac:dyDescent="0.25">
      <c r="A10" s="170"/>
      <c r="B10" s="14" t="s">
        <v>1022</v>
      </c>
      <c r="C10" s="24">
        <v>2</v>
      </c>
    </row>
    <row r="11" spans="1:3" x14ac:dyDescent="0.25">
      <c r="A11" s="170"/>
      <c r="B11" s="14" t="s">
        <v>1080</v>
      </c>
      <c r="C11" s="24">
        <v>2</v>
      </c>
    </row>
    <row r="12" spans="1:3" x14ac:dyDescent="0.25">
      <c r="A12" s="171"/>
      <c r="B12" s="14" t="s">
        <v>1081</v>
      </c>
      <c r="C12" s="24">
        <v>0</v>
      </c>
    </row>
    <row r="13" spans="1:3" x14ac:dyDescent="0.25">
      <c r="A13" s="17" t="s">
        <v>1</v>
      </c>
    </row>
    <row r="14" spans="1:3" x14ac:dyDescent="0.25">
      <c r="A14" s="9" t="s">
        <v>1082</v>
      </c>
    </row>
    <row r="15" spans="1:3" x14ac:dyDescent="0.25">
      <c r="A15" s="10" t="s">
        <v>14</v>
      </c>
      <c r="B15" s="46" t="s">
        <v>15</v>
      </c>
      <c r="C15" s="12" t="s">
        <v>3</v>
      </c>
    </row>
    <row r="16" spans="1:3" x14ac:dyDescent="0.25">
      <c r="A16" s="23" t="s">
        <v>1083</v>
      </c>
      <c r="B16" s="18"/>
      <c r="C16" s="24">
        <v>381</v>
      </c>
    </row>
    <row r="17" spans="1:3" x14ac:dyDescent="0.25">
      <c r="A17" s="23" t="s">
        <v>1084</v>
      </c>
      <c r="B17" s="18"/>
      <c r="C17" s="24">
        <v>325</v>
      </c>
    </row>
    <row r="18" spans="1:3" x14ac:dyDescent="0.25">
      <c r="A18" s="23" t="s">
        <v>1085</v>
      </c>
      <c r="B18" s="18"/>
      <c r="C18" s="24">
        <v>252</v>
      </c>
    </row>
    <row r="19" spans="1:3" x14ac:dyDescent="0.25">
      <c r="A19" s="23" t="s">
        <v>1086</v>
      </c>
      <c r="B19" s="18"/>
      <c r="C19" s="24">
        <v>54</v>
      </c>
    </row>
    <row r="20" spans="1:3" x14ac:dyDescent="0.25">
      <c r="A20" s="17" t="s">
        <v>1</v>
      </c>
    </row>
    <row r="21" spans="1:3" x14ac:dyDescent="0.25">
      <c r="A21" s="9" t="s">
        <v>1087</v>
      </c>
    </row>
    <row r="22" spans="1:3" x14ac:dyDescent="0.25">
      <c r="A22" s="10" t="s">
        <v>14</v>
      </c>
      <c r="B22" s="46" t="s">
        <v>15</v>
      </c>
      <c r="C22" s="12" t="s">
        <v>3</v>
      </c>
    </row>
    <row r="23" spans="1:3" x14ac:dyDescent="0.25">
      <c r="A23" s="23" t="s">
        <v>1088</v>
      </c>
      <c r="B23" s="18"/>
      <c r="C23" s="47"/>
    </row>
    <row r="24" spans="1:3" x14ac:dyDescent="0.25">
      <c r="A24" s="23" t="s">
        <v>1089</v>
      </c>
      <c r="B24" s="18"/>
      <c r="C24" s="47"/>
    </row>
    <row r="25" spans="1:3" x14ac:dyDescent="0.25">
      <c r="A25" s="23" t="s">
        <v>1090</v>
      </c>
      <c r="B25" s="18"/>
      <c r="C25" s="47"/>
    </row>
    <row r="26" spans="1:3" x14ac:dyDescent="0.25">
      <c r="A26" s="23" t="s">
        <v>1091</v>
      </c>
      <c r="B26" s="18"/>
      <c r="C26" s="47"/>
    </row>
    <row r="27" spans="1:3" x14ac:dyDescent="0.25">
      <c r="A27" s="23" t="s">
        <v>1092</v>
      </c>
      <c r="B27" s="18"/>
      <c r="C27" s="47"/>
    </row>
    <row r="28" spans="1:3" x14ac:dyDescent="0.25">
      <c r="A28" s="23" t="s">
        <v>1093</v>
      </c>
      <c r="B28" s="18"/>
      <c r="C28" s="47"/>
    </row>
    <row r="29" spans="1:3" x14ac:dyDescent="0.25">
      <c r="A29" s="17" t="s">
        <v>1</v>
      </c>
    </row>
    <row r="30" spans="1:3" x14ac:dyDescent="0.25">
      <c r="A30" s="9" t="s">
        <v>1094</v>
      </c>
    </row>
    <row r="31" spans="1:3" x14ac:dyDescent="0.25">
      <c r="A31" s="10" t="s">
        <v>14</v>
      </c>
      <c r="B31" s="46" t="s">
        <v>15</v>
      </c>
      <c r="C31" s="12" t="s">
        <v>3</v>
      </c>
    </row>
    <row r="32" spans="1:3" x14ac:dyDescent="0.25">
      <c r="A32" s="23" t="s">
        <v>1095</v>
      </c>
      <c r="B32" s="18"/>
      <c r="C32" s="24">
        <v>11</v>
      </c>
    </row>
    <row r="33" spans="1:3" x14ac:dyDescent="0.25">
      <c r="A33" s="23" t="s">
        <v>1096</v>
      </c>
      <c r="B33" s="18"/>
      <c r="C33" s="24">
        <v>0</v>
      </c>
    </row>
    <row r="34" spans="1:3" x14ac:dyDescent="0.25">
      <c r="A34" s="17" t="s">
        <v>1</v>
      </c>
    </row>
    <row r="35" spans="1:3" x14ac:dyDescent="0.25">
      <c r="A35" s="9" t="s">
        <v>1040</v>
      </c>
    </row>
    <row r="36" spans="1:3" x14ac:dyDescent="0.25">
      <c r="A36" s="10" t="s">
        <v>14</v>
      </c>
      <c r="B36" s="46" t="s">
        <v>15</v>
      </c>
      <c r="C36" s="12" t="s">
        <v>3</v>
      </c>
    </row>
    <row r="37" spans="1:3" x14ac:dyDescent="0.25">
      <c r="A37" s="23" t="s">
        <v>1097</v>
      </c>
      <c r="B37" s="18"/>
      <c r="C37" s="24">
        <v>8</v>
      </c>
    </row>
    <row r="38" spans="1:3" x14ac:dyDescent="0.25">
      <c r="A38" s="23" t="s">
        <v>1098</v>
      </c>
      <c r="B38" s="18"/>
      <c r="C38" s="24">
        <v>435</v>
      </c>
    </row>
    <row r="39" spans="1:3" x14ac:dyDescent="0.25">
      <c r="A39" s="23" t="s">
        <v>1099</v>
      </c>
      <c r="B39" s="18"/>
      <c r="C39" s="24">
        <v>435</v>
      </c>
    </row>
    <row r="40" spans="1:3" x14ac:dyDescent="0.25">
      <c r="A40" s="23" t="s">
        <v>1100</v>
      </c>
      <c r="B40" s="18"/>
      <c r="C40" s="24">
        <v>129</v>
      </c>
    </row>
    <row r="41" spans="1:3" x14ac:dyDescent="0.25">
      <c r="A41" s="23" t="s">
        <v>1101</v>
      </c>
      <c r="B41" s="18"/>
      <c r="C41" s="24">
        <v>34</v>
      </c>
    </row>
    <row r="42" spans="1:3" x14ac:dyDescent="0.25">
      <c r="A42" s="23" t="s">
        <v>1102</v>
      </c>
      <c r="B42" s="18"/>
      <c r="C42" s="24">
        <v>11</v>
      </c>
    </row>
    <row r="43" spans="1:3" x14ac:dyDescent="0.25">
      <c r="A43" s="17" t="s">
        <v>1</v>
      </c>
    </row>
    <row r="44" spans="1:3" x14ac:dyDescent="0.25">
      <c r="A44" s="9" t="s">
        <v>1103</v>
      </c>
    </row>
    <row r="45" spans="1:3" x14ac:dyDescent="0.25">
      <c r="A45" s="10" t="s">
        <v>14</v>
      </c>
      <c r="B45" s="46" t="s">
        <v>15</v>
      </c>
      <c r="C45" s="12" t="s">
        <v>3</v>
      </c>
    </row>
    <row r="46" spans="1:3" x14ac:dyDescent="0.25">
      <c r="A46" s="23" t="s">
        <v>1104</v>
      </c>
      <c r="B46" s="18"/>
      <c r="C46" s="24">
        <v>13</v>
      </c>
    </row>
    <row r="47" spans="1:3" x14ac:dyDescent="0.25">
      <c r="A47" s="23" t="s">
        <v>1105</v>
      </c>
      <c r="B47" s="18"/>
      <c r="C47" s="24">
        <v>16</v>
      </c>
    </row>
    <row r="48" spans="1:3" x14ac:dyDescent="0.25">
      <c r="A48" s="17" t="s">
        <v>1</v>
      </c>
    </row>
    <row r="49" spans="1:6" x14ac:dyDescent="0.25">
      <c r="A49" s="9" t="s">
        <v>1106</v>
      </c>
    </row>
    <row r="50" spans="1:6" x14ac:dyDescent="0.25">
      <c r="A50" s="10" t="s">
        <v>14</v>
      </c>
      <c r="B50" s="46" t="s">
        <v>15</v>
      </c>
      <c r="C50" s="12" t="s">
        <v>3</v>
      </c>
    </row>
    <row r="51" spans="1:6" x14ac:dyDescent="0.25">
      <c r="A51" s="169" t="s">
        <v>1107</v>
      </c>
      <c r="B51" s="14" t="s">
        <v>1108</v>
      </c>
      <c r="C51" s="24">
        <v>20</v>
      </c>
    </row>
    <row r="52" spans="1:6" x14ac:dyDescent="0.25">
      <c r="A52" s="170"/>
      <c r="B52" s="14" t="s">
        <v>122</v>
      </c>
      <c r="C52" s="24">
        <v>14</v>
      </c>
    </row>
    <row r="53" spans="1:6" x14ac:dyDescent="0.25">
      <c r="A53" s="170"/>
      <c r="B53" s="14" t="s">
        <v>1109</v>
      </c>
      <c r="C53" s="24">
        <v>11</v>
      </c>
    </row>
    <row r="54" spans="1:6" x14ac:dyDescent="0.25">
      <c r="A54" s="171"/>
      <c r="B54" s="14" t="s">
        <v>1110</v>
      </c>
      <c r="C54" s="24">
        <v>1</v>
      </c>
    </row>
    <row r="55" spans="1:6" x14ac:dyDescent="0.25">
      <c r="A55" s="17" t="s">
        <v>1</v>
      </c>
    </row>
    <row r="56" spans="1:6" x14ac:dyDescent="0.25">
      <c r="A56" s="9" t="s">
        <v>1049</v>
      </c>
    </row>
    <row r="57" spans="1:6" x14ac:dyDescent="0.25">
      <c r="A57" s="10" t="s">
        <v>14</v>
      </c>
      <c r="B57" s="46" t="s">
        <v>15</v>
      </c>
      <c r="C57" s="12" t="s">
        <v>3</v>
      </c>
    </row>
    <row r="58" spans="1:6" x14ac:dyDescent="0.25">
      <c r="A58" s="23" t="s">
        <v>101</v>
      </c>
      <c r="B58" s="18"/>
      <c r="C58" s="24">
        <v>1</v>
      </c>
    </row>
    <row r="59" spans="1:6" x14ac:dyDescent="0.25">
      <c r="A59" s="23" t="s">
        <v>111</v>
      </c>
      <c r="B59" s="18"/>
      <c r="C59" s="24">
        <v>1</v>
      </c>
    </row>
    <row r="60" spans="1:6" x14ac:dyDescent="0.25">
      <c r="A60" s="23" t="s">
        <v>1050</v>
      </c>
      <c r="B60" s="18"/>
      <c r="C60" s="24">
        <v>0</v>
      </c>
    </row>
    <row r="61" spans="1:6" x14ac:dyDescent="0.25">
      <c r="A61" s="9" t="s">
        <v>1051</v>
      </c>
    </row>
    <row r="62" spans="1:6" ht="33.75" x14ac:dyDescent="0.25">
      <c r="A62" s="10" t="s">
        <v>14</v>
      </c>
      <c r="B62" s="46" t="s">
        <v>15</v>
      </c>
      <c r="C62" s="25" t="s">
        <v>101</v>
      </c>
      <c r="D62" s="25" t="s">
        <v>1052</v>
      </c>
      <c r="E62" s="25" t="s">
        <v>1027</v>
      </c>
      <c r="F62" s="25" t="s">
        <v>1026</v>
      </c>
    </row>
    <row r="63" spans="1:6" x14ac:dyDescent="0.25">
      <c r="A63" s="169" t="s">
        <v>950</v>
      </c>
      <c r="B63" s="14" t="s">
        <v>1053</v>
      </c>
      <c r="C63" s="15">
        <v>1</v>
      </c>
      <c r="D63" s="15">
        <v>0</v>
      </c>
      <c r="E63" s="15">
        <v>0</v>
      </c>
      <c r="F63" s="24">
        <v>0</v>
      </c>
    </row>
    <row r="64" spans="1:6" x14ac:dyDescent="0.25">
      <c r="A64" s="170"/>
      <c r="B64" s="14" t="s">
        <v>1054</v>
      </c>
      <c r="C64" s="15">
        <v>0</v>
      </c>
      <c r="D64" s="15">
        <v>0</v>
      </c>
      <c r="E64" s="15">
        <v>0</v>
      </c>
      <c r="F64" s="24">
        <v>0</v>
      </c>
    </row>
    <row r="65" spans="1:6" x14ac:dyDescent="0.25">
      <c r="A65" s="170"/>
      <c r="B65" s="14" t="s">
        <v>1055</v>
      </c>
      <c r="C65" s="15">
        <v>0</v>
      </c>
      <c r="D65" s="15">
        <v>0</v>
      </c>
      <c r="E65" s="15">
        <v>0</v>
      </c>
      <c r="F65" s="24">
        <v>0</v>
      </c>
    </row>
    <row r="66" spans="1:6" x14ac:dyDescent="0.25">
      <c r="A66" s="170"/>
      <c r="B66" s="14" t="s">
        <v>1056</v>
      </c>
      <c r="C66" s="15">
        <v>0</v>
      </c>
      <c r="D66" s="15">
        <v>0</v>
      </c>
      <c r="E66" s="15">
        <v>0</v>
      </c>
      <c r="F66" s="24">
        <v>1</v>
      </c>
    </row>
    <row r="67" spans="1:6" x14ac:dyDescent="0.25">
      <c r="A67" s="170"/>
      <c r="B67" s="14" t="s">
        <v>325</v>
      </c>
      <c r="C67" s="15">
        <v>6</v>
      </c>
      <c r="D67" s="15">
        <v>39</v>
      </c>
      <c r="E67" s="15">
        <v>1</v>
      </c>
      <c r="F67" s="24">
        <v>5</v>
      </c>
    </row>
    <row r="68" spans="1:6" x14ac:dyDescent="0.25">
      <c r="A68" s="170"/>
      <c r="B68" s="14" t="s">
        <v>1111</v>
      </c>
      <c r="C68" s="15">
        <v>747</v>
      </c>
      <c r="D68" s="15">
        <v>154</v>
      </c>
      <c r="E68" s="15">
        <v>14</v>
      </c>
      <c r="F68" s="24">
        <v>49</v>
      </c>
    </row>
    <row r="69" spans="1:6" x14ac:dyDescent="0.25">
      <c r="A69" s="170"/>
      <c r="B69" s="14" t="s">
        <v>1112</v>
      </c>
      <c r="C69" s="15">
        <v>778</v>
      </c>
      <c r="D69" s="15">
        <v>15</v>
      </c>
      <c r="E69" s="15">
        <v>4</v>
      </c>
      <c r="F69" s="24">
        <v>1</v>
      </c>
    </row>
    <row r="70" spans="1:6" x14ac:dyDescent="0.25">
      <c r="A70" s="170"/>
      <c r="B70" s="14" t="s">
        <v>1059</v>
      </c>
      <c r="C70" s="15">
        <v>0</v>
      </c>
      <c r="D70" s="15">
        <v>3</v>
      </c>
      <c r="E70" s="15">
        <v>0</v>
      </c>
      <c r="F70" s="24">
        <v>0</v>
      </c>
    </row>
    <row r="71" spans="1:6" x14ac:dyDescent="0.25">
      <c r="A71" s="170"/>
      <c r="B71" s="14" t="s">
        <v>1113</v>
      </c>
      <c r="C71" s="15">
        <v>0</v>
      </c>
      <c r="D71" s="15">
        <v>0</v>
      </c>
      <c r="E71" s="15">
        <v>0</v>
      </c>
      <c r="F71" s="24">
        <v>0</v>
      </c>
    </row>
    <row r="72" spans="1:6" x14ac:dyDescent="0.25">
      <c r="A72" s="170"/>
      <c r="B72" s="14" t="s">
        <v>1114</v>
      </c>
      <c r="C72" s="15">
        <v>108</v>
      </c>
      <c r="D72" s="15">
        <v>29</v>
      </c>
      <c r="E72" s="15">
        <v>2</v>
      </c>
      <c r="F72" s="24">
        <v>1</v>
      </c>
    </row>
    <row r="73" spans="1:6" x14ac:dyDescent="0.25">
      <c r="A73" s="170"/>
      <c r="B73" s="14" t="s">
        <v>1115</v>
      </c>
      <c r="C73" s="15">
        <v>1</v>
      </c>
      <c r="D73" s="15">
        <v>4</v>
      </c>
      <c r="E73" s="15">
        <v>0</v>
      </c>
      <c r="F73" s="24">
        <v>0</v>
      </c>
    </row>
    <row r="74" spans="1:6" x14ac:dyDescent="0.25">
      <c r="A74" s="170"/>
      <c r="B74" s="14" t="s">
        <v>1063</v>
      </c>
      <c r="C74" s="15">
        <v>2</v>
      </c>
      <c r="D74" s="15">
        <v>0</v>
      </c>
      <c r="E74" s="15">
        <v>0</v>
      </c>
      <c r="F74" s="24">
        <v>0</v>
      </c>
    </row>
    <row r="75" spans="1:6" x14ac:dyDescent="0.25">
      <c r="A75" s="170"/>
      <c r="B75" s="14" t="s">
        <v>396</v>
      </c>
      <c r="C75" s="15">
        <v>1</v>
      </c>
      <c r="D75" s="15">
        <v>1</v>
      </c>
      <c r="E75" s="15">
        <v>0</v>
      </c>
      <c r="F75" s="24">
        <v>0</v>
      </c>
    </row>
    <row r="76" spans="1:6" x14ac:dyDescent="0.25">
      <c r="A76" s="170"/>
      <c r="B76" s="14" t="s">
        <v>1064</v>
      </c>
      <c r="C76" s="15">
        <v>0</v>
      </c>
      <c r="D76" s="15">
        <v>1</v>
      </c>
      <c r="E76" s="15">
        <v>0</v>
      </c>
      <c r="F76" s="24">
        <v>0</v>
      </c>
    </row>
    <row r="77" spans="1:6" x14ac:dyDescent="0.25">
      <c r="A77" s="170"/>
      <c r="B77" s="14" t="s">
        <v>1065</v>
      </c>
      <c r="C77" s="15">
        <v>0</v>
      </c>
      <c r="D77" s="15">
        <v>0</v>
      </c>
      <c r="E77" s="15">
        <v>0</v>
      </c>
      <c r="F77" s="24">
        <v>0</v>
      </c>
    </row>
    <row r="78" spans="1:6" x14ac:dyDescent="0.25">
      <c r="A78" s="170"/>
      <c r="B78" s="14" t="s">
        <v>1066</v>
      </c>
      <c r="C78" s="15">
        <v>1</v>
      </c>
      <c r="D78" s="15">
        <v>0</v>
      </c>
      <c r="E78" s="15">
        <v>0</v>
      </c>
      <c r="F78" s="24">
        <v>0</v>
      </c>
    </row>
    <row r="79" spans="1:6" x14ac:dyDescent="0.25">
      <c r="A79" s="170"/>
      <c r="B79" s="14" t="s">
        <v>1067</v>
      </c>
      <c r="C79" s="15">
        <v>318</v>
      </c>
      <c r="D79" s="15">
        <v>62</v>
      </c>
      <c r="E79" s="15">
        <v>5</v>
      </c>
      <c r="F79" s="24">
        <v>12</v>
      </c>
    </row>
    <row r="80" spans="1:6" x14ac:dyDescent="0.25">
      <c r="A80" s="170"/>
      <c r="B80" s="14" t="s">
        <v>1068</v>
      </c>
      <c r="C80" s="15">
        <v>0</v>
      </c>
      <c r="D80" s="15">
        <v>0</v>
      </c>
      <c r="E80" s="15">
        <v>0</v>
      </c>
      <c r="F80" s="24">
        <v>0</v>
      </c>
    </row>
    <row r="81" spans="1:6" x14ac:dyDescent="0.25">
      <c r="A81" s="171"/>
      <c r="B81" s="14" t="s">
        <v>1069</v>
      </c>
      <c r="C81" s="15">
        <v>0</v>
      </c>
      <c r="D81" s="15">
        <v>0</v>
      </c>
      <c r="E81" s="15">
        <v>0</v>
      </c>
      <c r="F81" s="24">
        <v>0</v>
      </c>
    </row>
    <row r="82" spans="1:6" x14ac:dyDescent="0.25">
      <c r="A82" s="190" t="s">
        <v>1070</v>
      </c>
      <c r="B82" s="191"/>
      <c r="C82" s="32">
        <v>1963</v>
      </c>
      <c r="D82" s="32">
        <v>308</v>
      </c>
      <c r="E82" s="32">
        <v>26</v>
      </c>
      <c r="F82" s="32">
        <v>69</v>
      </c>
    </row>
    <row r="83" spans="1:6" x14ac:dyDescent="0.25">
      <c r="A83" s="169" t="s">
        <v>1116</v>
      </c>
      <c r="B83" s="14" t="s">
        <v>1071</v>
      </c>
      <c r="C83" s="15">
        <v>6</v>
      </c>
      <c r="D83" s="15">
        <v>0</v>
      </c>
      <c r="E83" s="15">
        <v>0</v>
      </c>
      <c r="F83" s="24">
        <v>0</v>
      </c>
    </row>
    <row r="84" spans="1:6" x14ac:dyDescent="0.25">
      <c r="A84" s="170"/>
      <c r="B84" s="14" t="s">
        <v>1072</v>
      </c>
      <c r="C84" s="15">
        <v>0</v>
      </c>
      <c r="D84" s="15">
        <v>0</v>
      </c>
      <c r="E84" s="15">
        <v>0</v>
      </c>
      <c r="F84" s="24">
        <v>0</v>
      </c>
    </row>
    <row r="85" spans="1:6" x14ac:dyDescent="0.25">
      <c r="A85" s="171"/>
      <c r="B85" s="14" t="s">
        <v>108</v>
      </c>
      <c r="C85" s="15">
        <v>68</v>
      </c>
      <c r="D85" s="15">
        <v>0</v>
      </c>
      <c r="E85" s="15">
        <v>26</v>
      </c>
      <c r="F85" s="24">
        <v>0</v>
      </c>
    </row>
    <row r="86" spans="1:6" x14ac:dyDescent="0.25">
      <c r="A86" s="190" t="s">
        <v>1117</v>
      </c>
      <c r="B86" s="191"/>
      <c r="C86" s="32">
        <v>74</v>
      </c>
      <c r="D86" s="32">
        <v>0</v>
      </c>
      <c r="E86" s="32">
        <v>26</v>
      </c>
      <c r="F86" s="32">
        <v>0</v>
      </c>
    </row>
  </sheetData>
  <sheetProtection algorithmName="SHA-512" hashValue="ojrzCtbJr/ZtVdjfoZsXEVlLH2czSN7EtKG7oEByHYBAHY5XxWuyBq10XGErrNjJh+XPcxJYlMsmGVVEIfAh8A==" saltValue="/ILiVgktu/cze776ibHkPQ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1" width="8.7109375" customWidth="1"/>
  </cols>
  <sheetData>
    <row r="1" spans="1:3" x14ac:dyDescent="0.25">
      <c r="A1" s="7" t="s">
        <v>1118</v>
      </c>
    </row>
    <row r="2" spans="1:3" x14ac:dyDescent="0.25">
      <c r="A2" s="8" t="s">
        <v>1</v>
      </c>
    </row>
    <row r="3" spans="1:3" x14ac:dyDescent="0.25">
      <c r="A3" s="9" t="s">
        <v>1119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1120</v>
      </c>
      <c r="B5" s="18"/>
      <c r="C5" s="24">
        <v>2</v>
      </c>
    </row>
    <row r="6" spans="1:3" x14ac:dyDescent="0.25">
      <c r="A6" s="13" t="s">
        <v>1121</v>
      </c>
      <c r="B6" s="18"/>
      <c r="C6" s="24">
        <v>9</v>
      </c>
    </row>
    <row r="7" spans="1:3" x14ac:dyDescent="0.25">
      <c r="A7" s="13" t="s">
        <v>1122</v>
      </c>
      <c r="B7" s="18"/>
      <c r="C7" s="24">
        <v>1</v>
      </c>
    </row>
    <row r="8" spans="1:3" x14ac:dyDescent="0.25">
      <c r="A8" s="13" t="s">
        <v>1123</v>
      </c>
      <c r="B8" s="18"/>
      <c r="C8" s="24">
        <v>0</v>
      </c>
    </row>
    <row r="9" spans="1:3" x14ac:dyDescent="0.25">
      <c r="A9" s="13" t="s">
        <v>1124</v>
      </c>
      <c r="B9" s="18"/>
      <c r="C9" s="24">
        <v>0</v>
      </c>
    </row>
    <row r="10" spans="1:3" x14ac:dyDescent="0.25">
      <c r="A10" s="17" t="s">
        <v>1</v>
      </c>
    </row>
    <row r="11" spans="1:3" x14ac:dyDescent="0.25">
      <c r="A11" s="9" t="s">
        <v>1125</v>
      </c>
    </row>
    <row r="12" spans="1:3" x14ac:dyDescent="0.25">
      <c r="A12" s="10" t="s">
        <v>14</v>
      </c>
      <c r="B12" s="10" t="s">
        <v>15</v>
      </c>
      <c r="C12" s="12" t="s">
        <v>3</v>
      </c>
    </row>
    <row r="13" spans="1:3" x14ac:dyDescent="0.25">
      <c r="A13" s="13" t="s">
        <v>1120</v>
      </c>
      <c r="B13" s="18"/>
      <c r="C13" s="24">
        <v>14</v>
      </c>
    </row>
    <row r="14" spans="1:3" x14ac:dyDescent="0.25">
      <c r="A14" s="13" t="s">
        <v>1121</v>
      </c>
      <c r="B14" s="18"/>
      <c r="C14" s="24">
        <v>43</v>
      </c>
    </row>
    <row r="15" spans="1:3" x14ac:dyDescent="0.25">
      <c r="A15" s="13" t="s">
        <v>1126</v>
      </c>
      <c r="B15" s="18"/>
      <c r="C15" s="24">
        <v>0</v>
      </c>
    </row>
    <row r="16" spans="1:3" x14ac:dyDescent="0.25">
      <c r="A16" s="13" t="s">
        <v>1123</v>
      </c>
      <c r="B16" s="18"/>
      <c r="C16" s="24">
        <v>0</v>
      </c>
    </row>
    <row r="17" spans="1:3" x14ac:dyDescent="0.25">
      <c r="A17" s="13" t="s">
        <v>1124</v>
      </c>
      <c r="B17" s="18"/>
      <c r="C17" s="24">
        <v>0</v>
      </c>
    </row>
    <row r="18" spans="1:3" x14ac:dyDescent="0.25">
      <c r="A18" s="17" t="s">
        <v>1</v>
      </c>
    </row>
    <row r="19" spans="1:3" x14ac:dyDescent="0.25">
      <c r="A19" s="9" t="s">
        <v>1049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13" t="s">
        <v>1127</v>
      </c>
      <c r="B21" s="18"/>
      <c r="C21" s="24">
        <v>1</v>
      </c>
    </row>
    <row r="22" spans="1:3" x14ac:dyDescent="0.25">
      <c r="A22" s="13" t="s">
        <v>1128</v>
      </c>
      <c r="B22" s="18"/>
      <c r="C22" s="24">
        <v>0</v>
      </c>
    </row>
    <row r="23" spans="1:3" x14ac:dyDescent="0.25">
      <c r="A23" s="13" t="s">
        <v>1129</v>
      </c>
      <c r="B23" s="18"/>
      <c r="C23" s="24">
        <v>0</v>
      </c>
    </row>
    <row r="24" spans="1:3" x14ac:dyDescent="0.25">
      <c r="A24" s="13" t="s">
        <v>1130</v>
      </c>
      <c r="B24" s="18"/>
      <c r="C24" s="24">
        <v>1</v>
      </c>
    </row>
    <row r="25" spans="1:3" x14ac:dyDescent="0.25">
      <c r="A25" s="17" t="s">
        <v>1</v>
      </c>
    </row>
    <row r="26" spans="1:3" x14ac:dyDescent="0.25">
      <c r="A26" s="9" t="s">
        <v>1131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1132</v>
      </c>
      <c r="B28" s="18"/>
      <c r="C28" s="24">
        <v>7</v>
      </c>
    </row>
    <row r="29" spans="1:3" x14ac:dyDescent="0.25">
      <c r="A29" s="13" t="s">
        <v>1133</v>
      </c>
      <c r="B29" s="18"/>
      <c r="C29" s="24">
        <v>7</v>
      </c>
    </row>
    <row r="30" spans="1:3" x14ac:dyDescent="0.25">
      <c r="A30" s="13" t="s">
        <v>1134</v>
      </c>
      <c r="B30" s="18"/>
      <c r="C30" s="24">
        <v>2</v>
      </c>
    </row>
    <row r="31" spans="1:3" x14ac:dyDescent="0.25">
      <c r="A31" s="17" t="s">
        <v>1</v>
      </c>
    </row>
    <row r="32" spans="1:3" x14ac:dyDescent="0.25">
      <c r="A32" s="9" t="s">
        <v>1135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1136</v>
      </c>
      <c r="B34" s="18"/>
      <c r="C34" s="24">
        <v>0</v>
      </c>
    </row>
    <row r="35" spans="1:3" x14ac:dyDescent="0.25">
      <c r="A35" s="13" t="s">
        <v>1137</v>
      </c>
      <c r="B35" s="18"/>
      <c r="C35" s="24">
        <v>6</v>
      </c>
    </row>
    <row r="36" spans="1:3" x14ac:dyDescent="0.25">
      <c r="A36" s="13" t="s">
        <v>1138</v>
      </c>
      <c r="B36" s="18"/>
      <c r="C36" s="24">
        <v>1</v>
      </c>
    </row>
  </sheetData>
  <sheetProtection algorithmName="SHA-512" hashValue="5h2Y+mI1qo2ixrFehWcc7oyFV2VozIKDGcnrAABSYyveZgFNiDmoLI25VYEKqGCaW7Flrp1DNuELP8ObiD7S6g==" saltValue="rFpfJLlYlBl+JFILZVHjf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1" width="4.5703125" customWidth="1"/>
  </cols>
  <sheetData>
    <row r="1" spans="1:3" x14ac:dyDescent="0.25">
      <c r="A1" s="7" t="s">
        <v>1139</v>
      </c>
    </row>
    <row r="2" spans="1:3" x14ac:dyDescent="0.25">
      <c r="A2" s="8" t="s">
        <v>1</v>
      </c>
    </row>
    <row r="3" spans="1:3" x14ac:dyDescent="0.25">
      <c r="A3" s="9" t="s">
        <v>1140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1141</v>
      </c>
      <c r="B5" s="18"/>
      <c r="C5" s="24">
        <v>5</v>
      </c>
    </row>
    <row r="6" spans="1:3" x14ac:dyDescent="0.25">
      <c r="A6" s="13" t="s">
        <v>1142</v>
      </c>
      <c r="B6" s="18"/>
      <c r="C6" s="24">
        <v>1</v>
      </c>
    </row>
    <row r="7" spans="1:3" x14ac:dyDescent="0.25">
      <c r="A7" s="13" t="s">
        <v>1143</v>
      </c>
      <c r="B7" s="18"/>
      <c r="C7" s="24">
        <v>7</v>
      </c>
    </row>
    <row r="8" spans="1:3" x14ac:dyDescent="0.25">
      <c r="A8" s="13" t="s">
        <v>1144</v>
      </c>
      <c r="B8" s="18"/>
      <c r="C8" s="24">
        <v>0</v>
      </c>
    </row>
    <row r="9" spans="1:3" x14ac:dyDescent="0.25">
      <c r="A9" s="13" t="s">
        <v>1145</v>
      </c>
      <c r="B9" s="18"/>
      <c r="C9" s="24">
        <v>0</v>
      </c>
    </row>
    <row r="10" spans="1:3" x14ac:dyDescent="0.25">
      <c r="A10" s="13" t="s">
        <v>1146</v>
      </c>
      <c r="B10" s="18"/>
      <c r="C10" s="24">
        <v>0</v>
      </c>
    </row>
    <row r="11" spans="1:3" x14ac:dyDescent="0.25">
      <c r="A11" s="17" t="s">
        <v>1</v>
      </c>
    </row>
    <row r="12" spans="1:3" x14ac:dyDescent="0.25">
      <c r="A12" s="9" t="s">
        <v>1147</v>
      </c>
    </row>
    <row r="13" spans="1:3" x14ac:dyDescent="0.25">
      <c r="A13" s="10" t="s">
        <v>14</v>
      </c>
      <c r="B13" s="10" t="s">
        <v>15</v>
      </c>
      <c r="C13" s="12" t="s">
        <v>3</v>
      </c>
    </row>
    <row r="14" spans="1:3" x14ac:dyDescent="0.25">
      <c r="A14" s="13" t="s">
        <v>1148</v>
      </c>
      <c r="B14" s="18"/>
      <c r="C14" s="24">
        <v>0</v>
      </c>
    </row>
    <row r="15" spans="1:3" x14ac:dyDescent="0.25">
      <c r="A15" s="13" t="s">
        <v>1149</v>
      </c>
      <c r="B15" s="18"/>
      <c r="C15" s="24">
        <v>1</v>
      </c>
    </row>
    <row r="16" spans="1:3" x14ac:dyDescent="0.25">
      <c r="A16" s="13" t="s">
        <v>1150</v>
      </c>
      <c r="B16" s="18"/>
      <c r="C16" s="24">
        <v>0</v>
      </c>
    </row>
    <row r="17" spans="1:3" x14ac:dyDescent="0.25">
      <c r="A17" s="17" t="s">
        <v>1</v>
      </c>
    </row>
    <row r="18" spans="1:3" x14ac:dyDescent="0.25">
      <c r="A18" s="9" t="s">
        <v>1151</v>
      </c>
    </row>
    <row r="19" spans="1:3" x14ac:dyDescent="0.25">
      <c r="A19" s="10" t="s">
        <v>14</v>
      </c>
      <c r="B19" s="10" t="s">
        <v>15</v>
      </c>
      <c r="C19" s="12" t="s">
        <v>3</v>
      </c>
    </row>
    <row r="20" spans="1:3" x14ac:dyDescent="0.25">
      <c r="A20" s="13" t="s">
        <v>1152</v>
      </c>
      <c r="B20" s="18"/>
      <c r="C20" s="24">
        <v>2</v>
      </c>
    </row>
    <row r="21" spans="1:3" x14ac:dyDescent="0.25">
      <c r="A21" s="13" t="s">
        <v>1153</v>
      </c>
      <c r="B21" s="18"/>
      <c r="C21" s="24">
        <v>0</v>
      </c>
    </row>
    <row r="22" spans="1:3" x14ac:dyDescent="0.25">
      <c r="A22" s="13" t="s">
        <v>1154</v>
      </c>
      <c r="B22" s="18"/>
      <c r="C22" s="24">
        <v>0</v>
      </c>
    </row>
    <row r="23" spans="1:3" x14ac:dyDescent="0.25">
      <c r="A23" s="17" t="s">
        <v>1</v>
      </c>
    </row>
    <row r="24" spans="1:3" x14ac:dyDescent="0.25">
      <c r="A24" s="9" t="s">
        <v>1155</v>
      </c>
    </row>
    <row r="25" spans="1:3" x14ac:dyDescent="0.25">
      <c r="A25" s="10" t="s">
        <v>14</v>
      </c>
      <c r="B25" s="10" t="s">
        <v>15</v>
      </c>
      <c r="C25" s="12" t="s">
        <v>3</v>
      </c>
    </row>
    <row r="26" spans="1:3" x14ac:dyDescent="0.25">
      <c r="A26" s="13" t="s">
        <v>1156</v>
      </c>
      <c r="B26" s="18"/>
      <c r="C26" s="24">
        <v>0</v>
      </c>
    </row>
    <row r="27" spans="1:3" x14ac:dyDescent="0.25">
      <c r="A27" s="13" t="s">
        <v>1157</v>
      </c>
      <c r="B27" s="18"/>
      <c r="C27" s="24">
        <v>0</v>
      </c>
    </row>
    <row r="28" spans="1:3" x14ac:dyDescent="0.25">
      <c r="A28" s="13" t="s">
        <v>1158</v>
      </c>
      <c r="B28" s="18"/>
      <c r="C28" s="24">
        <v>0</v>
      </c>
    </row>
    <row r="29" spans="1:3" x14ac:dyDescent="0.25">
      <c r="A29" s="13" t="s">
        <v>1159</v>
      </c>
      <c r="B29" s="18"/>
      <c r="C29" s="24">
        <v>0</v>
      </c>
    </row>
    <row r="30" spans="1:3" x14ac:dyDescent="0.25">
      <c r="A30" s="13" t="s">
        <v>1160</v>
      </c>
      <c r="B30" s="18"/>
      <c r="C30" s="24">
        <v>0</v>
      </c>
    </row>
    <row r="31" spans="1:3" x14ac:dyDescent="0.25">
      <c r="A31" s="17" t="s">
        <v>1</v>
      </c>
    </row>
    <row r="32" spans="1:3" x14ac:dyDescent="0.25">
      <c r="A32" s="9" t="s">
        <v>1161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1162</v>
      </c>
      <c r="B34" s="18"/>
      <c r="C34" s="24">
        <v>0</v>
      </c>
    </row>
    <row r="35" spans="1:3" x14ac:dyDescent="0.25">
      <c r="A35" s="13" t="s">
        <v>1163</v>
      </c>
      <c r="B35" s="18"/>
      <c r="C35" s="24">
        <v>0</v>
      </c>
    </row>
    <row r="36" spans="1:3" x14ac:dyDescent="0.25">
      <c r="A36" s="13" t="s">
        <v>1164</v>
      </c>
      <c r="B36" s="18"/>
      <c r="C36" s="24">
        <v>7</v>
      </c>
    </row>
    <row r="37" spans="1:3" x14ac:dyDescent="0.25">
      <c r="A37" s="13" t="s">
        <v>1083</v>
      </c>
      <c r="B37" s="18"/>
      <c r="C37" s="24">
        <v>0</v>
      </c>
    </row>
    <row r="38" spans="1:3" x14ac:dyDescent="0.25">
      <c r="A38" s="13" t="s">
        <v>1165</v>
      </c>
      <c r="B38" s="18"/>
      <c r="C38" s="24">
        <v>0</v>
      </c>
    </row>
    <row r="39" spans="1:3" x14ac:dyDescent="0.25">
      <c r="A39" s="13" t="s">
        <v>1166</v>
      </c>
      <c r="B39" s="18"/>
      <c r="C39" s="24">
        <v>1</v>
      </c>
    </row>
    <row r="40" spans="1:3" x14ac:dyDescent="0.25">
      <c r="A40" s="17" t="s">
        <v>1</v>
      </c>
    </row>
    <row r="41" spans="1:3" x14ac:dyDescent="0.25">
      <c r="A41" s="9" t="s">
        <v>1167</v>
      </c>
    </row>
    <row r="42" spans="1:3" x14ac:dyDescent="0.25">
      <c r="A42" s="10" t="s">
        <v>14</v>
      </c>
      <c r="B42" s="10" t="s">
        <v>15</v>
      </c>
      <c r="C42" s="12" t="s">
        <v>3</v>
      </c>
    </row>
    <row r="43" spans="1:3" x14ac:dyDescent="0.25">
      <c r="A43" s="13" t="s">
        <v>1162</v>
      </c>
      <c r="B43" s="18"/>
      <c r="C43" s="24">
        <v>0</v>
      </c>
    </row>
    <row r="44" spans="1:3" x14ac:dyDescent="0.25">
      <c r="A44" s="13" t="s">
        <v>1163</v>
      </c>
      <c r="B44" s="18"/>
      <c r="C44" s="24">
        <v>0</v>
      </c>
    </row>
    <row r="45" spans="1:3" x14ac:dyDescent="0.25">
      <c r="A45" s="13" t="s">
        <v>1164</v>
      </c>
      <c r="B45" s="18"/>
      <c r="C45" s="24">
        <v>0</v>
      </c>
    </row>
    <row r="46" spans="1:3" x14ac:dyDescent="0.25">
      <c r="A46" s="13" t="s">
        <v>1083</v>
      </c>
      <c r="B46" s="18"/>
      <c r="C46" s="24">
        <v>0</v>
      </c>
    </row>
    <row r="47" spans="1:3" x14ac:dyDescent="0.25">
      <c r="A47" s="13" t="s">
        <v>1165</v>
      </c>
      <c r="B47" s="18"/>
      <c r="C47" s="24">
        <v>0</v>
      </c>
    </row>
    <row r="48" spans="1:3" x14ac:dyDescent="0.25">
      <c r="A48" s="17" t="s">
        <v>1</v>
      </c>
    </row>
    <row r="49" spans="1:3" x14ac:dyDescent="0.25">
      <c r="A49" s="9" t="s">
        <v>1168</v>
      </c>
    </row>
    <row r="50" spans="1:3" x14ac:dyDescent="0.25">
      <c r="A50" s="10" t="s">
        <v>14</v>
      </c>
      <c r="B50" s="10" t="s">
        <v>15</v>
      </c>
      <c r="C50" s="12" t="s">
        <v>3</v>
      </c>
    </row>
    <row r="51" spans="1:3" x14ac:dyDescent="0.25">
      <c r="A51" s="13" t="s">
        <v>1162</v>
      </c>
      <c r="B51" s="18"/>
      <c r="C51" s="24">
        <v>0</v>
      </c>
    </row>
    <row r="52" spans="1:3" x14ac:dyDescent="0.25">
      <c r="A52" s="13" t="s">
        <v>1163</v>
      </c>
      <c r="B52" s="18"/>
      <c r="C52" s="24">
        <v>0</v>
      </c>
    </row>
    <row r="53" spans="1:3" x14ac:dyDescent="0.25">
      <c r="A53" s="13" t="s">
        <v>1164</v>
      </c>
      <c r="B53" s="18"/>
      <c r="C53" s="24">
        <v>2</v>
      </c>
    </row>
    <row r="54" spans="1:3" x14ac:dyDescent="0.25">
      <c r="A54" s="13" t="s">
        <v>1083</v>
      </c>
      <c r="B54" s="18"/>
      <c r="C54" s="24">
        <v>0</v>
      </c>
    </row>
    <row r="55" spans="1:3" x14ac:dyDescent="0.25">
      <c r="A55" s="13" t="s">
        <v>1165</v>
      </c>
      <c r="B55" s="18"/>
      <c r="C55" s="24">
        <v>0</v>
      </c>
    </row>
    <row r="56" spans="1:3" x14ac:dyDescent="0.25">
      <c r="A56" s="17" t="s">
        <v>1</v>
      </c>
    </row>
    <row r="57" spans="1:3" x14ac:dyDescent="0.25">
      <c r="A57" s="9" t="s">
        <v>1169</v>
      </c>
    </row>
    <row r="58" spans="1:3" x14ac:dyDescent="0.25">
      <c r="A58" s="10" t="s">
        <v>14</v>
      </c>
      <c r="B58" s="10" t="s">
        <v>15</v>
      </c>
      <c r="C58" s="12" t="s">
        <v>3</v>
      </c>
    </row>
    <row r="59" spans="1:3" x14ac:dyDescent="0.25">
      <c r="A59" s="13" t="s">
        <v>1162</v>
      </c>
      <c r="B59" s="18"/>
      <c r="C59" s="24">
        <v>0</v>
      </c>
    </row>
    <row r="60" spans="1:3" x14ac:dyDescent="0.25">
      <c r="A60" s="13" t="s">
        <v>1163</v>
      </c>
      <c r="B60" s="18"/>
      <c r="C60" s="24">
        <v>0</v>
      </c>
    </row>
    <row r="61" spans="1:3" x14ac:dyDescent="0.25">
      <c r="A61" s="13" t="s">
        <v>1164</v>
      </c>
      <c r="B61" s="18"/>
      <c r="C61" s="24">
        <v>0</v>
      </c>
    </row>
    <row r="62" spans="1:3" x14ac:dyDescent="0.25">
      <c r="A62" s="13" t="s">
        <v>1083</v>
      </c>
      <c r="B62" s="18"/>
      <c r="C62" s="24">
        <v>1</v>
      </c>
    </row>
    <row r="63" spans="1:3" x14ac:dyDescent="0.25">
      <c r="A63" s="13" t="s">
        <v>1165</v>
      </c>
      <c r="B63" s="18"/>
      <c r="C63" s="24">
        <v>0</v>
      </c>
    </row>
  </sheetData>
  <sheetProtection algorithmName="SHA-512" hashValue="fNmI4+Pd0ucqutjNNgvYun5Ld4MJz+xpgwIALyrPLE57QEv5rPCpC+/kflPejrFxRqWmnT4gyuuOX1Ch+qmTHA==" saltValue="KvDzRPwWGKTLqiPI9SsGd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8" width="0.7109375" customWidth="1"/>
  </cols>
  <sheetData>
    <row r="1" spans="1:16" x14ac:dyDescent="0.25">
      <c r="A1" s="7" t="s">
        <v>1170</v>
      </c>
    </row>
    <row r="2" spans="1:16" x14ac:dyDescent="0.25">
      <c r="A2" s="8" t="s">
        <v>1</v>
      </c>
    </row>
    <row r="3" spans="1:16" ht="45" x14ac:dyDescent="0.25">
      <c r="A3" s="10" t="s">
        <v>295</v>
      </c>
      <c r="B3" s="10" t="s">
        <v>15</v>
      </c>
      <c r="C3" s="25" t="s">
        <v>296</v>
      </c>
      <c r="D3" s="25" t="s">
        <v>297</v>
      </c>
      <c r="E3" s="25" t="s">
        <v>298</v>
      </c>
      <c r="F3" s="25" t="s">
        <v>299</v>
      </c>
      <c r="G3" s="25" t="s">
        <v>300</v>
      </c>
      <c r="H3" s="25" t="s">
        <v>301</v>
      </c>
      <c r="I3" s="25" t="s">
        <v>302</v>
      </c>
      <c r="J3" s="25" t="s">
        <v>303</v>
      </c>
      <c r="K3" s="25" t="s">
        <v>304</v>
      </c>
      <c r="L3" s="25" t="s">
        <v>305</v>
      </c>
      <c r="M3" s="25" t="s">
        <v>306</v>
      </c>
      <c r="N3" s="25" t="s">
        <v>307</v>
      </c>
      <c r="O3" s="25" t="s">
        <v>308</v>
      </c>
      <c r="P3" s="25" t="s">
        <v>309</v>
      </c>
    </row>
    <row r="4" spans="1:16" x14ac:dyDescent="0.25">
      <c r="A4" s="192" t="s">
        <v>636</v>
      </c>
      <c r="B4" s="193"/>
      <c r="C4" s="32">
        <v>665</v>
      </c>
      <c r="D4" s="32">
        <v>502</v>
      </c>
      <c r="E4" s="33">
        <v>0</v>
      </c>
      <c r="F4" s="32">
        <v>775</v>
      </c>
      <c r="G4" s="32">
        <v>631</v>
      </c>
      <c r="H4" s="32">
        <v>172</v>
      </c>
      <c r="I4" s="32">
        <v>126</v>
      </c>
      <c r="J4" s="32">
        <v>0</v>
      </c>
      <c r="K4" s="32">
        <v>0</v>
      </c>
      <c r="L4" s="32">
        <v>0</v>
      </c>
      <c r="M4" s="32">
        <v>0</v>
      </c>
      <c r="N4" s="32">
        <v>0</v>
      </c>
      <c r="O4" s="32">
        <v>0</v>
      </c>
      <c r="P4" s="32">
        <v>811</v>
      </c>
    </row>
    <row r="5" spans="1:16" ht="45" x14ac:dyDescent="0.25">
      <c r="A5" s="29" t="s">
        <v>637</v>
      </c>
      <c r="B5" s="29" t="s">
        <v>638</v>
      </c>
      <c r="C5" s="15">
        <v>4</v>
      </c>
      <c r="D5" s="15">
        <v>2</v>
      </c>
      <c r="E5" s="30">
        <v>1</v>
      </c>
      <c r="F5" s="15">
        <v>4</v>
      </c>
      <c r="G5" s="15">
        <v>7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24">
        <v>5</v>
      </c>
    </row>
    <row r="6" spans="1:16" ht="33.75" x14ac:dyDescent="0.25">
      <c r="A6" s="29" t="s">
        <v>639</v>
      </c>
      <c r="B6" s="29" t="s">
        <v>640</v>
      </c>
      <c r="C6" s="15">
        <v>308</v>
      </c>
      <c r="D6" s="15">
        <v>288</v>
      </c>
      <c r="E6" s="30">
        <v>0</v>
      </c>
      <c r="F6" s="15">
        <v>404</v>
      </c>
      <c r="G6" s="15">
        <v>336</v>
      </c>
      <c r="H6" s="15">
        <v>82</v>
      </c>
      <c r="I6" s="15">
        <v>59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24">
        <v>431</v>
      </c>
    </row>
    <row r="7" spans="1:16" ht="22.5" x14ac:dyDescent="0.25">
      <c r="A7" s="29" t="s">
        <v>641</v>
      </c>
      <c r="B7" s="29" t="s">
        <v>642</v>
      </c>
      <c r="C7" s="15">
        <v>37</v>
      </c>
      <c r="D7" s="15">
        <v>44</v>
      </c>
      <c r="E7" s="30">
        <v>-1</v>
      </c>
      <c r="F7" s="15">
        <v>6</v>
      </c>
      <c r="G7" s="15">
        <v>8</v>
      </c>
      <c r="H7" s="15">
        <v>11</v>
      </c>
      <c r="I7" s="15">
        <v>8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24">
        <v>16</v>
      </c>
    </row>
    <row r="8" spans="1:16" ht="33.75" x14ac:dyDescent="0.25">
      <c r="A8" s="29" t="s">
        <v>643</v>
      </c>
      <c r="B8" s="29" t="s">
        <v>644</v>
      </c>
      <c r="C8" s="15">
        <v>0</v>
      </c>
      <c r="D8" s="15">
        <v>1</v>
      </c>
      <c r="E8" s="30">
        <v>-1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4">
        <v>0</v>
      </c>
    </row>
    <row r="9" spans="1:16" ht="45" x14ac:dyDescent="0.25">
      <c r="A9" s="29" t="s">
        <v>645</v>
      </c>
      <c r="B9" s="29" t="s">
        <v>646</v>
      </c>
      <c r="C9" s="15">
        <v>18</v>
      </c>
      <c r="D9" s="15">
        <v>9</v>
      </c>
      <c r="E9" s="30">
        <v>1</v>
      </c>
      <c r="F9" s="15">
        <v>22</v>
      </c>
      <c r="G9" s="15">
        <v>14</v>
      </c>
      <c r="H9" s="15">
        <v>9</v>
      </c>
      <c r="I9" s="15">
        <v>5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4">
        <v>18</v>
      </c>
    </row>
    <row r="10" spans="1:16" ht="33.75" x14ac:dyDescent="0.25">
      <c r="A10" s="29" t="s">
        <v>647</v>
      </c>
      <c r="B10" s="29" t="s">
        <v>648</v>
      </c>
      <c r="C10" s="15">
        <v>293</v>
      </c>
      <c r="D10" s="15">
        <v>148</v>
      </c>
      <c r="E10" s="30">
        <v>0</v>
      </c>
      <c r="F10" s="15">
        <v>339</v>
      </c>
      <c r="G10" s="15">
        <v>266</v>
      </c>
      <c r="H10" s="15">
        <v>67</v>
      </c>
      <c r="I10" s="15">
        <v>52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4">
        <v>341</v>
      </c>
    </row>
    <row r="11" spans="1:16" ht="45" x14ac:dyDescent="0.25">
      <c r="A11" s="29" t="s">
        <v>649</v>
      </c>
      <c r="B11" s="29" t="s">
        <v>650</v>
      </c>
      <c r="C11" s="15">
        <v>5</v>
      </c>
      <c r="D11" s="15">
        <v>10</v>
      </c>
      <c r="E11" s="30">
        <v>-1</v>
      </c>
      <c r="F11" s="15">
        <v>0</v>
      </c>
      <c r="G11" s="15">
        <v>0</v>
      </c>
      <c r="H11" s="15">
        <v>3</v>
      </c>
      <c r="I11" s="15">
        <v>2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4">
        <v>0</v>
      </c>
    </row>
  </sheetData>
  <sheetProtection algorithmName="SHA-512" hashValue="2Sg9tBcG2ps0aWa7R6chSGxv8f0+wOOSHvyYWlRWSciSXXN/RD5tbN6joUqcMTiQS58KTc/YOoY8DK+u1U8zGA==" saltValue="Y17Yq/7GouIEuovsheOq3g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58</vt:i4>
      </vt:variant>
    </vt:vector>
  </HeadingPairs>
  <TitlesOfParts>
    <vt:vector size="82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2021-05-05T12:24:32Z</dcterms:created>
  <dcterms:modified xsi:type="dcterms:W3CDTF">2021-05-31T11:25:29Z</dcterms:modified>
</cp:coreProperties>
</file>