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D39255CD-480A-4411-B7A4-E693C2BE9060}" xr6:coauthVersionLast="46" xr6:coauthVersionMax="46" xr10:uidLastSave="{00000000-0000-0000-0000-000000000000}"/>
  <workbookProtection workbookAlgorithmName="SHA-512" workbookHashValue="EFxx8T9gbsDUNP3eGWxbAHy05plkVVAwRrf7rCVPvs2tlfQDTEnJmV7T1YBkpyONQbUhayVpNDlNcg72Tv283g==" workbookSaltValue="I3a4s1L1SF0ajWvqZ0HpT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L43" i="12" s="1"/>
  <c r="K11" i="12"/>
  <c r="J11" i="12"/>
  <c r="I11" i="12"/>
  <c r="H11" i="12"/>
  <c r="G11" i="12"/>
  <c r="F11" i="12"/>
  <c r="E11" i="12"/>
  <c r="D11" i="12"/>
  <c r="D123" i="12"/>
  <c r="E82" i="12"/>
  <c r="D82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41ABFDC-23C0-495A-B5E2-9173DDEF30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D57B375-C4BF-438E-8993-27D6508690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D70BFB4-6ECC-42B6-9D7B-60F1C937B7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B3955B9-C006-4D2E-AB4C-7AFF253DEC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CC93DF3-BBED-4D29-9741-A57895149E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D1C7CAA-1285-44DB-979E-403A70F6D7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A857CF2-4EC3-4340-9740-373D6EB958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7DF271F-85C7-4C7E-A193-CFD2A1DC41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279CE57-FF42-4D9C-9269-B65346C06C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13BC5E1-4254-4F6D-9BCF-471C344200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B47CF4B-D9F8-4EBE-8EBA-A65DD3ECDC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8E31F66-FC37-4DBD-ACBF-1C6529002E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70B573A-C58D-4459-BCD3-802C73F8DF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AD9A21-2845-42CA-98BB-7E415104A7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2DEB1DA-3894-48DF-BEEA-8DDE51430A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AD1BCD-CC73-4430-A4FE-4A7F0FE4BC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3CF8BE2-DBFB-408A-919E-649F944C49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1198998-7D7C-4B04-AA6D-E8901B4332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360BC8D-63EC-4E20-B41C-DB905660FF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3A9FFB7-4EB0-43B4-952E-22A8395D63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3A06140-B6A2-477C-8C4C-896F1F31ED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1BB99E4-6FBB-428F-A0BA-469A3DBC71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A1D364F-DCD3-441A-AB47-246ECA933E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A209AE4-434B-4B2B-9562-E868824A84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C95852F-B020-459B-B1DF-7F78D3F99B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DC7F23E-89A4-4FC9-AC6B-0E8248AFCD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563FD85-21B6-48F5-8DC0-C9F1DC85EE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26AA989-851F-46DD-9ABF-FB63B1E2B8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73C8DCB-DE6D-4D05-A1E7-104950AD34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6CFB70D-068B-4B07-8481-FB35ED308E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56F16D8-EFCA-49B6-95CC-F0E9CB522D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3DB5267-E89C-4614-885D-54F879A902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<sst xmlns="http://schemas.openxmlformats.org/spreadsheetml/2006/main" count="2571" uniqueCount="1441">
  <si>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</si>
  <si>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</si>
  <si>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</si>
  <si>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</si>
  <si>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</si>
  <si>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</si>
  <si>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</si>
  <si>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Tarragona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</si>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</sst>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A26C8B64-69FC-458D-A341-81B7AA49145B}"/>
    <cellStyle name="Normal" xfId="0" builtinId="0"/>
    <cellStyle name="Normal 2" xfId="1" xr:uid="{A0F0082E-C610-4872-B0BC-68A154A8D9FC}"/>
    <cellStyle name="Normal 3" xfId="3" xr:uid="{998BAE45-29C4-4303-B64C-71BA6C945B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45-41E8-B608-D3B79AF7A1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45-41E8-B608-D3B79AF7A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4099</c:v>
                </c:pt>
                <c:pt idx="1">
                  <c:v>31281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5-41E8-B608-D3B79AF7A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6B-4A53-AC9B-9E899A515F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6B-4A53-AC9B-9E899A515F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6B-4A53-AC9B-9E899A515F5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1058</c:v>
                </c:pt>
                <c:pt idx="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6B-4A53-AC9B-9E899A515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7F-4C44-AD67-D035E8D2CE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7F-4C44-AD67-D035E8D2CE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7F-4C44-AD67-D035E8D2CE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2105</c:v>
                </c:pt>
                <c:pt idx="1">
                  <c:v>1660</c:v>
                </c:pt>
                <c:pt idx="2">
                  <c:v>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7F-4C44-AD67-D035E8D2C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18-43E5-B934-1FB4F8C1B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18-43E5-B934-1FB4F8C1B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351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18-43E5-B934-1FB4F8C1B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2A-46AD-B53C-9023E2F2D6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2A-46AD-B53C-9023E2F2D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7670</c:v>
                </c:pt>
                <c:pt idx="1">
                  <c:v>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A-46AD-B53C-9023E2F2D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</c:v>
              </c:pt>
              <c:pt idx="1">
                <c:v>3137</c:v>
              </c:pt>
              <c:pt idx="2">
                <c:v>70</c:v>
              </c:pt>
              <c:pt idx="3">
                <c:v>5</c:v>
              </c:pt>
              <c:pt idx="4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3-B3C4-45AB-B102-92BB5342C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2872</c:v>
              </c:pt>
              <c:pt idx="1">
                <c:v>2664</c:v>
              </c:pt>
              <c:pt idx="2">
                <c:v>172</c:v>
              </c:pt>
              <c:pt idx="3">
                <c:v>53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9C0E-4DE8-B4B6-B1AC695D4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20</c:v>
              </c:pt>
              <c:pt idx="2">
                <c:v>46</c:v>
              </c:pt>
              <c:pt idx="3">
                <c:v>1</c:v>
              </c:pt>
              <c:pt idx="4">
                <c:v>55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F029-4164-9329-FD9C3A2E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79</c:v>
              </c:pt>
              <c:pt idx="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3-70ED-4B85-AF69-AE4E3D703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Familia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2833</c:v>
              </c:pt>
              <c:pt idx="1">
                <c:v>24</c:v>
              </c:pt>
              <c:pt idx="2">
                <c:v>518</c:v>
              </c:pt>
              <c:pt idx="3">
                <c:v>30</c:v>
              </c:pt>
              <c:pt idx="4">
                <c:v>1</c:v>
              </c:pt>
              <c:pt idx="5">
                <c:v>38</c:v>
              </c:pt>
              <c:pt idx="6">
                <c:v>636</c:v>
              </c:pt>
              <c:pt idx="7">
                <c:v>7</c:v>
              </c:pt>
              <c:pt idx="8">
                <c:v>31</c:v>
              </c:pt>
              <c:pt idx="9">
                <c:v>1629</c:v>
              </c:pt>
            </c:numLit>
          </c:val>
          <c:extLst>
            <c:ext xmlns:c16="http://schemas.microsoft.com/office/drawing/2014/chart" uri="{C3380CC4-5D6E-409C-BE32-E72D297353CC}">
              <c16:uniqueId val="{00000003-EE62-4FEA-9992-F4B711430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</c:v>
              </c:pt>
              <c:pt idx="1">
                <c:v>409</c:v>
              </c:pt>
              <c:pt idx="2">
                <c:v>649</c:v>
              </c:pt>
              <c:pt idx="3">
                <c:v>175</c:v>
              </c:pt>
              <c:pt idx="4">
                <c:v>355</c:v>
              </c:pt>
              <c:pt idx="5">
                <c:v>109</c:v>
              </c:pt>
              <c:pt idx="6">
                <c:v>448</c:v>
              </c:pt>
              <c:pt idx="7">
                <c:v>330</c:v>
              </c:pt>
              <c:pt idx="8">
                <c:v>300</c:v>
              </c:pt>
              <c:pt idx="9">
                <c:v>14</c:v>
              </c:pt>
              <c:pt idx="1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A28A-4265-8C36-72C147F27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0E-4453-AAE7-B77F84DBB4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0E-4453-AAE7-B77F84DBB4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0E-4453-AAE7-B77F84DBB4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549</c:v>
                </c:pt>
                <c:pt idx="1">
                  <c:v>538</c:v>
                </c:pt>
                <c:pt idx="2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E-4453-AAE7-B77F84DB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15278</c:v>
              </c:pt>
              <c:pt idx="1">
                <c:v>1294</c:v>
              </c:pt>
              <c:pt idx="2">
                <c:v>729</c:v>
              </c:pt>
              <c:pt idx="3">
                <c:v>441</c:v>
              </c:pt>
              <c:pt idx="4">
                <c:v>126</c:v>
              </c:pt>
              <c:pt idx="5">
                <c:v>188</c:v>
              </c:pt>
              <c:pt idx="6">
                <c:v>6127</c:v>
              </c:pt>
              <c:pt idx="7">
                <c:v>853</c:v>
              </c:pt>
              <c:pt idx="8">
                <c:v>1002</c:v>
              </c:pt>
              <c:pt idx="9">
                <c:v>280</c:v>
              </c:pt>
              <c:pt idx="10">
                <c:v>569</c:v>
              </c:pt>
              <c:pt idx="11">
                <c:v>721</c:v>
              </c:pt>
              <c:pt idx="12">
                <c:v>7601</c:v>
              </c:pt>
              <c:pt idx="13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0-AFF4-4359-A3F0-35F404A71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132</c:v>
              </c:pt>
              <c:pt idx="1">
                <c:v>1203</c:v>
              </c:pt>
              <c:pt idx="2">
                <c:v>439</c:v>
              </c:pt>
              <c:pt idx="3">
                <c:v>313</c:v>
              </c:pt>
              <c:pt idx="4">
                <c:v>2036</c:v>
              </c:pt>
              <c:pt idx="5">
                <c:v>394</c:v>
              </c:pt>
              <c:pt idx="6">
                <c:v>148</c:v>
              </c:pt>
              <c:pt idx="7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C8D4-49B6-B67C-9899AD108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97</c:v>
              </c:pt>
              <c:pt idx="1">
                <c:v>456</c:v>
              </c:pt>
              <c:pt idx="2">
                <c:v>227</c:v>
              </c:pt>
              <c:pt idx="3">
                <c:v>236</c:v>
              </c:pt>
              <c:pt idx="4">
                <c:v>280</c:v>
              </c:pt>
              <c:pt idx="5">
                <c:v>1828</c:v>
              </c:pt>
              <c:pt idx="6">
                <c:v>15</c:v>
              </c:pt>
              <c:pt idx="7">
                <c:v>266</c:v>
              </c:pt>
              <c:pt idx="8">
                <c:v>101</c:v>
              </c:pt>
              <c:pt idx="9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98FB-482F-83D0-8ABE60D1F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334</c:v>
              </c:pt>
              <c:pt idx="1">
                <c:v>259</c:v>
              </c:pt>
              <c:pt idx="2">
                <c:v>115</c:v>
              </c:pt>
              <c:pt idx="3">
                <c:v>61</c:v>
              </c:pt>
              <c:pt idx="4">
                <c:v>69</c:v>
              </c:pt>
              <c:pt idx="5">
                <c:v>1385</c:v>
              </c:pt>
              <c:pt idx="6">
                <c:v>277</c:v>
              </c:pt>
              <c:pt idx="7">
                <c:v>354</c:v>
              </c:pt>
              <c:pt idx="8">
                <c:v>128</c:v>
              </c:pt>
              <c:pt idx="9">
                <c:v>215</c:v>
              </c:pt>
              <c:pt idx="10">
                <c:v>350</c:v>
              </c:pt>
              <c:pt idx="11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F497-4F02-9CE7-17DF15FAF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355</c:v>
              </c:pt>
              <c:pt idx="1">
                <c:v>51</c:v>
              </c:pt>
              <c:pt idx="2">
                <c:v>151</c:v>
              </c:pt>
              <c:pt idx="3">
                <c:v>54</c:v>
              </c:pt>
              <c:pt idx="4">
                <c:v>58</c:v>
              </c:pt>
              <c:pt idx="5">
                <c:v>1364</c:v>
              </c:pt>
              <c:pt idx="6">
                <c:v>233</c:v>
              </c:pt>
              <c:pt idx="7">
                <c:v>382</c:v>
              </c:pt>
              <c:pt idx="8">
                <c:v>141</c:v>
              </c:pt>
              <c:pt idx="9">
                <c:v>227</c:v>
              </c:pt>
              <c:pt idx="10">
                <c:v>216</c:v>
              </c:pt>
              <c:pt idx="11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A3DB-4D12-9EB4-005BE848C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21</c:v>
              </c:pt>
              <c:pt idx="2">
                <c:v>7</c:v>
              </c:pt>
              <c:pt idx="3">
                <c:v>1</c:v>
              </c:pt>
              <c:pt idx="4">
                <c:v>53</c:v>
              </c:pt>
              <c:pt idx="5">
                <c:v>2</c:v>
              </c:pt>
              <c:pt idx="6">
                <c:v>2</c:v>
              </c:pt>
              <c:pt idx="7">
                <c:v>3</c:v>
              </c:pt>
              <c:pt idx="8">
                <c:v>5</c:v>
              </c:pt>
              <c:pt idx="9">
                <c:v>4</c:v>
              </c:pt>
              <c:pt idx="10">
                <c:v>2</c:v>
              </c:pt>
              <c:pt idx="11">
                <c:v>1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3D7-49C0-B57E-43BA2C19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8</c:v>
              </c:pt>
              <c:pt idx="2">
                <c:v>9</c:v>
              </c:pt>
              <c:pt idx="3">
                <c:v>44</c:v>
              </c:pt>
              <c:pt idx="4">
                <c:v>5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5</c:v>
              </c:pt>
              <c:pt idx="9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358-4E94-9FAA-E0688771F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DD7-4E9F-85C3-719B21E9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4AD-42A9-9053-72E1D816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31</c:v>
              </c:pt>
              <c:pt idx="2">
                <c:v>58</c:v>
              </c:pt>
              <c:pt idx="3">
                <c:v>14</c:v>
              </c:pt>
              <c:pt idx="4">
                <c:v>15</c:v>
              </c:pt>
              <c:pt idx="5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7DE9-4A98-BE91-7E87FB9A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48-44DF-A583-EEC06DB798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48-44DF-A583-EEC06DB798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1923</c:v>
                </c:pt>
                <c:pt idx="1">
                  <c:v>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48-44DF-A583-EEC06DB79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</c:v>
              </c:pt>
              <c:pt idx="1">
                <c:v>21</c:v>
              </c:pt>
              <c:pt idx="2">
                <c:v>19</c:v>
              </c:pt>
              <c:pt idx="3">
                <c:v>50</c:v>
              </c:pt>
              <c:pt idx="4">
                <c:v>5</c:v>
              </c:pt>
              <c:pt idx="5">
                <c:v>304</c:v>
              </c:pt>
              <c:pt idx="6">
                <c:v>3</c:v>
              </c:pt>
              <c:pt idx="7">
                <c:v>54</c:v>
              </c:pt>
              <c:pt idx="8">
                <c:v>5</c:v>
              </c:pt>
              <c:pt idx="9">
                <c:v>1</c:v>
              </c:pt>
              <c:pt idx="10">
                <c:v>22</c:v>
              </c:pt>
              <c:pt idx="1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9615-4D50-AB0E-BB62BE5C1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202</c:v>
              </c:pt>
              <c:pt idx="1">
                <c:v>310</c:v>
              </c:pt>
              <c:pt idx="2">
                <c:v>203</c:v>
              </c:pt>
              <c:pt idx="3">
                <c:v>68</c:v>
              </c:pt>
              <c:pt idx="4">
                <c:v>686</c:v>
              </c:pt>
              <c:pt idx="5">
                <c:v>107</c:v>
              </c:pt>
              <c:pt idx="6">
                <c:v>1949</c:v>
              </c:pt>
              <c:pt idx="7">
                <c:v>84</c:v>
              </c:pt>
              <c:pt idx="8">
                <c:v>310</c:v>
              </c:pt>
              <c:pt idx="9">
                <c:v>207</c:v>
              </c:pt>
              <c:pt idx="10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EFD4-4137-8C75-36D3A0B9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0C-488D-9322-96664FE193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0C-488D-9322-96664FE193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0C-488D-9322-96664FE193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0C-488D-9322-96664FE193A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0C-488D-9322-96664FE193A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0C-488D-9322-96664FE19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4</c:v>
                </c:pt>
                <c:pt idx="1">
                  <c:v>43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0C-488D-9322-96664FE1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E2-4E10-8542-9319A34380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E2-4E10-8542-9319A34380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E2-4E10-8542-9319A34380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E2-4E10-8542-9319A343802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E2-4E10-8542-9319A343802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2-4E10-8542-9319A343802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2-4E10-8542-9319A343802D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2-4E10-8542-9319A343802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2-4E10-8542-9319A34380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28</c:v>
                </c:pt>
                <c:pt idx="1">
                  <c:v>3</c:v>
                </c:pt>
                <c:pt idx="2">
                  <c:v>26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E2-4E10-8542-9319A3438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1065</c:v>
              </c:pt>
              <c:pt idx="1">
                <c:v>137</c:v>
              </c:pt>
              <c:pt idx="2">
                <c:v>152</c:v>
              </c:pt>
              <c:pt idx="3">
                <c:v>197</c:v>
              </c:pt>
              <c:pt idx="4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490B-46C3-B89B-11E5BAEF1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604</c:v>
              </c:pt>
              <c:pt idx="1">
                <c:v>97</c:v>
              </c:pt>
              <c:pt idx="2">
                <c:v>3</c:v>
              </c:pt>
              <c:pt idx="3">
                <c:v>283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BB5F-4DA8-800B-6171E64A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40</c:v>
              </c:pt>
              <c:pt idx="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A53D-4A4F-965C-4FEAF2C5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236</c:v>
              </c:pt>
              <c:pt idx="1">
                <c:v>48</c:v>
              </c:pt>
              <c:pt idx="2">
                <c:v>1</c:v>
              </c:pt>
              <c:pt idx="3">
                <c:v>162</c:v>
              </c:pt>
              <c:pt idx="4">
                <c:v>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64-4EE2-87BD-0421FCDD7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183</c:v>
              </c:pt>
              <c:pt idx="2">
                <c:v>12</c:v>
              </c:pt>
              <c:pt idx="3">
                <c:v>41</c:v>
              </c:pt>
              <c:pt idx="4">
                <c:v>128</c:v>
              </c:pt>
              <c:pt idx="5">
                <c:v>52</c:v>
              </c:pt>
              <c:pt idx="6">
                <c:v>82</c:v>
              </c:pt>
              <c:pt idx="7">
                <c:v>81</c:v>
              </c:pt>
              <c:pt idx="8">
                <c:v>14</c:v>
              </c:pt>
              <c:pt idx="9">
                <c:v>5</c:v>
              </c:pt>
              <c:pt idx="10">
                <c:v>3</c:v>
              </c:pt>
              <c:pt idx="11">
                <c:v>50</c:v>
              </c:pt>
              <c:pt idx="12">
                <c:v>47</c:v>
              </c:pt>
              <c:pt idx="13">
                <c:v>5</c:v>
              </c:pt>
              <c:pt idx="14">
                <c:v>364</c:v>
              </c:pt>
              <c:pt idx="15">
                <c:v>22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E10-45BB-8E75-794AE6B2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575</c:v>
              </c:pt>
              <c:pt idx="1">
                <c:v>211</c:v>
              </c:pt>
              <c:pt idx="2">
                <c:v>875</c:v>
              </c:pt>
              <c:pt idx="3">
                <c:v>24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EC-422E-83DA-2822B652C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E0-48E6-B112-F0F05B28DE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E0-48E6-B112-F0F05B28DE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1662</c:v>
                </c:pt>
                <c:pt idx="1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0-48E6-B112-F0F05B28D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2A-4882-89E8-4DC471E393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2A-4882-89E8-4DC471E393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73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A-4882-89E8-4DC471E3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C0-4397-840C-A10D4081AD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C0-4397-840C-A10D4081AD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C0-4397-840C-A10D4081AD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C0-4397-840C-A10D4081AD5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C0-4397-840C-A10D4081AD5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80</c:v>
                </c:pt>
                <c:pt idx="1">
                  <c:v>71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C0-4397-840C-A10D4081AD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450</c:v>
              </c:pt>
              <c:pt idx="1">
                <c:v>127</c:v>
              </c:pt>
              <c:pt idx="2">
                <c:v>13</c:v>
              </c:pt>
              <c:pt idx="3">
                <c:v>3</c:v>
              </c:pt>
              <c:pt idx="4">
                <c:v>3</c:v>
              </c:pt>
              <c:pt idx="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1-191C-4370-8213-B0D631A6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148</c:v>
              </c:pt>
              <c:pt idx="1">
                <c:v>22</c:v>
              </c:pt>
              <c:pt idx="2">
                <c:v>1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E254-450A-B949-5276B5DF5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41</c:v>
              </c:pt>
              <c:pt idx="1">
                <c:v>14</c:v>
              </c:pt>
              <c:pt idx="2">
                <c:v>93</c:v>
              </c:pt>
              <c:pt idx="3">
                <c:v>97</c:v>
              </c:pt>
              <c:pt idx="4">
                <c:v>70</c:v>
              </c:pt>
              <c:pt idx="5">
                <c:v>46</c:v>
              </c:pt>
              <c:pt idx="6">
                <c:v>3</c:v>
              </c:pt>
              <c:pt idx="7">
                <c:v>2</c:v>
              </c:pt>
              <c:pt idx="8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1-C3E0-436D-967A-731731387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4F-45F2-BBDF-7AA0265C2F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4F-45F2-BBDF-7AA0265C2F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4F-45F2-BBDF-7AA0265C2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7-4511-97B7-0F34CECD60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C7-4511-97B7-0F34CECD60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C7-4511-97B7-0F34CECD60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C7-4511-97B7-0F34CECD60B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C7-4511-97B7-0F34CECD60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226</c:v>
                </c:pt>
                <c:pt idx="1">
                  <c:v>164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C7-4511-97B7-0F34CECD6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2157</c:v>
              </c:pt>
              <c:pt idx="1">
                <c:v>409</c:v>
              </c:pt>
              <c:pt idx="2">
                <c:v>40</c:v>
              </c:pt>
              <c:pt idx="3">
                <c:v>11</c:v>
              </c:pt>
              <c:pt idx="4">
                <c:v>9</c:v>
              </c:pt>
              <c:pt idx="5">
                <c:v>429</c:v>
              </c:pt>
            </c:numLit>
          </c:val>
          <c:extLst>
            <c:ext xmlns:c16="http://schemas.microsoft.com/office/drawing/2014/chart" uri="{C3380CC4-5D6E-409C-BE32-E72D297353CC}">
              <c16:uniqueId val="{00000000-D30C-45E5-9707-15E5EB2ED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642</c:v>
              </c:pt>
              <c:pt idx="1">
                <c:v>263</c:v>
              </c:pt>
              <c:pt idx="2">
                <c:v>2</c:v>
              </c:pt>
              <c:pt idx="3">
                <c:v>5</c:v>
              </c:pt>
              <c:pt idx="4">
                <c:v>4</c:v>
              </c:pt>
              <c:pt idx="5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595E-4DF5-99AE-A57BB77E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2F-4C8B-841C-19F64E59C8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2F-4C8B-841C-19F64E59C8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1103</c:v>
                </c:pt>
                <c:pt idx="1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F-4C8B-841C-19F64E59C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1238681102362204E-2"/>
                  <c:y val="-5.556220472440944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4-4449-A0EA-46A6D8250C9B}"/>
                </c:ext>
              </c:extLst>
            </c:dLbl>
            <c:dLbl>
              <c:idx val="3"/>
              <c:layout>
                <c:manualLayout>
                  <c:x val="8.7598425196850401E-3"/>
                  <c:y val="-7.3556220472440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4-4449-A0EA-46A6D8250C9B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928</c:v>
              </c:pt>
              <c:pt idx="2">
                <c:v>22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F15-4EF7-B49F-744A9245A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50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06-4DFC-A5AE-04BE94BF4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</c:f>
              <c:strCache>
                <c:ptCount val="1"/>
                <c:pt idx="0">
                  <c:v>Diligencias de investigación 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F2-4435-A58E-DC421EB1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591-4FD4-A78D-BE46B183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57A-462E-BFD6-9724350B0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</c:v>
              </c:pt>
              <c:pt idx="1">
                <c:v>369</c:v>
              </c:pt>
              <c:pt idx="2">
                <c:v>87</c:v>
              </c:pt>
              <c:pt idx="3">
                <c:v>4</c:v>
              </c:pt>
              <c:pt idx="4">
                <c:v>37</c:v>
              </c:pt>
              <c:pt idx="5">
                <c:v>479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3D-4015-B599-EB178702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893</c:v>
              </c:pt>
              <c:pt idx="2">
                <c:v>33</c:v>
              </c:pt>
              <c:pt idx="3">
                <c:v>108</c:v>
              </c:pt>
              <c:pt idx="4">
                <c:v>989</c:v>
              </c:pt>
            </c:numLit>
          </c:val>
          <c:extLst>
            <c:ext xmlns:c16="http://schemas.microsoft.com/office/drawing/2014/chart" uri="{C3380CC4-5D6E-409C-BE32-E72D297353CC}">
              <c16:uniqueId val="{00000000-D350-4AFA-A9A9-02D45053E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827</c:v>
              </c:pt>
              <c:pt idx="2">
                <c:v>30</c:v>
              </c:pt>
              <c:pt idx="3">
                <c:v>106</c:v>
              </c:pt>
              <c:pt idx="4">
                <c:v>854</c:v>
              </c:pt>
            </c:numLit>
          </c:val>
          <c:extLst>
            <c:ext xmlns:c16="http://schemas.microsoft.com/office/drawing/2014/chart" uri="{C3380CC4-5D6E-409C-BE32-E72D297353CC}">
              <c16:uniqueId val="{00000000-8858-4485-888C-A651D47DE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132</c:v>
              </c:pt>
              <c:pt idx="2">
                <c:v>37</c:v>
              </c:pt>
              <c:pt idx="3">
                <c:v>18</c:v>
              </c:pt>
              <c:pt idx="4">
                <c:v>159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1E-43B3-B7C9-3D4338813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07-4F49-9DF2-304D968C70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07-4F49-9DF2-304D968C70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65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7-4F49-9DF2-304D968C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132</c:v>
              </c:pt>
              <c:pt idx="2">
                <c:v>40</c:v>
              </c:pt>
              <c:pt idx="3">
                <c:v>1</c:v>
              </c:pt>
              <c:pt idx="4">
                <c:v>33</c:v>
              </c:pt>
              <c:pt idx="5">
                <c:v>169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AD2-4499-9913-04372CDA6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13-4DD8-8767-E588DD12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A65-4C84-A8A2-F088A998E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912</c:v>
              </c:pt>
              <c:pt idx="2">
                <c:v>51</c:v>
              </c:pt>
              <c:pt idx="3">
                <c:v>121</c:v>
              </c:pt>
              <c:pt idx="4">
                <c:v>852</c:v>
              </c:pt>
            </c:numLit>
          </c:val>
          <c:extLst>
            <c:ext xmlns:c16="http://schemas.microsoft.com/office/drawing/2014/chart" uri="{C3380CC4-5D6E-409C-BE32-E72D297353CC}">
              <c16:uniqueId val="{00000000-CE56-4F9E-BC34-7FE72CDE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10</c:v>
              </c:pt>
              <c:pt idx="2">
                <c:v>12</c:v>
              </c:pt>
              <c:pt idx="3">
                <c:v>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3C83-43A7-9D9F-6663D8DB4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Sumario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72</c:v>
              </c:pt>
              <c:pt idx="2">
                <c:v>1</c:v>
              </c:pt>
              <c:pt idx="3">
                <c:v>24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AE9-41EE-8F0F-0047BB0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7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3005-45E4-B943-A099B402B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E07B-4E9C-8B0E-9119D075E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90-4B49-A75E-EA89257779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90-4B49-A75E-EA89257779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95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0-4B49-A75E-EA8925777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1A-46FF-9CB9-AC0C272CA0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1A-46FF-9CB9-AC0C272CA0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1A-46FF-9CB9-AC0C272CA01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600</c:v>
                </c:pt>
                <c:pt idx="1">
                  <c:v>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1A-46FF-9CB9-AC0C272CA01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96-4E8E-88C8-F1DAD3F741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96-4E8E-88C8-F1DAD3F741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748</c:v>
                </c:pt>
                <c:pt idx="1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6-4E8E-88C8-F1DAD3F74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20</xdr:row>
      <xdr:rowOff>152399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3F1CB6B-FB1E-40AD-8461-243E8B48C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09F92FB-AA96-4961-9EE1-DD77EABD9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4DC9412-7F92-4C0C-8061-75B304441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0312997-E7EF-43A3-B488-A5DC29288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7668B29-63AC-4DFA-947B-63F4CE713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F29A9EE-6F00-40FF-AABB-34F0699C2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7F71C44-2DB9-4DAA-A593-319CCC6E1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3758BC3-4DC6-4366-9CC8-B7DA40B697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6A0D2B9-F3CC-4AE5-8372-E2D30F024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CFDEE82-3A56-4BD2-B610-BB3CC3C76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4445231-0ADA-4E09-B8A4-564FA103D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512A1CE-BFE8-466B-AAE8-8AF5FD3D5E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126479-0F9A-442B-A196-E3D291C20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E40903-F673-4934-8192-61D41C4D1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CD40C22-53E8-4CE9-9967-59CEC1DD69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18A44DE-80D0-4C12-9FC2-24E38C6C6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F194791-6828-4CB9-A96D-80164CCA4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0C531F6-9755-4B9F-9ED4-3CEE1906F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826D27BE-EDC7-4E5A-8884-17A30CBC7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0FEF588-EF7E-4BA4-B146-F2D9EDDFE9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8D39262-CB3E-419B-836E-2BBCA58F8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4BDA1B0-A304-4882-8386-A25ADE4EA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EA44F76-1DEF-477E-9E7F-D6B3EFAD5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78B07A3-9E76-4CA5-955F-B1E59C915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2E21C82-A785-4C08-944E-44D5B0266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7CD7ECC-32F2-4684-931C-F366A883B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383DC584-3420-4C7D-BC70-9CB501CA7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C2AA436-A9BC-406A-BF0E-BF362EE6B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27ADD61-07A1-48D1-B5A8-1DFE699F1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3D2EA8E-3AA4-4175-9E05-D050B972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1350DA3-63C7-4E81-A7B3-32E94E6BB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BCF1103-69D7-4DF3-A44C-C4A10773C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168147D-8A9B-44CB-A67D-049B42DA2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EC5E182-4A5E-43C0-87AF-AA7AE2C76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146050</xdr:colOff>
      <xdr:row>6</xdr:row>
      <xdr:rowOff>209550</xdr:rowOff>
    </xdr:from>
    <xdr:to>
      <xdr:col>21</xdr:col>
      <xdr:colOff>409575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7CBAD8A-B26E-4D84-AC8C-C06885D45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12700</xdr:colOff>
      <xdr:row>8</xdr:row>
      <xdr:rowOff>9525</xdr:rowOff>
    </xdr:from>
    <xdr:to>
      <xdr:col>53</xdr:col>
      <xdr:colOff>136525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5132118-672D-4E0B-8606-8BA4C9773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44D0FDD-34BA-4C07-B912-222C8CC5C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6F498A5-76C1-4A50-901C-FAF8D8248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586F4D1-F66C-4363-B802-640F13009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8425467-15B7-4998-A370-4EBD40713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F322976-02A5-4E8D-9D84-178E87713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4F59F56-F39C-4707-B60E-AFA492011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132E380-7BC8-4A82-9D10-75BFE2F51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19F1BEF-F834-4762-A0B6-B610A937F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9FD6AD8-C234-4EB6-A217-538316AD7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BAB3479-C12E-4D85-8CB5-F2EB961A2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1CEAFCB-60CE-473D-8BEE-00B6B5DE7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D3D48C1-7F6A-4D27-B42F-39EF9497CB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DE59347-F21F-48BA-9441-48D18FE01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A8EF60-EFAC-4522-A077-D8F83EA1F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90111C3-EE83-44EF-92D7-A04BD6E6A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8A545FA-CCBC-4BF1-AC86-920CB0EF7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2591FC6-FC3C-4B13-870E-2A04BCD8E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57CDE72-54A1-49BA-ACCB-66E7137A0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865247D-42FF-420B-8D23-2819778DB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4B82FA9-D4C2-449F-B0A9-31EB5AAC6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24B42E4-35A9-4EFC-A5E6-37BB13B43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67185CD-3B64-4087-99EF-FD577BAF27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75DE41B-D7A4-4B06-9585-36BC39FE7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EAF0679-8CCB-40F1-BCFE-1DC997870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73131B5A-1D64-49BF-9794-E138D4540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14EE4F28-646B-4212-8B00-8B0C5AD117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E6C27E50-20C6-465F-8847-FAD72EFE7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0E0D6E0-2716-4848-B753-CFBCFE284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D1F7B53-748B-4F72-970B-EB6FCCE73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2B520E5-14D0-46C4-B215-7B20B10669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1344532-FF74-4B49-8BD6-51D1DD996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kb3/ICxeb89Huc/4mbcN4ZqdZjkeSvw4+3n//5gfHj69cnac5I+VN53AWqBA93m7XH9whKVWxWaL8V0w1WHsag==" saltValue="h/x+t256lX61wQhqaFdfN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13</v>
      </c>
      <c r="D5" s="15">
        <v>6</v>
      </c>
      <c r="E5" s="24">
        <v>9</v>
      </c>
    </row>
    <row r="6" spans="1:5" x14ac:dyDescent="0.25">
      <c r="A6" s="23" t="s">
        <v>1174</v>
      </c>
      <c r="B6" s="18"/>
      <c r="C6" s="15">
        <v>10</v>
      </c>
      <c r="D6" s="15">
        <v>10</v>
      </c>
      <c r="E6" s="24">
        <v>2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4">
        <v>1</v>
      </c>
    </row>
    <row r="8" spans="1:5" x14ac:dyDescent="0.25">
      <c r="A8" s="23" t="s">
        <v>1176</v>
      </c>
      <c r="B8" s="18"/>
      <c r="C8" s="15">
        <v>12</v>
      </c>
      <c r="D8" s="15">
        <v>6</v>
      </c>
      <c r="E8" s="24">
        <v>5</v>
      </c>
    </row>
    <row r="9" spans="1:5" x14ac:dyDescent="0.25">
      <c r="A9" s="23" t="s">
        <v>606</v>
      </c>
      <c r="B9" s="18"/>
      <c r="C9" s="15">
        <v>4</v>
      </c>
      <c r="D9" s="15">
        <v>9</v>
      </c>
      <c r="E9" s="24">
        <v>1</v>
      </c>
    </row>
    <row r="10" spans="1:5" x14ac:dyDescent="0.25">
      <c r="A10" s="23" t="s">
        <v>1177</v>
      </c>
      <c r="B10" s="18"/>
      <c r="C10" s="15">
        <v>6</v>
      </c>
      <c r="D10" s="15">
        <v>2</v>
      </c>
      <c r="E10" s="24">
        <v>3</v>
      </c>
    </row>
    <row r="11" spans="1:5" x14ac:dyDescent="0.25">
      <c r="A11" s="192" t="s">
        <v>947</v>
      </c>
      <c r="B11" s="193"/>
      <c r="C11" s="32">
        <v>45</v>
      </c>
      <c r="D11" s="32">
        <v>33</v>
      </c>
      <c r="E11" s="32">
        <v>21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2" t="s">
        <v>947</v>
      </c>
      <c r="B17" s="193"/>
      <c r="C17" s="32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13</v>
      </c>
    </row>
    <row r="22" spans="1:3" x14ac:dyDescent="0.25">
      <c r="A22" s="23" t="s">
        <v>1174</v>
      </c>
      <c r="B22" s="18"/>
      <c r="C22" s="24">
        <v>8</v>
      </c>
    </row>
    <row r="23" spans="1:3" x14ac:dyDescent="0.25">
      <c r="A23" s="23" t="s">
        <v>1175</v>
      </c>
      <c r="B23" s="18"/>
      <c r="C23" s="24">
        <v>3</v>
      </c>
    </row>
    <row r="24" spans="1:3" x14ac:dyDescent="0.25">
      <c r="A24" s="23" t="s">
        <v>1176</v>
      </c>
      <c r="B24" s="18"/>
      <c r="C24" s="24">
        <v>15</v>
      </c>
    </row>
    <row r="25" spans="1:3" x14ac:dyDescent="0.25">
      <c r="A25" s="23" t="s">
        <v>606</v>
      </c>
      <c r="B25" s="18"/>
      <c r="C25" s="24">
        <v>20</v>
      </c>
    </row>
    <row r="26" spans="1:3" x14ac:dyDescent="0.25">
      <c r="A26" s="23" t="s">
        <v>1177</v>
      </c>
      <c r="B26" s="18"/>
      <c r="C26" s="24">
        <v>13</v>
      </c>
    </row>
    <row r="27" spans="1:3" x14ac:dyDescent="0.25">
      <c r="A27" s="192" t="s">
        <v>947</v>
      </c>
      <c r="B27" s="193"/>
      <c r="C27" s="32">
        <v>72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2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72</v>
      </c>
    </row>
    <row r="34" spans="1:3" x14ac:dyDescent="0.25">
      <c r="A34" s="23" t="s">
        <v>1116</v>
      </c>
      <c r="B34" s="18"/>
      <c r="C34" s="24">
        <v>1</v>
      </c>
    </row>
    <row r="35" spans="1:3" x14ac:dyDescent="0.25">
      <c r="A35" s="23" t="s">
        <v>1184</v>
      </c>
      <c r="B35" s="18"/>
      <c r="C35" s="24">
        <v>24</v>
      </c>
    </row>
    <row r="36" spans="1:3" x14ac:dyDescent="0.25">
      <c r="A36" s="23" t="s">
        <v>1021</v>
      </c>
      <c r="B36" s="18"/>
      <c r="C36" s="24">
        <v>1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2" t="s">
        <v>947</v>
      </c>
      <c r="B40" s="193"/>
      <c r="C40" s="32">
        <v>100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4</v>
      </c>
    </row>
    <row r="45" spans="1:3" x14ac:dyDescent="0.25">
      <c r="A45" s="23" t="s">
        <v>1174</v>
      </c>
      <c r="B45" s="18"/>
      <c r="C45" s="24">
        <v>4</v>
      </c>
    </row>
    <row r="46" spans="1:3" x14ac:dyDescent="0.25">
      <c r="A46" s="23" t="s">
        <v>1175</v>
      </c>
      <c r="B46" s="18"/>
      <c r="C46" s="24">
        <v>1</v>
      </c>
    </row>
    <row r="47" spans="1:3" x14ac:dyDescent="0.25">
      <c r="A47" s="23" t="s">
        <v>1176</v>
      </c>
      <c r="B47" s="18"/>
      <c r="C47" s="24">
        <v>7</v>
      </c>
    </row>
    <row r="48" spans="1:3" x14ac:dyDescent="0.25">
      <c r="A48" s="23" t="s">
        <v>606</v>
      </c>
      <c r="B48" s="18"/>
      <c r="C48" s="24">
        <v>4</v>
      </c>
    </row>
    <row r="49" spans="1:3" x14ac:dyDescent="0.25">
      <c r="A49" s="23" t="s">
        <v>1177</v>
      </c>
      <c r="B49" s="18"/>
      <c r="C49" s="24">
        <v>5</v>
      </c>
    </row>
    <row r="50" spans="1:3" x14ac:dyDescent="0.25">
      <c r="A50" s="192" t="s">
        <v>947</v>
      </c>
      <c r="B50" s="193"/>
      <c r="C50" s="32">
        <v>25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4">
        <v>0</v>
      </c>
    </row>
    <row r="54" spans="1:3" x14ac:dyDescent="0.25">
      <c r="A54" s="171"/>
      <c r="B54" s="14" t="s">
        <v>79</v>
      </c>
      <c r="C54" s="24">
        <v>0</v>
      </c>
    </row>
    <row r="55" spans="1:3" x14ac:dyDescent="0.25">
      <c r="A55" s="169" t="s">
        <v>1174</v>
      </c>
      <c r="B55" s="14" t="s">
        <v>78</v>
      </c>
      <c r="C55" s="24">
        <v>3</v>
      </c>
    </row>
    <row r="56" spans="1:3" x14ac:dyDescent="0.25">
      <c r="A56" s="171"/>
      <c r="B56" s="14" t="s">
        <v>79</v>
      </c>
      <c r="C56" s="24">
        <v>1</v>
      </c>
    </row>
    <row r="57" spans="1:3" x14ac:dyDescent="0.25">
      <c r="A57" s="169" t="s">
        <v>1175</v>
      </c>
      <c r="B57" s="14" t="s">
        <v>78</v>
      </c>
      <c r="C57" s="24">
        <v>1</v>
      </c>
    </row>
    <row r="58" spans="1:3" x14ac:dyDescent="0.25">
      <c r="A58" s="171"/>
      <c r="B58" s="14" t="s">
        <v>79</v>
      </c>
      <c r="C58" s="24">
        <v>0</v>
      </c>
    </row>
    <row r="59" spans="1:3" x14ac:dyDescent="0.25">
      <c r="A59" s="169" t="s">
        <v>1176</v>
      </c>
      <c r="B59" s="14" t="s">
        <v>78</v>
      </c>
      <c r="C59" s="24">
        <v>7</v>
      </c>
    </row>
    <row r="60" spans="1:3" x14ac:dyDescent="0.25">
      <c r="A60" s="171"/>
      <c r="B60" s="14" t="s">
        <v>79</v>
      </c>
      <c r="C60" s="24">
        <v>0</v>
      </c>
    </row>
    <row r="61" spans="1:3" x14ac:dyDescent="0.25">
      <c r="A61" s="169" t="s">
        <v>606</v>
      </c>
      <c r="B61" s="14" t="s">
        <v>78</v>
      </c>
      <c r="C61" s="24">
        <v>0</v>
      </c>
    </row>
    <row r="62" spans="1:3" x14ac:dyDescent="0.25">
      <c r="A62" s="171"/>
      <c r="B62" s="14" t="s">
        <v>79</v>
      </c>
      <c r="C62" s="24">
        <v>0</v>
      </c>
    </row>
    <row r="63" spans="1:3" x14ac:dyDescent="0.25">
      <c r="A63" s="169" t="s">
        <v>1177</v>
      </c>
      <c r="B63" s="14" t="s">
        <v>78</v>
      </c>
      <c r="C63" s="24">
        <v>4</v>
      </c>
    </row>
    <row r="64" spans="1:3" x14ac:dyDescent="0.25">
      <c r="A64" s="171"/>
      <c r="B64" s="14" t="s">
        <v>79</v>
      </c>
      <c r="C64" s="24">
        <v>0</v>
      </c>
    </row>
    <row r="65" spans="1:3" x14ac:dyDescent="0.25">
      <c r="A65" s="192" t="s">
        <v>947</v>
      </c>
      <c r="B65" s="193"/>
      <c r="C65" s="32">
        <v>16</v>
      </c>
    </row>
  </sheetData>
  <sheetProtection algorithmName="SHA-512" hashValue="hyTFomI0uBwREO5HliPyPriMuK2itXJ/AXa7u4agLh11EMMpuQlPJbCNAlExPlKwS1Y24SM7EV4X3JBU8YczAw==" saltValue="Cqs/vIYteJRUKF/8/9YI+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2" t="s">
        <v>1191</v>
      </c>
      <c r="B5" s="48" t="s">
        <v>1192</v>
      </c>
      <c r="C5" s="15">
        <v>0</v>
      </c>
      <c r="D5" s="15">
        <v>0</v>
      </c>
      <c r="E5" s="15">
        <v>0</v>
      </c>
      <c r="F5" s="24">
        <v>0</v>
      </c>
    </row>
    <row r="6" spans="1:6" x14ac:dyDescent="0.25">
      <c r="A6" s="174"/>
      <c r="B6" s="48" t="s">
        <v>1193</v>
      </c>
      <c r="C6" s="15">
        <v>0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172" t="s">
        <v>1196</v>
      </c>
      <c r="B8" s="48" t="s">
        <v>1197</v>
      </c>
      <c r="C8" s="15">
        <v>15</v>
      </c>
      <c r="D8" s="15">
        <v>3</v>
      </c>
      <c r="E8" s="15">
        <v>1</v>
      </c>
      <c r="F8" s="24">
        <v>0</v>
      </c>
    </row>
    <row r="9" spans="1:6" x14ac:dyDescent="0.25">
      <c r="A9" s="173"/>
      <c r="B9" s="48" t="s">
        <v>1198</v>
      </c>
      <c r="C9" s="15">
        <v>8</v>
      </c>
      <c r="D9" s="15">
        <v>2</v>
      </c>
      <c r="E9" s="15">
        <v>0</v>
      </c>
      <c r="F9" s="24">
        <v>0</v>
      </c>
    </row>
    <row r="10" spans="1:6" ht="22.5" x14ac:dyDescent="0.25">
      <c r="A10" s="174"/>
      <c r="B10" s="48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72" t="s">
        <v>1200</v>
      </c>
      <c r="B11" s="48" t="s">
        <v>1201</v>
      </c>
      <c r="C11" s="15">
        <v>2</v>
      </c>
      <c r="D11" s="15">
        <v>4</v>
      </c>
      <c r="E11" s="15">
        <v>0</v>
      </c>
      <c r="F11" s="24">
        <v>0</v>
      </c>
    </row>
    <row r="12" spans="1:6" ht="22.5" x14ac:dyDescent="0.25">
      <c r="A12" s="174"/>
      <c r="B12" s="48" t="s">
        <v>1202</v>
      </c>
      <c r="C12" s="15">
        <v>45</v>
      </c>
      <c r="D12" s="15">
        <v>4</v>
      </c>
      <c r="E12" s="15">
        <v>2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72" t="s">
        <v>1205</v>
      </c>
      <c r="B14" s="48" t="s">
        <v>1206</v>
      </c>
      <c r="C14" s="15">
        <v>247</v>
      </c>
      <c r="D14" s="15">
        <v>20</v>
      </c>
      <c r="E14" s="15">
        <v>2</v>
      </c>
      <c r="F14" s="24">
        <v>0</v>
      </c>
    </row>
    <row r="15" spans="1:6" x14ac:dyDescent="0.25">
      <c r="A15" s="173"/>
      <c r="B15" s="48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3"/>
      <c r="B16" s="48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3"/>
      <c r="B17" s="48" t="s">
        <v>1209</v>
      </c>
      <c r="C17" s="15">
        <v>4</v>
      </c>
      <c r="D17" s="15">
        <v>1</v>
      </c>
      <c r="E17" s="15">
        <v>0</v>
      </c>
      <c r="F17" s="24">
        <v>0</v>
      </c>
    </row>
    <row r="18" spans="1:6" ht="22.5" x14ac:dyDescent="0.25">
      <c r="A18" s="174"/>
      <c r="B18" s="48" t="s">
        <v>1210</v>
      </c>
      <c r="C18" s="15">
        <v>0</v>
      </c>
      <c r="D18" s="15">
        <v>0</v>
      </c>
      <c r="E18" s="15">
        <v>2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2" t="s">
        <v>947</v>
      </c>
      <c r="B21" s="193"/>
      <c r="C21" s="32">
        <v>321</v>
      </c>
      <c r="D21" s="32">
        <v>34</v>
      </c>
      <c r="E21" s="32">
        <v>7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2" t="s">
        <v>947</v>
      </c>
      <c r="B27" s="193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6</v>
      </c>
    </row>
    <row r="32" spans="1:6" x14ac:dyDescent="0.25">
      <c r="A32" s="23" t="s">
        <v>1217</v>
      </c>
      <c r="B32" s="18"/>
      <c r="C32" s="24">
        <v>1</v>
      </c>
    </row>
    <row r="33" spans="1:3" x14ac:dyDescent="0.25">
      <c r="A33" s="23" t="s">
        <v>79</v>
      </c>
      <c r="B33" s="18"/>
      <c r="C33" s="24">
        <v>1</v>
      </c>
    </row>
    <row r="34" spans="1:3" x14ac:dyDescent="0.25">
      <c r="A34" s="192" t="s">
        <v>947</v>
      </c>
      <c r="B34" s="193"/>
      <c r="C34" s="32">
        <v>8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36</v>
      </c>
    </row>
    <row r="39" spans="1:3" x14ac:dyDescent="0.25">
      <c r="A39" s="23" t="s">
        <v>1220</v>
      </c>
      <c r="B39" s="18"/>
      <c r="C39" s="24">
        <v>10</v>
      </c>
    </row>
    <row r="40" spans="1:3" x14ac:dyDescent="0.25">
      <c r="A40" s="192" t="s">
        <v>947</v>
      </c>
      <c r="B40" s="193"/>
      <c r="C40" s="32">
        <v>46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SfG/Juz2/5PSe4mbDJ+J0FPLY+pgVrN16PywPBPiTVp56x0VujaQzu0pHHgmjqJFjgfbuzBMwUFSpbAglGK1MQ==" saltValue="Q8P0FC8ObyJENfQJqntg3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1DC9B-8C3C-4D5A-B55F-219D0C9CCCBC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6" t="s">
        <v>1343</v>
      </c>
      <c r="D1" s="196"/>
      <c r="E1" s="196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0"/>
    </row>
    <row r="3" spans="1:93" s="99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0"/>
    </row>
    <row r="4" spans="1:93" s="101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8"/>
      <c r="AW6" s="197"/>
      <c r="AX6" s="197"/>
      <c r="AY6" s="197"/>
      <c r="AZ6" s="197"/>
      <c r="BA6" s="199"/>
      <c r="BE6" s="107" t="s">
        <v>110</v>
      </c>
      <c r="BF6" s="106" t="s">
        <v>111</v>
      </c>
      <c r="BG6" s="108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34435</v>
      </c>
      <c r="D7" s="115">
        <f>SUM(DatosGenerales!C15:C19)</f>
        <v>4099</v>
      </c>
      <c r="E7" s="114">
        <f>SUM(DatosGenerales!C12:C14)</f>
        <v>31281</v>
      </c>
      <c r="I7" s="116">
        <f>DatosGenerales!C28</f>
        <v>4264</v>
      </c>
      <c r="J7" s="115">
        <f>DatosGenerales!C29</f>
        <v>549</v>
      </c>
      <c r="K7" s="114">
        <f>SUM(DatosGenerales!C30:C31)</f>
        <v>538</v>
      </c>
      <c r="L7" s="115">
        <f>DatosGenerales!C33</f>
        <v>2872</v>
      </c>
      <c r="M7" s="114">
        <f>DatosGenerales!C89</f>
        <v>1923</v>
      </c>
      <c r="N7" s="117">
        <f>L7-M7</f>
        <v>949</v>
      </c>
      <c r="O7" s="117"/>
      <c r="Q7" s="116">
        <f>DatosGenerales!C33</f>
        <v>2872</v>
      </c>
      <c r="R7" s="115">
        <f>DatosGenerales!C46</f>
        <v>2664</v>
      </c>
      <c r="S7" s="115">
        <f>DatosGenerales!C47</f>
        <v>172</v>
      </c>
      <c r="T7" s="115">
        <f>DatosGenerales!C59</f>
        <v>53</v>
      </c>
      <c r="U7" s="115">
        <f>DatosGenerales!C72</f>
        <v>7</v>
      </c>
      <c r="V7" s="118">
        <f>SUM(Q7:U7)</f>
        <v>5768</v>
      </c>
      <c r="Z7" s="116">
        <f>SUM(DatosGenerales!C100,DatosGenerales!C101,DatosGenerales!C103)</f>
        <v>1662</v>
      </c>
      <c r="AA7" s="115">
        <f>SUM(DatosGenerales!C102,DatosGenerales!C104)</f>
        <v>754</v>
      </c>
      <c r="AB7" s="115">
        <f>DatosGenerales!C100</f>
        <v>1103</v>
      </c>
      <c r="AC7" s="118">
        <f>DatosGenerales!C101</f>
        <v>394</v>
      </c>
      <c r="AH7" s="116">
        <f>SUM(DatosGenerales!C109,DatosGenerales!C110,DatosGenerales!C112)</f>
        <v>95</v>
      </c>
      <c r="AI7" s="115">
        <f>SUM(DatosGenerales!C111,DatosGenerales!C113)</f>
        <v>33</v>
      </c>
      <c r="AJ7" s="115">
        <f>DatosGenerales!C109</f>
        <v>65</v>
      </c>
      <c r="AK7" s="118">
        <f>DatosGenerales!C110</f>
        <v>29</v>
      </c>
      <c r="AP7" s="116">
        <f>SUM(DatosGenerales!C129:C130)</f>
        <v>600</v>
      </c>
      <c r="AQ7" s="115">
        <f>SUM(DatosGenerales!C131:C132)</f>
        <v>2</v>
      </c>
      <c r="AR7" s="118">
        <f>SUM(DatosGenerales!C133:C134)</f>
        <v>19</v>
      </c>
      <c r="AV7" s="116">
        <f>DatosGenerales!C139</f>
        <v>16</v>
      </c>
      <c r="AW7" s="115">
        <f>DatosGenerales!C140</f>
        <v>20</v>
      </c>
      <c r="AX7" s="115">
        <f>DatosGenerales!C141</f>
        <v>46</v>
      </c>
      <c r="AY7" s="115">
        <f>DatosGenerales!C142</f>
        <v>1</v>
      </c>
      <c r="AZ7" s="115">
        <f>DatosGenerales!C143</f>
        <v>55</v>
      </c>
      <c r="BA7" s="118">
        <f>DatosGenerales!C144</f>
        <v>5</v>
      </c>
      <c r="BE7" s="116">
        <f>DatosGenerales!C145</f>
        <v>71</v>
      </c>
      <c r="BF7" s="115">
        <f>DatosGenerales!C146</f>
        <v>79</v>
      </c>
      <c r="BG7" s="118">
        <f>DatosGenerales!C148</f>
        <v>93</v>
      </c>
      <c r="BK7" s="116">
        <f>SUM(DatosGenerales!C258:C272)</f>
        <v>2833</v>
      </c>
      <c r="BL7" s="115">
        <f>SUM(DatosGenerales!C255:C257)</f>
        <v>24</v>
      </c>
      <c r="BM7" s="115">
        <f>SUM(DatosGenerales!C273:C305)</f>
        <v>518</v>
      </c>
      <c r="BN7" s="115">
        <f>SUM(DatosGenerales!C250)</f>
        <v>30</v>
      </c>
      <c r="BO7" s="115">
        <f>SUM(DatosGenerales!C317:C325)</f>
        <v>0</v>
      </c>
      <c r="BP7" s="115">
        <f>SUM(DatosGenerales!C247:C249)</f>
        <v>0</v>
      </c>
      <c r="BQ7" s="115">
        <f>SUM(DatosGenerales!C306:C316)</f>
        <v>1</v>
      </c>
      <c r="BR7" s="115">
        <f>SUM(DatosGenerales!C251:C253)</f>
        <v>38</v>
      </c>
      <c r="BS7" s="118">
        <f>SUM(DatosGenerales!C244:C246)</f>
        <v>636</v>
      </c>
      <c r="BT7" s="118">
        <f>SUM(DatosGenerales!C254)</f>
        <v>7</v>
      </c>
      <c r="BU7" s="118">
        <f>SUM(DatosGenerales!C326:C338)</f>
        <v>31</v>
      </c>
      <c r="BV7" s="118">
        <f>SUM(DatosGenerales!C339:C360)</f>
        <v>1629</v>
      </c>
      <c r="BY7" s="116">
        <f>DatosGenerales!C197</f>
        <v>2105</v>
      </c>
      <c r="BZ7" s="115">
        <f>DatosGenerales!C198</f>
        <v>1660</v>
      </c>
      <c r="CA7" s="118">
        <f>DatosGenerales!C199</f>
        <v>2233</v>
      </c>
      <c r="CF7" s="116">
        <f>DatosGenerales!C206</f>
        <v>351</v>
      </c>
      <c r="CG7" s="118">
        <f>DatosGenerales!C209</f>
        <v>137</v>
      </c>
      <c r="CM7" s="116">
        <f>DatosGenerales!C37</f>
        <v>7670</v>
      </c>
      <c r="CN7" s="118">
        <f>DatosGenerales!C38</f>
        <v>2274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748</v>
      </c>
      <c r="BL53" s="126">
        <f>SUM(DatosGenerales!C272,DatosGenerales!C261,DatosGenerales!C270)</f>
        <v>963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23</v>
      </c>
      <c r="BL66" s="126">
        <f>SUM(DatosGenerales!C260:C261)</f>
        <v>1058</v>
      </c>
      <c r="BM66" s="126">
        <f>SUM(DatosGenerales!C269:C270)</f>
        <v>630</v>
      </c>
      <c r="BN66" s="126"/>
      <c r="BO66" s="113"/>
      <c r="BP66" s="113"/>
      <c r="BQ66" s="113"/>
      <c r="BR66" s="113"/>
      <c r="BS66" s="113"/>
    </row>
  </sheetData>
  <sheetProtection algorithmName="SHA-512" hashValue="wTBFagxb/qdXqr9l+0yU/x0W+AmQVhzBGS2cVwSNN20Wvb90OWPGjgZUxjY6buwRGgiUh7IQfjahSYcyMuQCzg==" saltValue="z38J6PWthdNIfZdYT9wxS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7321-6303-4DF5-931D-69124BF7BA1B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1NHBsFlb0kFCLTQ5Nb9QQPIZr/1P4bEtehCaABaSEi71PKb8byRfBTSlpfpaorV7yEnEZEhmQ22JgW/bmYyT6g==" saltValue="F9P3OhyD23uQl7HhJ3Seb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0A0B-FD81-4C90-BF2D-C6DF5421E060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1" t="s">
        <v>1406</v>
      </c>
      <c r="D1" s="201"/>
      <c r="E1" s="201"/>
      <c r="F1" s="201"/>
      <c r="G1" s="201"/>
      <c r="H1" s="201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7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99"/>
      <c r="AN6" s="99"/>
    </row>
    <row r="7" spans="1:50" s="101" customFormat="1" ht="20.85" customHeight="1" x14ac:dyDescent="0.25">
      <c r="C7" s="200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2"/>
      <c r="M7" s="203"/>
      <c r="N7" s="203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575</v>
      </c>
    </row>
    <row r="8" spans="1:50" s="113" customFormat="1" ht="14.85" customHeight="1" x14ac:dyDescent="0.25">
      <c r="C8" s="200"/>
      <c r="D8" s="115">
        <f>DatosMenores!C56</f>
        <v>1065</v>
      </c>
      <c r="E8" s="115">
        <f>DatosMenores!C57</f>
        <v>137</v>
      </c>
      <c r="F8" s="115">
        <f>DatosMenores!C58</f>
        <v>152</v>
      </c>
      <c r="G8" s="115">
        <f>DatosMenores!C59</f>
        <v>197</v>
      </c>
      <c r="H8" s="114">
        <f>DatosMenores!C60</f>
        <v>104</v>
      </c>
      <c r="I8" s="97"/>
      <c r="L8" s="114">
        <f>DatosMenores!C48</f>
        <v>21</v>
      </c>
      <c r="M8" s="115">
        <f>DatosMenores!C49</f>
        <v>40</v>
      </c>
      <c r="N8" s="115">
        <f>DatosMenores!C50</f>
        <v>93</v>
      </c>
      <c r="O8" s="115">
        <f>DatosMenores!C51</f>
        <v>0</v>
      </c>
      <c r="P8" s="114">
        <f>DatosMenores!C52</f>
        <v>0</v>
      </c>
      <c r="S8" s="114">
        <f>DatosMenores!C28</f>
        <v>236</v>
      </c>
      <c r="T8" s="115">
        <f>SUM(DatosMenores!C29:C32)</f>
        <v>48</v>
      </c>
      <c r="U8" s="115">
        <f>DatosMenores!C33</f>
        <v>1</v>
      </c>
      <c r="V8" s="115">
        <f>DatosMenores!C34</f>
        <v>162</v>
      </c>
      <c r="W8" s="115">
        <f>DatosMenores!C35</f>
        <v>5</v>
      </c>
      <c r="X8" s="115">
        <f>DatosMenores!C36</f>
        <v>0</v>
      </c>
      <c r="Y8" s="115">
        <f>DatosMenores!C38</f>
        <v>0</v>
      </c>
      <c r="Z8" s="115">
        <f>DatosMenores!C37</f>
        <v>1</v>
      </c>
      <c r="AA8" s="114">
        <f>DatosMenores!C39</f>
        <v>0</v>
      </c>
      <c r="AC8" s="99"/>
      <c r="AE8" s="116">
        <f>DatosMenores!C5</f>
        <v>2</v>
      </c>
      <c r="AF8" s="115">
        <f>DatosMenores!C6</f>
        <v>183</v>
      </c>
      <c r="AG8" s="115">
        <f>DatosMenores!C7</f>
        <v>12</v>
      </c>
      <c r="AH8" s="115">
        <f>DatosMenores!C8</f>
        <v>41</v>
      </c>
      <c r="AI8" s="115">
        <f>DatosMenores!C9</f>
        <v>128</v>
      </c>
      <c r="AJ8" s="114">
        <f>DatosMenores!C10</f>
        <v>52</v>
      </c>
      <c r="AK8" s="115">
        <f>DatosMenores!C11</f>
        <v>82</v>
      </c>
      <c r="AL8" s="115">
        <f>DatosMenores!C12</f>
        <v>81</v>
      </c>
      <c r="AM8" s="114">
        <f>DatosMenores!C13</f>
        <v>14</v>
      </c>
      <c r="AN8" s="99"/>
      <c r="AP8" s="116">
        <f>DatosMenores!C69</f>
        <v>575</v>
      </c>
      <c r="AQ8" s="116">
        <f>DatosMenores!C70</f>
        <v>211</v>
      </c>
      <c r="AR8" s="115">
        <f>DatosMenores!C71</f>
        <v>875</v>
      </c>
      <c r="AS8" s="115">
        <f>DatosMenores!C74</f>
        <v>0</v>
      </c>
      <c r="AT8" s="115">
        <f>DatosMenores!C75</f>
        <v>0</v>
      </c>
      <c r="AU8" s="114">
        <f>DatosMenores!C76</f>
        <v>0</v>
      </c>
      <c r="AW8" s="137" t="s">
        <v>1271</v>
      </c>
      <c r="AX8" s="138">
        <f>DatosMenores!C70</f>
        <v>211</v>
      </c>
    </row>
    <row r="9" spans="1:50" ht="14.85" customHeight="1" x14ac:dyDescent="0.25">
      <c r="B9" s="119"/>
      <c r="C9" s="200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875</v>
      </c>
    </row>
    <row r="10" spans="1:50" ht="29.85" customHeight="1" x14ac:dyDescent="0.25">
      <c r="C10" s="200"/>
      <c r="D10" s="114">
        <f>DatosMenores!C61</f>
        <v>604</v>
      </c>
      <c r="E10" s="115">
        <f>DatosMenores!C62</f>
        <v>97</v>
      </c>
      <c r="F10" s="118">
        <f>DatosMenores!C63</f>
        <v>3</v>
      </c>
      <c r="G10" s="118">
        <f>DatosMenores!C64</f>
        <v>283</v>
      </c>
      <c r="H10" s="118">
        <f>DatosMenores!C65</f>
        <v>270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5</v>
      </c>
      <c r="AF11" s="115">
        <f>DatosMenores!C15</f>
        <v>3</v>
      </c>
      <c r="AG11" s="115">
        <f>DatosMenores!C16</f>
        <v>50</v>
      </c>
      <c r="AH11" s="115">
        <f>DatosMenores!C17</f>
        <v>47</v>
      </c>
      <c r="AI11" s="115">
        <f>DatosMenores!C18</f>
        <v>5</v>
      </c>
      <c r="AJ11" s="115">
        <f>DatosMenores!C20</f>
        <v>22</v>
      </c>
      <c r="AK11" s="115">
        <f>DatosMenores!C21</f>
        <v>3</v>
      </c>
      <c r="AL11" s="114">
        <f>DatosMenores!C19</f>
        <v>364</v>
      </c>
      <c r="AP11" s="116">
        <f>DatosMenores!C78</f>
        <v>0</v>
      </c>
      <c r="AQ11" s="115">
        <f>DatosMenores!C77</f>
        <v>1</v>
      </c>
      <c r="AR11" s="115">
        <f>DatosMenores!C79</f>
        <v>0</v>
      </c>
      <c r="AS11" s="116">
        <f>DatosMenores!C72</f>
        <v>0</v>
      </c>
      <c r="AT11" s="114">
        <f>DatosMenores!C73</f>
        <v>24</v>
      </c>
      <c r="AW11" s="137" t="s">
        <v>1414</v>
      </c>
      <c r="AX11" s="138">
        <f>DatosMenores!C73</f>
        <v>24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0</v>
      </c>
    </row>
    <row r="14" spans="1:50" ht="12.75" customHeight="1" x14ac:dyDescent="0.25">
      <c r="AW14" s="137" t="s">
        <v>1274</v>
      </c>
      <c r="AX14" s="138">
        <f>DatosMenores!C76</f>
        <v>0</v>
      </c>
    </row>
    <row r="15" spans="1:50" ht="12.75" customHeight="1" x14ac:dyDescent="0.25">
      <c r="AW15" s="137" t="s">
        <v>1275</v>
      </c>
      <c r="AX15" s="138">
        <f>DatosMenores!C77</f>
        <v>1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nvaMXCRI4h6Uuz+eGli0S58b0eMFeKFQ63TEVxFpEMnEnVE0RlMSRwi3SSbPmH/smChbw+LxUX2whUofyF/2HQ==" saltValue="FTA2lWr4GQ9GHb5VRYU/L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1CF6B-44A0-40A0-9A5B-249D7FD9A883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5" t="s">
        <v>1415</v>
      </c>
      <c r="D1" s="205"/>
      <c r="E1" s="205"/>
      <c r="F1" s="205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464</v>
      </c>
      <c r="F4" s="151" t="s">
        <v>1422</v>
      </c>
      <c r="G4" s="153">
        <f>DatosViolenciaDoméstica!E67</f>
        <v>98</v>
      </c>
      <c r="H4" s="154"/>
    </row>
    <row r="5" spans="1:30" x14ac:dyDescent="0.2">
      <c r="C5" s="151" t="s">
        <v>13</v>
      </c>
      <c r="D5" s="152">
        <f>DatosViolenciaDoméstica!C6</f>
        <v>470</v>
      </c>
      <c r="F5" s="151" t="s">
        <v>1423</v>
      </c>
      <c r="G5" s="155">
        <f>DatosViolenciaDoméstica!F67</f>
        <v>145</v>
      </c>
      <c r="H5" s="154"/>
    </row>
    <row r="6" spans="1:30" x14ac:dyDescent="0.2">
      <c r="C6" s="151" t="s">
        <v>1424</v>
      </c>
      <c r="D6" s="152">
        <f>DatosViolenciaDoméstica!C7</f>
        <v>56</v>
      </c>
    </row>
    <row r="7" spans="1:30" x14ac:dyDescent="0.2">
      <c r="C7" s="151" t="s">
        <v>57</v>
      </c>
      <c r="D7" s="152">
        <f>DatosViolenciaDoméstica!C8</f>
        <v>2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6">
        <f>SUM(DatosViolenciaDoméstica!C10:C11)</f>
        <v>2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8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4"/>
      <c r="AC25" s="159"/>
      <c r="AE25" s="160" t="s">
        <v>1384</v>
      </c>
      <c r="AF25" s="161">
        <v>0</v>
      </c>
    </row>
  </sheetData>
  <sheetProtection algorithmName="SHA-512" hashValue="id8ijZ3LsiLm2ORE2OeeO5cKslkhy3vFC8OkyaQz7zsK936vmoskh3BP1R7BuMEpenf7ytvLFbxgXaijR7ioNw==" saltValue="PFU6oACBYL2FzsivqYT2s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3832-1B03-4CD2-A1F8-CF245204389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5" t="s">
        <v>1427</v>
      </c>
      <c r="D1" s="205"/>
      <c r="E1" s="205"/>
      <c r="F1" s="205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1462</v>
      </c>
      <c r="F4" s="151" t="s">
        <v>1422</v>
      </c>
      <c r="G4" s="153">
        <f>DatosViolenciaGénero!E82</f>
        <v>424</v>
      </c>
      <c r="H4" s="154"/>
    </row>
    <row r="5" spans="1:30" x14ac:dyDescent="0.2">
      <c r="C5" s="151" t="s">
        <v>37</v>
      </c>
      <c r="D5" s="152">
        <f>DatosViolenciaGénero!C5</f>
        <v>1212</v>
      </c>
      <c r="F5" s="151" t="s">
        <v>1423</v>
      </c>
      <c r="G5" s="153">
        <f>DatosViolenciaGénero!F82</f>
        <v>545</v>
      </c>
      <c r="H5" s="154"/>
    </row>
    <row r="6" spans="1:30" x14ac:dyDescent="0.2">
      <c r="C6" s="151" t="s">
        <v>1424</v>
      </c>
      <c r="D6" s="162">
        <f>DatosViolenciaGénero!C8</f>
        <v>336</v>
      </c>
    </row>
    <row r="7" spans="1:30" x14ac:dyDescent="0.2">
      <c r="C7" s="151" t="s">
        <v>57</v>
      </c>
      <c r="D7" s="162">
        <f>DatosViolenciaGénero!C9</f>
        <v>25</v>
      </c>
    </row>
    <row r="8" spans="1:30" x14ac:dyDescent="0.2">
      <c r="C8" s="151" t="s">
        <v>1428</v>
      </c>
      <c r="D8" s="152">
        <f>DatosViolenciaGénero!C11</f>
        <v>5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2">
        <f>DatosViolenciaGénero!C6</f>
        <v>0</v>
      </c>
    </row>
    <row r="11" spans="1:30" x14ac:dyDescent="0.2">
      <c r="C11" s="151" t="s">
        <v>1425</v>
      </c>
      <c r="D11" s="162">
        <f>DatosViolenciaGénero!C10</f>
        <v>0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8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4"/>
      <c r="AC25" s="159"/>
      <c r="AE25" s="160" t="s">
        <v>1384</v>
      </c>
      <c r="AF25" s="161">
        <v>0</v>
      </c>
    </row>
  </sheetData>
  <sheetProtection algorithmName="SHA-512" hashValue="IDk3voetIyt6oS8sc7eoQFD3cbPN+BMbEizJprBFzO+gHjPZBoB0lVM2Moyw+XmEeGSsaj0RHrQdiyqJg7ewXg==" saltValue="/rSEM2Hwu2wPK8qd+XxK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6A01-3351-4EAA-964F-12282C5AC33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1" t="s">
        <v>1430</v>
      </c>
      <c r="D1" s="201"/>
      <c r="E1" s="201"/>
      <c r="F1" s="129"/>
      <c r="H1" s="163"/>
      <c r="I1" s="163"/>
      <c r="J1" s="163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pzN7HFnkt9QRLHtub4VWl41zdSRCr+kdpT0zThBrnVUTSzxNMETzLsX9ZfgdsnkIdbh8d4K8APNXz1vOSDH84g==" saltValue="8JKrLWZ0zQqYSizRBN00u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F576-9FDD-4EE4-9A49-F51211B3B74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1" t="s">
        <v>1435</v>
      </c>
      <c r="D1" s="201"/>
      <c r="E1" s="201"/>
      <c r="F1" s="129"/>
      <c r="H1" s="163"/>
      <c r="I1" s="163"/>
      <c r="J1" s="163"/>
      <c r="K1" s="129"/>
      <c r="M1" s="163"/>
      <c r="N1" s="163"/>
      <c r="O1" s="163"/>
      <c r="P1" s="129"/>
      <c r="R1" s="163"/>
      <c r="S1" s="163"/>
      <c r="T1" s="163"/>
      <c r="U1" s="129"/>
      <c r="W1" s="163"/>
      <c r="X1" s="163"/>
      <c r="Y1" s="163"/>
      <c r="Z1" s="129"/>
      <c r="AB1" s="163"/>
      <c r="AC1" s="163"/>
      <c r="AD1" s="163"/>
      <c r="AE1" s="129"/>
      <c r="AG1" s="163"/>
      <c r="AH1" s="163"/>
      <c r="AI1" s="163"/>
      <c r="AJ1" s="129"/>
      <c r="AL1" s="163"/>
      <c r="AM1" s="163"/>
      <c r="AN1" s="163"/>
      <c r="AO1" s="129"/>
      <c r="AQ1" s="163"/>
      <c r="AR1" s="163"/>
      <c r="AS1" s="163"/>
      <c r="AT1" s="129"/>
      <c r="AV1" s="163"/>
      <c r="AW1" s="163"/>
      <c r="AX1" s="163"/>
      <c r="AY1" s="129"/>
      <c r="BA1" s="163"/>
      <c r="BB1" s="163"/>
      <c r="BC1" s="163"/>
      <c r="BD1" s="129"/>
      <c r="BF1" s="163"/>
      <c r="BG1" s="163"/>
      <c r="BH1" s="163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NZO/YT5dLzeXyjvrnXGjqS7Dg3TY8AeleJuPUvuX5HTgaSC687pOGETIfhsXUcucA01xCwVYwWSHTzIyRWL1mg==" saltValue="jyoC8y5IKDeF3I384bwR3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80FC-B96C-4323-A728-4F48E2E3F597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1" t="s">
        <v>1439</v>
      </c>
      <c r="D1" s="201"/>
      <c r="E1" s="201"/>
      <c r="F1" s="129"/>
      <c r="H1" s="163"/>
      <c r="I1" s="163"/>
      <c r="J1" s="163"/>
      <c r="K1" s="129"/>
      <c r="M1" s="163"/>
      <c r="N1" s="163"/>
      <c r="O1" s="163"/>
      <c r="P1" s="163"/>
      <c r="Q1" s="163"/>
      <c r="S1" s="129"/>
      <c r="U1" s="163"/>
      <c r="V1" s="163"/>
      <c r="W1" s="163"/>
      <c r="X1" s="163"/>
      <c r="Y1" s="163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0</v>
      </c>
      <c r="N6" s="167">
        <f>DatosMedioAmbiente!C55</f>
        <v>3</v>
      </c>
      <c r="O6" s="167">
        <f>DatosMedioAmbiente!C57</f>
        <v>1</v>
      </c>
      <c r="P6" s="167">
        <f>DatosMedioAmbiente!C59</f>
        <v>7</v>
      </c>
      <c r="Q6" s="167">
        <f>DatosMedioAmbiente!C61</f>
        <v>0</v>
      </c>
      <c r="R6" s="167">
        <f>DatosMedioAmbiente!C63</f>
        <v>4</v>
      </c>
      <c r="S6" s="165"/>
      <c r="U6" s="168">
        <f>DatosMedioAmbiente!C54</f>
        <v>0</v>
      </c>
      <c r="V6" s="168">
        <f>DatosMedioAmbiente!C56</f>
        <v>1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0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r0oauR26WTyvLwy0oMjFRWbppI6FVeoy4f982hyAr7PuG0R1o+l0/4542EFsQG0Z8909j4V1+Lm31LqNHzCAGw==" saltValue="KNdC9XYekRQsUSNIrGOlf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1433</v>
      </c>
      <c r="D7" s="15">
        <v>1570</v>
      </c>
      <c r="E7" s="16">
        <v>-8.7261146496815295E-2</v>
      </c>
    </row>
    <row r="8" spans="1:5" x14ac:dyDescent="0.25">
      <c r="A8" s="173"/>
      <c r="B8" s="14" t="s">
        <v>20</v>
      </c>
      <c r="C8" s="15">
        <v>34435</v>
      </c>
      <c r="D8" s="15">
        <v>36448</v>
      </c>
      <c r="E8" s="16">
        <v>-5.5229367866549597E-2</v>
      </c>
    </row>
    <row r="9" spans="1:5" x14ac:dyDescent="0.25">
      <c r="A9" s="173"/>
      <c r="B9" s="14" t="s">
        <v>21</v>
      </c>
      <c r="C9" s="15">
        <v>29105</v>
      </c>
      <c r="D9" s="15">
        <v>32549</v>
      </c>
      <c r="E9" s="16">
        <v>-0.105809702295001</v>
      </c>
    </row>
    <row r="10" spans="1:5" x14ac:dyDescent="0.25">
      <c r="A10" s="173"/>
      <c r="B10" s="14" t="s">
        <v>22</v>
      </c>
      <c r="C10" s="15">
        <v>667</v>
      </c>
      <c r="D10" s="15">
        <v>957</v>
      </c>
      <c r="E10" s="16">
        <v>-0.30303030303030298</v>
      </c>
    </row>
    <row r="11" spans="1:5" x14ac:dyDescent="0.25">
      <c r="A11" s="174"/>
      <c r="B11" s="14" t="s">
        <v>23</v>
      </c>
      <c r="C11" s="15">
        <v>1146</v>
      </c>
      <c r="D11" s="15">
        <v>1433</v>
      </c>
      <c r="E11" s="16">
        <v>-0.20027913468248401</v>
      </c>
    </row>
    <row r="12" spans="1:5" x14ac:dyDescent="0.25">
      <c r="A12" s="172" t="s">
        <v>24</v>
      </c>
      <c r="B12" s="14" t="s">
        <v>25</v>
      </c>
      <c r="C12" s="15">
        <v>4540</v>
      </c>
      <c r="D12" s="15">
        <v>5619</v>
      </c>
      <c r="E12" s="16">
        <v>-0.19202705107670401</v>
      </c>
    </row>
    <row r="13" spans="1:5" x14ac:dyDescent="0.25">
      <c r="A13" s="173"/>
      <c r="B13" s="14" t="s">
        <v>26</v>
      </c>
      <c r="C13" s="15">
        <v>2583</v>
      </c>
      <c r="D13" s="15">
        <v>3898</v>
      </c>
      <c r="E13" s="16">
        <v>-0.33735248845561799</v>
      </c>
    </row>
    <row r="14" spans="1:5" x14ac:dyDescent="0.25">
      <c r="A14" s="174"/>
      <c r="B14" s="14" t="s">
        <v>27</v>
      </c>
      <c r="C14" s="15">
        <v>24158</v>
      </c>
      <c r="D14" s="15">
        <v>23642</v>
      </c>
      <c r="E14" s="16">
        <v>2.1825564673039501E-2</v>
      </c>
    </row>
    <row r="15" spans="1:5" x14ac:dyDescent="0.25">
      <c r="A15" s="172" t="s">
        <v>28</v>
      </c>
      <c r="B15" s="14" t="s">
        <v>29</v>
      </c>
      <c r="C15" s="15">
        <v>486</v>
      </c>
      <c r="D15" s="15">
        <v>524</v>
      </c>
      <c r="E15" s="16">
        <v>-7.2519083969465603E-2</v>
      </c>
    </row>
    <row r="16" spans="1:5" x14ac:dyDescent="0.25">
      <c r="A16" s="173"/>
      <c r="B16" s="14" t="s">
        <v>30</v>
      </c>
      <c r="C16" s="15">
        <v>3137</v>
      </c>
      <c r="D16" s="15">
        <v>3521</v>
      </c>
      <c r="E16" s="16">
        <v>-0.109059926157342</v>
      </c>
    </row>
    <row r="17" spans="1:5" x14ac:dyDescent="0.25">
      <c r="A17" s="173"/>
      <c r="B17" s="14" t="s">
        <v>31</v>
      </c>
      <c r="C17" s="15">
        <v>70</v>
      </c>
      <c r="D17" s="15">
        <v>49</v>
      </c>
      <c r="E17" s="16">
        <v>0.42857142857142799</v>
      </c>
    </row>
    <row r="18" spans="1:5" x14ac:dyDescent="0.25">
      <c r="A18" s="173"/>
      <c r="B18" s="14" t="s">
        <v>32</v>
      </c>
      <c r="C18" s="15">
        <v>5</v>
      </c>
      <c r="D18" s="15">
        <v>4</v>
      </c>
      <c r="E18" s="16">
        <v>0.25</v>
      </c>
    </row>
    <row r="19" spans="1:5" x14ac:dyDescent="0.25">
      <c r="A19" s="174"/>
      <c r="B19" s="14" t="s">
        <v>33</v>
      </c>
      <c r="C19" s="15">
        <v>401</v>
      </c>
      <c r="D19" s="15">
        <v>285</v>
      </c>
      <c r="E19" s="16">
        <v>0.407017543859649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190</v>
      </c>
      <c r="D23" s="15">
        <v>622</v>
      </c>
      <c r="E23" s="16">
        <v>-0.69453376205787798</v>
      </c>
    </row>
    <row r="24" spans="1:5" x14ac:dyDescent="0.25">
      <c r="A24" s="13" t="s">
        <v>36</v>
      </c>
      <c r="B24" s="18"/>
      <c r="C24" s="15">
        <v>137</v>
      </c>
      <c r="D24" s="15">
        <v>332</v>
      </c>
      <c r="E24" s="16">
        <v>-0.58734939759036098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4264</v>
      </c>
      <c r="D28" s="15">
        <v>5421</v>
      </c>
      <c r="E28" s="16">
        <v>-0.213429256594724</v>
      </c>
    </row>
    <row r="29" spans="1:5" x14ac:dyDescent="0.25">
      <c r="A29" s="172" t="s">
        <v>39</v>
      </c>
      <c r="B29" s="14" t="s">
        <v>40</v>
      </c>
      <c r="C29" s="15">
        <v>549</v>
      </c>
      <c r="D29" s="15">
        <v>766</v>
      </c>
      <c r="E29" s="16">
        <v>-0.28328981723237601</v>
      </c>
    </row>
    <row r="30" spans="1:5" x14ac:dyDescent="0.25">
      <c r="A30" s="173"/>
      <c r="B30" s="14" t="s">
        <v>41</v>
      </c>
      <c r="C30" s="15">
        <v>448</v>
      </c>
      <c r="D30" s="15">
        <v>595</v>
      </c>
      <c r="E30" s="16">
        <v>-0.247058823529412</v>
      </c>
    </row>
    <row r="31" spans="1:5" x14ac:dyDescent="0.25">
      <c r="A31" s="173"/>
      <c r="B31" s="14" t="s">
        <v>42</v>
      </c>
      <c r="C31" s="15">
        <v>90</v>
      </c>
      <c r="D31" s="15">
        <v>115</v>
      </c>
      <c r="E31" s="16">
        <v>-0.217391304347826</v>
      </c>
    </row>
    <row r="32" spans="1:5" x14ac:dyDescent="0.25">
      <c r="A32" s="173"/>
      <c r="B32" s="14" t="s">
        <v>43</v>
      </c>
      <c r="C32" s="15">
        <v>267</v>
      </c>
      <c r="D32" s="15">
        <v>408</v>
      </c>
      <c r="E32" s="16">
        <v>-0.34558823529411797</v>
      </c>
    </row>
    <row r="33" spans="1:5" x14ac:dyDescent="0.25">
      <c r="A33" s="174"/>
      <c r="B33" s="14" t="s">
        <v>44</v>
      </c>
      <c r="C33" s="15">
        <v>2872</v>
      </c>
      <c r="D33" s="15">
        <v>3541</v>
      </c>
      <c r="E33" s="16">
        <v>-0.18892968088110701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7670</v>
      </c>
      <c r="D37" s="15">
        <v>8327</v>
      </c>
      <c r="E37" s="16">
        <v>-7.8899963972619197E-2</v>
      </c>
    </row>
    <row r="38" spans="1:5" x14ac:dyDescent="0.25">
      <c r="A38" s="13" t="s">
        <v>47</v>
      </c>
      <c r="B38" s="18"/>
      <c r="C38" s="15">
        <v>2274</v>
      </c>
      <c r="D38" s="15">
        <v>3075</v>
      </c>
      <c r="E38" s="16">
        <v>-0.26048780487804901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418</v>
      </c>
      <c r="D42" s="15">
        <v>367</v>
      </c>
      <c r="E42" s="16">
        <v>0.138964577656676</v>
      </c>
    </row>
    <row r="43" spans="1:5" x14ac:dyDescent="0.25">
      <c r="A43" s="173"/>
      <c r="B43" s="14" t="s">
        <v>50</v>
      </c>
      <c r="C43" s="15">
        <v>60</v>
      </c>
      <c r="D43" s="15">
        <v>110</v>
      </c>
      <c r="E43" s="16">
        <v>-0.45454545454545398</v>
      </c>
    </row>
    <row r="44" spans="1:5" x14ac:dyDescent="0.25">
      <c r="A44" s="173"/>
      <c r="B44" s="14" t="s">
        <v>51</v>
      </c>
      <c r="C44" s="15">
        <v>3137</v>
      </c>
      <c r="D44" s="15">
        <v>3563</v>
      </c>
      <c r="E44" s="16">
        <v>-0.119562166713444</v>
      </c>
    </row>
    <row r="45" spans="1:5" x14ac:dyDescent="0.25">
      <c r="A45" s="174"/>
      <c r="B45" s="14" t="s">
        <v>23</v>
      </c>
      <c r="C45" s="15">
        <v>374</v>
      </c>
      <c r="D45" s="15">
        <v>418</v>
      </c>
      <c r="E45" s="16">
        <v>-0.105263157894737</v>
      </c>
    </row>
    <row r="46" spans="1:5" x14ac:dyDescent="0.25">
      <c r="A46" s="172" t="s">
        <v>52</v>
      </c>
      <c r="B46" s="14" t="s">
        <v>53</v>
      </c>
      <c r="C46" s="15">
        <v>2664</v>
      </c>
      <c r="D46" s="15">
        <v>2909</v>
      </c>
      <c r="E46" s="16">
        <v>-8.4221381918184901E-2</v>
      </c>
    </row>
    <row r="47" spans="1:5" x14ac:dyDescent="0.25">
      <c r="A47" s="173"/>
      <c r="B47" s="14" t="s">
        <v>54</v>
      </c>
      <c r="C47" s="15">
        <v>172</v>
      </c>
      <c r="D47" s="15">
        <v>199</v>
      </c>
      <c r="E47" s="16">
        <v>-0.135678391959799</v>
      </c>
    </row>
    <row r="48" spans="1:5" x14ac:dyDescent="0.25">
      <c r="A48" s="173"/>
      <c r="B48" s="14" t="s">
        <v>55</v>
      </c>
      <c r="C48" s="15">
        <v>338</v>
      </c>
      <c r="D48" s="15">
        <v>414</v>
      </c>
      <c r="E48" s="16">
        <v>-0.18357487922705301</v>
      </c>
    </row>
    <row r="49" spans="1:5" x14ac:dyDescent="0.25">
      <c r="A49" s="174"/>
      <c r="B49" s="14" t="s">
        <v>56</v>
      </c>
      <c r="C49" s="15">
        <v>67</v>
      </c>
      <c r="D49" s="15">
        <v>100</v>
      </c>
      <c r="E49" s="16">
        <v>-0.33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93</v>
      </c>
      <c r="D53" s="15">
        <v>72</v>
      </c>
      <c r="E53" s="16">
        <v>0.29166666666666702</v>
      </c>
    </row>
    <row r="54" spans="1:5" x14ac:dyDescent="0.25">
      <c r="A54" s="173"/>
      <c r="B54" s="14" t="s">
        <v>50</v>
      </c>
      <c r="C54" s="15">
        <v>0</v>
      </c>
      <c r="D54" s="15">
        <v>2</v>
      </c>
      <c r="E54" s="16">
        <v>-1</v>
      </c>
    </row>
    <row r="55" spans="1:5" x14ac:dyDescent="0.25">
      <c r="A55" s="173"/>
      <c r="B55" s="14" t="s">
        <v>19</v>
      </c>
      <c r="C55" s="15">
        <v>41</v>
      </c>
      <c r="D55" s="15">
        <v>20</v>
      </c>
      <c r="E55" s="16">
        <v>1.05</v>
      </c>
    </row>
    <row r="56" spans="1:5" x14ac:dyDescent="0.25">
      <c r="A56" s="173"/>
      <c r="B56" s="14" t="s">
        <v>23</v>
      </c>
      <c r="C56" s="15">
        <v>70</v>
      </c>
      <c r="D56" s="15">
        <v>41</v>
      </c>
      <c r="E56" s="16">
        <v>0.707317073170732</v>
      </c>
    </row>
    <row r="57" spans="1:5" x14ac:dyDescent="0.25">
      <c r="A57" s="173"/>
      <c r="B57" s="14" t="s">
        <v>59</v>
      </c>
      <c r="C57" s="15">
        <v>63</v>
      </c>
      <c r="D57" s="15">
        <v>53</v>
      </c>
      <c r="E57" s="16">
        <v>0.18867924528301899</v>
      </c>
    </row>
    <row r="58" spans="1:5" x14ac:dyDescent="0.25">
      <c r="A58" s="174"/>
      <c r="B58" s="14" t="s">
        <v>60</v>
      </c>
      <c r="C58" s="15">
        <v>1</v>
      </c>
      <c r="D58" s="15">
        <v>0</v>
      </c>
      <c r="E58" s="16">
        <v>0</v>
      </c>
    </row>
    <row r="59" spans="1:5" x14ac:dyDescent="0.25">
      <c r="A59" s="172" t="s">
        <v>61</v>
      </c>
      <c r="B59" s="14" t="s">
        <v>62</v>
      </c>
      <c r="C59" s="15">
        <v>53</v>
      </c>
      <c r="D59" s="15">
        <v>48</v>
      </c>
      <c r="E59" s="16">
        <v>0.104166666666667</v>
      </c>
    </row>
    <row r="60" spans="1:5" x14ac:dyDescent="0.25">
      <c r="A60" s="173"/>
      <c r="B60" s="14" t="s">
        <v>55</v>
      </c>
      <c r="C60" s="15">
        <v>7</v>
      </c>
      <c r="D60" s="15">
        <v>13</v>
      </c>
      <c r="E60" s="16">
        <v>-0.46153846153846101</v>
      </c>
    </row>
    <row r="61" spans="1:5" x14ac:dyDescent="0.25">
      <c r="A61" s="174"/>
      <c r="B61" s="14" t="s">
        <v>63</v>
      </c>
      <c r="C61" s="15">
        <v>3</v>
      </c>
      <c r="D61" s="15">
        <v>2</v>
      </c>
      <c r="E61" s="16">
        <v>0.5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2</v>
      </c>
      <c r="D65" s="15">
        <v>4</v>
      </c>
      <c r="E65" s="16">
        <v>-0.5</v>
      </c>
    </row>
    <row r="66" spans="1:5" x14ac:dyDescent="0.25">
      <c r="A66" s="13" t="s">
        <v>36</v>
      </c>
      <c r="B66" s="18"/>
      <c r="C66" s="15">
        <v>0</v>
      </c>
      <c r="D66" s="15">
        <v>0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21</v>
      </c>
      <c r="D70" s="15">
        <v>13</v>
      </c>
      <c r="E70" s="16">
        <v>0.61538461538461497</v>
      </c>
    </row>
    <row r="71" spans="1:5" x14ac:dyDescent="0.25">
      <c r="A71" s="176"/>
      <c r="B71" s="14" t="s">
        <v>55</v>
      </c>
      <c r="C71" s="15">
        <v>3</v>
      </c>
      <c r="D71" s="15">
        <v>2</v>
      </c>
      <c r="E71" s="16">
        <v>0.5</v>
      </c>
    </row>
    <row r="72" spans="1:5" x14ac:dyDescent="0.25">
      <c r="A72" s="176"/>
      <c r="B72" s="14" t="s">
        <v>62</v>
      </c>
      <c r="C72" s="15">
        <v>7</v>
      </c>
      <c r="D72" s="15">
        <v>6</v>
      </c>
      <c r="E72" s="16">
        <v>0.16666666666666699</v>
      </c>
    </row>
    <row r="73" spans="1:5" x14ac:dyDescent="0.25">
      <c r="A73" s="176"/>
      <c r="B73" s="14" t="s">
        <v>66</v>
      </c>
      <c r="C73" s="15">
        <v>0</v>
      </c>
      <c r="D73" s="15">
        <v>9</v>
      </c>
      <c r="E73" s="16">
        <v>-1</v>
      </c>
    </row>
    <row r="74" spans="1:5" x14ac:dyDescent="0.25">
      <c r="A74" s="177"/>
      <c r="B74" s="14" t="s">
        <v>67</v>
      </c>
      <c r="C74" s="15">
        <v>4</v>
      </c>
      <c r="D74" s="15">
        <v>5</v>
      </c>
      <c r="E74" s="16">
        <v>-0.2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2563</v>
      </c>
      <c r="D78" s="15">
        <v>3352</v>
      </c>
      <c r="E78" s="16">
        <v>-0.23538186157517901</v>
      </c>
    </row>
    <row r="79" spans="1:5" x14ac:dyDescent="0.25">
      <c r="A79" s="174"/>
      <c r="B79" s="14" t="s">
        <v>71</v>
      </c>
      <c r="C79" s="15">
        <v>915</v>
      </c>
      <c r="D79" s="15">
        <v>1329</v>
      </c>
      <c r="E79" s="16">
        <v>-0.311512415349887</v>
      </c>
    </row>
    <row r="80" spans="1:5" x14ac:dyDescent="0.25">
      <c r="A80" s="172" t="s">
        <v>72</v>
      </c>
      <c r="B80" s="14" t="s">
        <v>70</v>
      </c>
      <c r="C80" s="15">
        <v>2176</v>
      </c>
      <c r="D80" s="15">
        <v>3484</v>
      </c>
      <c r="E80" s="16">
        <v>-0.37543053960964401</v>
      </c>
    </row>
    <row r="81" spans="1:5" x14ac:dyDescent="0.25">
      <c r="A81" s="174"/>
      <c r="B81" s="14" t="s">
        <v>71</v>
      </c>
      <c r="C81" s="15">
        <v>3671</v>
      </c>
      <c r="D81" s="15">
        <v>2889</v>
      </c>
      <c r="E81" s="16">
        <v>0.27068189685012101</v>
      </c>
    </row>
    <row r="82" spans="1:5" x14ac:dyDescent="0.25">
      <c r="A82" s="172" t="s">
        <v>73</v>
      </c>
      <c r="B82" s="14" t="s">
        <v>70</v>
      </c>
      <c r="C82" s="15">
        <v>130</v>
      </c>
      <c r="D82" s="15">
        <v>205</v>
      </c>
      <c r="E82" s="16">
        <v>-0.36585365853658502</v>
      </c>
    </row>
    <row r="83" spans="1:5" x14ac:dyDescent="0.25">
      <c r="A83" s="174"/>
      <c r="B83" s="14" t="s">
        <v>71</v>
      </c>
      <c r="C83" s="15">
        <v>76</v>
      </c>
      <c r="D83" s="15">
        <v>41</v>
      </c>
      <c r="E83" s="16">
        <v>0.85365853658536595</v>
      </c>
    </row>
    <row r="84" spans="1:5" x14ac:dyDescent="0.25">
      <c r="A84" s="172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4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1923</v>
      </c>
      <c r="D89" s="15">
        <v>2457</v>
      </c>
      <c r="E89" s="16">
        <v>-0.21733821733821701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1150</v>
      </c>
      <c r="D94" s="15">
        <v>1676</v>
      </c>
      <c r="E94" s="16">
        <v>-0.31384248210023902</v>
      </c>
    </row>
    <row r="95" spans="1:5" x14ac:dyDescent="0.25">
      <c r="A95" s="13" t="s">
        <v>79</v>
      </c>
      <c r="B95" s="18"/>
      <c r="C95" s="15">
        <v>1241</v>
      </c>
      <c r="D95" s="15">
        <v>1465</v>
      </c>
      <c r="E95" s="16">
        <v>-0.152901023890785</v>
      </c>
    </row>
    <row r="96" spans="1:5" x14ac:dyDescent="0.25">
      <c r="A96" s="13" t="s">
        <v>76</v>
      </c>
      <c r="B96" s="18"/>
      <c r="C96" s="15">
        <v>1</v>
      </c>
      <c r="D96" s="15">
        <v>1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1103</v>
      </c>
      <c r="D100" s="15">
        <v>1577</v>
      </c>
      <c r="E100" s="16">
        <v>-0.30057070386810403</v>
      </c>
    </row>
    <row r="101" spans="1:5" x14ac:dyDescent="0.25">
      <c r="A101" s="173"/>
      <c r="B101" s="14" t="s">
        <v>82</v>
      </c>
      <c r="C101" s="15">
        <v>394</v>
      </c>
      <c r="D101" s="15">
        <v>530</v>
      </c>
      <c r="E101" s="16">
        <v>-0.25660377358490599</v>
      </c>
    </row>
    <row r="102" spans="1:5" x14ac:dyDescent="0.25">
      <c r="A102" s="174"/>
      <c r="B102" s="14" t="s">
        <v>83</v>
      </c>
      <c r="C102" s="15">
        <v>97</v>
      </c>
      <c r="D102" s="15">
        <v>135</v>
      </c>
      <c r="E102" s="16">
        <v>-0.281481481481481</v>
      </c>
    </row>
    <row r="103" spans="1:5" x14ac:dyDescent="0.25">
      <c r="A103" s="172" t="s">
        <v>79</v>
      </c>
      <c r="B103" s="14" t="s">
        <v>84</v>
      </c>
      <c r="C103" s="15">
        <v>165</v>
      </c>
      <c r="D103" s="15">
        <v>268</v>
      </c>
      <c r="E103" s="16">
        <v>-0.384328358208955</v>
      </c>
    </row>
    <row r="104" spans="1:5" x14ac:dyDescent="0.25">
      <c r="A104" s="174"/>
      <c r="B104" s="14" t="s">
        <v>83</v>
      </c>
      <c r="C104" s="15">
        <v>657</v>
      </c>
      <c r="D104" s="15">
        <v>893</v>
      </c>
      <c r="E104" s="16">
        <v>-0.264277715565509</v>
      </c>
    </row>
    <row r="105" spans="1:5" x14ac:dyDescent="0.25">
      <c r="A105" s="13" t="s">
        <v>76</v>
      </c>
      <c r="B105" s="18"/>
      <c r="C105" s="15">
        <v>51</v>
      </c>
      <c r="D105" s="15">
        <v>52</v>
      </c>
      <c r="E105" s="16">
        <v>-1.9230769230769201E-2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65</v>
      </c>
      <c r="D109" s="15">
        <v>105</v>
      </c>
      <c r="E109" s="16">
        <v>-0.38095238095238099</v>
      </c>
    </row>
    <row r="110" spans="1:5" x14ac:dyDescent="0.25">
      <c r="A110" s="173"/>
      <c r="B110" s="14" t="s">
        <v>82</v>
      </c>
      <c r="C110" s="15">
        <v>29</v>
      </c>
      <c r="D110" s="15">
        <v>22</v>
      </c>
      <c r="E110" s="16">
        <v>0.31818181818181801</v>
      </c>
    </row>
    <row r="111" spans="1:5" x14ac:dyDescent="0.25">
      <c r="A111" s="174"/>
      <c r="B111" s="14" t="s">
        <v>83</v>
      </c>
      <c r="C111" s="15">
        <v>6</v>
      </c>
      <c r="D111" s="15">
        <v>31</v>
      </c>
      <c r="E111" s="16">
        <v>-0.80645161290322598</v>
      </c>
    </row>
    <row r="112" spans="1:5" x14ac:dyDescent="0.25">
      <c r="A112" s="172" t="s">
        <v>79</v>
      </c>
      <c r="B112" s="14" t="s">
        <v>84</v>
      </c>
      <c r="C112" s="15">
        <v>1</v>
      </c>
      <c r="D112" s="15">
        <v>4</v>
      </c>
      <c r="E112" s="16">
        <v>-0.75</v>
      </c>
    </row>
    <row r="113" spans="1:5" x14ac:dyDescent="0.25">
      <c r="A113" s="174"/>
      <c r="B113" s="14" t="s">
        <v>83</v>
      </c>
      <c r="C113" s="15">
        <v>27</v>
      </c>
      <c r="D113" s="15">
        <v>28</v>
      </c>
      <c r="E113" s="16">
        <v>-3.5714285714285698E-2</v>
      </c>
    </row>
    <row r="114" spans="1:5" x14ac:dyDescent="0.25">
      <c r="A114" s="13" t="s">
        <v>76</v>
      </c>
      <c r="B114" s="18"/>
      <c r="C114" s="15">
        <v>4</v>
      </c>
      <c r="D114" s="15">
        <v>8</v>
      </c>
      <c r="E114" s="16">
        <v>-0.5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20"/>
      <c r="D118" s="15">
        <v>0</v>
      </c>
      <c r="E118" s="16">
        <v>0</v>
      </c>
    </row>
    <row r="119" spans="1:5" x14ac:dyDescent="0.25">
      <c r="A119" s="174"/>
      <c r="B119" s="14" t="s">
        <v>89</v>
      </c>
      <c r="C119" s="20"/>
      <c r="D119" s="15">
        <v>0</v>
      </c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329</v>
      </c>
      <c r="D120" s="15">
        <v>309</v>
      </c>
      <c r="E120" s="16">
        <v>6.4724919093851099E-2</v>
      </c>
    </row>
    <row r="121" spans="1:5" x14ac:dyDescent="0.25">
      <c r="A121" s="174"/>
      <c r="B121" s="14" t="s">
        <v>89</v>
      </c>
      <c r="C121" s="15">
        <v>636</v>
      </c>
      <c r="D121" s="15">
        <v>566</v>
      </c>
      <c r="E121" s="16">
        <v>0.123674911660777</v>
      </c>
    </row>
    <row r="122" spans="1:5" x14ac:dyDescent="0.25">
      <c r="A122" s="172" t="s">
        <v>91</v>
      </c>
      <c r="B122" s="14" t="s">
        <v>88</v>
      </c>
      <c r="C122" s="15">
        <v>9735</v>
      </c>
      <c r="D122" s="15">
        <v>11260</v>
      </c>
      <c r="E122" s="16">
        <v>-0.13543516873889899</v>
      </c>
    </row>
    <row r="123" spans="1:5" x14ac:dyDescent="0.25">
      <c r="A123" s="174"/>
      <c r="B123" s="14" t="s">
        <v>89</v>
      </c>
      <c r="C123" s="15">
        <v>19544</v>
      </c>
      <c r="D123" s="15">
        <v>23294</v>
      </c>
      <c r="E123" s="16">
        <v>-0.160985661543745</v>
      </c>
    </row>
    <row r="124" spans="1:5" x14ac:dyDescent="0.25">
      <c r="A124" s="172" t="s">
        <v>92</v>
      </c>
      <c r="B124" s="14" t="s">
        <v>88</v>
      </c>
      <c r="C124" s="15">
        <v>634</v>
      </c>
      <c r="D124" s="15">
        <v>1117</v>
      </c>
      <c r="E124" s="16">
        <v>-0.43240823634735898</v>
      </c>
    </row>
    <row r="125" spans="1:5" x14ac:dyDescent="0.25">
      <c r="A125" s="174"/>
      <c r="B125" s="14" t="s">
        <v>89</v>
      </c>
      <c r="C125" s="15">
        <v>1634</v>
      </c>
      <c r="D125" s="15">
        <v>2741</v>
      </c>
      <c r="E125" s="16">
        <v>-0.40386720175118601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368</v>
      </c>
      <c r="D129" s="15">
        <v>332</v>
      </c>
      <c r="E129" s="16">
        <v>0.108433734939759</v>
      </c>
    </row>
    <row r="130" spans="1:5" x14ac:dyDescent="0.25">
      <c r="A130" s="174"/>
      <c r="B130" s="14" t="s">
        <v>96</v>
      </c>
      <c r="C130" s="15">
        <v>232</v>
      </c>
      <c r="D130" s="15">
        <v>163</v>
      </c>
      <c r="E130" s="16">
        <v>0.42331288343558299</v>
      </c>
    </row>
    <row r="131" spans="1:5" x14ac:dyDescent="0.25">
      <c r="A131" s="172" t="s">
        <v>97</v>
      </c>
      <c r="B131" s="14" t="s">
        <v>95</v>
      </c>
      <c r="C131" s="15">
        <v>0</v>
      </c>
      <c r="D131" s="15">
        <v>1</v>
      </c>
      <c r="E131" s="16">
        <v>-1</v>
      </c>
    </row>
    <row r="132" spans="1:5" x14ac:dyDescent="0.25">
      <c r="A132" s="174"/>
      <c r="B132" s="14" t="s">
        <v>96</v>
      </c>
      <c r="C132" s="15">
        <v>2</v>
      </c>
      <c r="D132" s="15">
        <v>0</v>
      </c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19</v>
      </c>
      <c r="D133" s="15">
        <v>17</v>
      </c>
      <c r="E133" s="16">
        <v>0.11764705882352899</v>
      </c>
    </row>
    <row r="134" spans="1:5" x14ac:dyDescent="0.25">
      <c r="A134" s="174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143</v>
      </c>
      <c r="D138" s="15">
        <v>203</v>
      </c>
      <c r="E138" s="16">
        <v>-0.29556650246305399</v>
      </c>
    </row>
    <row r="139" spans="1:5" x14ac:dyDescent="0.25">
      <c r="A139" s="172" t="s">
        <v>102</v>
      </c>
      <c r="B139" s="14" t="s">
        <v>103</v>
      </c>
      <c r="C139" s="15">
        <v>16</v>
      </c>
      <c r="D139" s="15">
        <v>35</v>
      </c>
      <c r="E139" s="16">
        <v>-0.54285714285714304</v>
      </c>
    </row>
    <row r="140" spans="1:5" x14ac:dyDescent="0.25">
      <c r="A140" s="173"/>
      <c r="B140" s="14" t="s">
        <v>104</v>
      </c>
      <c r="C140" s="15">
        <v>20</v>
      </c>
      <c r="D140" s="15">
        <v>25</v>
      </c>
      <c r="E140" s="16">
        <v>-0.2</v>
      </c>
    </row>
    <row r="141" spans="1:5" x14ac:dyDescent="0.25">
      <c r="A141" s="173"/>
      <c r="B141" s="14" t="s">
        <v>105</v>
      </c>
      <c r="C141" s="15">
        <v>46</v>
      </c>
      <c r="D141" s="15">
        <v>66</v>
      </c>
      <c r="E141" s="16">
        <v>-0.30303030303030298</v>
      </c>
    </row>
    <row r="142" spans="1:5" x14ac:dyDescent="0.25">
      <c r="A142" s="173"/>
      <c r="B142" s="14" t="s">
        <v>106</v>
      </c>
      <c r="C142" s="15">
        <v>1</v>
      </c>
      <c r="D142" s="15">
        <v>4</v>
      </c>
      <c r="E142" s="16">
        <v>-0.75</v>
      </c>
    </row>
    <row r="143" spans="1:5" x14ac:dyDescent="0.25">
      <c r="A143" s="173"/>
      <c r="B143" s="14" t="s">
        <v>107</v>
      </c>
      <c r="C143" s="15">
        <v>55</v>
      </c>
      <c r="D143" s="15">
        <v>71</v>
      </c>
      <c r="E143" s="16">
        <v>-0.22535211267605601</v>
      </c>
    </row>
    <row r="144" spans="1:5" x14ac:dyDescent="0.25">
      <c r="A144" s="174"/>
      <c r="B144" s="14" t="s">
        <v>108</v>
      </c>
      <c r="C144" s="15">
        <v>5</v>
      </c>
      <c r="D144" s="15">
        <v>2</v>
      </c>
      <c r="E144" s="16">
        <v>1.5</v>
      </c>
    </row>
    <row r="145" spans="1:5" x14ac:dyDescent="0.25">
      <c r="A145" s="172" t="s">
        <v>109</v>
      </c>
      <c r="B145" s="14" t="s">
        <v>110</v>
      </c>
      <c r="C145" s="15">
        <v>71</v>
      </c>
      <c r="D145" s="15">
        <v>91</v>
      </c>
      <c r="E145" s="16">
        <v>-0.21978021978022</v>
      </c>
    </row>
    <row r="146" spans="1:5" x14ac:dyDescent="0.25">
      <c r="A146" s="174"/>
      <c r="B146" s="14" t="s">
        <v>111</v>
      </c>
      <c r="C146" s="15">
        <v>79</v>
      </c>
      <c r="D146" s="15">
        <v>94</v>
      </c>
      <c r="E146" s="16">
        <v>-0.159574468085106</v>
      </c>
    </row>
    <row r="147" spans="1:5" x14ac:dyDescent="0.25">
      <c r="A147" s="172" t="s">
        <v>112</v>
      </c>
      <c r="B147" s="14" t="s">
        <v>19</v>
      </c>
      <c r="C147" s="15">
        <v>100</v>
      </c>
      <c r="D147" s="15">
        <v>82</v>
      </c>
      <c r="E147" s="16">
        <v>0.219512195121951</v>
      </c>
    </row>
    <row r="148" spans="1:5" x14ac:dyDescent="0.25">
      <c r="A148" s="174"/>
      <c r="B148" s="14" t="s">
        <v>23</v>
      </c>
      <c r="C148" s="15">
        <v>93</v>
      </c>
      <c r="D148" s="15">
        <v>100</v>
      </c>
      <c r="E148" s="16">
        <v>-7.0000000000000007E-2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5">
        <v>0</v>
      </c>
      <c r="D153" s="15">
        <v>0</v>
      </c>
      <c r="E153" s="16">
        <v>0</v>
      </c>
    </row>
    <row r="154" spans="1:5" x14ac:dyDescent="0.25">
      <c r="A154" s="173"/>
      <c r="B154" s="14" t="s">
        <v>117</v>
      </c>
      <c r="C154" s="15">
        <v>0</v>
      </c>
      <c r="D154" s="15">
        <v>0</v>
      </c>
      <c r="E154" s="16">
        <v>0</v>
      </c>
    </row>
    <row r="155" spans="1:5" x14ac:dyDescent="0.25">
      <c r="A155" s="173"/>
      <c r="B155" s="14" t="s">
        <v>118</v>
      </c>
      <c r="C155" s="15">
        <v>0</v>
      </c>
      <c r="D155" s="15">
        <v>0</v>
      </c>
      <c r="E155" s="16">
        <v>0</v>
      </c>
    </row>
    <row r="156" spans="1:5" x14ac:dyDescent="0.25">
      <c r="A156" s="173"/>
      <c r="B156" s="14" t="s">
        <v>119</v>
      </c>
      <c r="C156" s="15">
        <v>0</v>
      </c>
      <c r="D156" s="15">
        <v>0</v>
      </c>
      <c r="E156" s="16">
        <v>0</v>
      </c>
    </row>
    <row r="157" spans="1:5" x14ac:dyDescent="0.25">
      <c r="A157" s="173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3"/>
      <c r="B158" s="14" t="s">
        <v>121</v>
      </c>
      <c r="C158" s="15">
        <v>0</v>
      </c>
      <c r="D158" s="15">
        <v>0</v>
      </c>
      <c r="E158" s="16">
        <v>0</v>
      </c>
    </row>
    <row r="159" spans="1:5" x14ac:dyDescent="0.25">
      <c r="A159" s="173"/>
      <c r="B159" s="14" t="s">
        <v>122</v>
      </c>
      <c r="C159" s="15">
        <v>0</v>
      </c>
      <c r="D159" s="15">
        <v>0</v>
      </c>
      <c r="E159" s="16">
        <v>0</v>
      </c>
    </row>
    <row r="160" spans="1:5" x14ac:dyDescent="0.25">
      <c r="A160" s="173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3"/>
      <c r="B161" s="14" t="s">
        <v>124</v>
      </c>
      <c r="C161" s="15">
        <v>0</v>
      </c>
      <c r="D161" s="15">
        <v>0</v>
      </c>
      <c r="E161" s="16">
        <v>0</v>
      </c>
    </row>
    <row r="162" spans="1:5" x14ac:dyDescent="0.25">
      <c r="A162" s="173"/>
      <c r="B162" s="14" t="s">
        <v>125</v>
      </c>
      <c r="C162" s="15">
        <v>0</v>
      </c>
      <c r="D162" s="15">
        <v>0</v>
      </c>
      <c r="E162" s="16">
        <v>0</v>
      </c>
    </row>
    <row r="163" spans="1:5" x14ac:dyDescent="0.25">
      <c r="A163" s="173"/>
      <c r="B163" s="14" t="s">
        <v>126</v>
      </c>
      <c r="C163" s="15">
        <v>0</v>
      </c>
      <c r="D163" s="15">
        <v>0</v>
      </c>
      <c r="E163" s="16">
        <v>0</v>
      </c>
    </row>
    <row r="164" spans="1:5" x14ac:dyDescent="0.25">
      <c r="A164" s="173"/>
      <c r="B164" s="14" t="s">
        <v>127</v>
      </c>
      <c r="C164" s="15">
        <v>0</v>
      </c>
      <c r="D164" s="15">
        <v>0</v>
      </c>
      <c r="E164" s="16">
        <v>0</v>
      </c>
    </row>
    <row r="165" spans="1:5" x14ac:dyDescent="0.25">
      <c r="A165" s="173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3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3"/>
      <c r="B167" s="14" t="s">
        <v>130</v>
      </c>
      <c r="C167" s="15">
        <v>0</v>
      </c>
      <c r="D167" s="15">
        <v>0</v>
      </c>
      <c r="E167" s="16">
        <v>0</v>
      </c>
    </row>
    <row r="168" spans="1:5" x14ac:dyDescent="0.25">
      <c r="A168" s="173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3"/>
      <c r="B169" s="14" t="s">
        <v>132</v>
      </c>
      <c r="C169" s="15">
        <v>0</v>
      </c>
      <c r="D169" s="15">
        <v>0</v>
      </c>
      <c r="E169" s="16">
        <v>0</v>
      </c>
    </row>
    <row r="170" spans="1:5" x14ac:dyDescent="0.25">
      <c r="A170" s="173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3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4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2" t="s">
        <v>136</v>
      </c>
      <c r="B173" s="14" t="s">
        <v>116</v>
      </c>
      <c r="C173" s="15">
        <v>0</v>
      </c>
      <c r="D173" s="15">
        <v>0</v>
      </c>
      <c r="E173" s="16">
        <v>0</v>
      </c>
    </row>
    <row r="174" spans="1:5" x14ac:dyDescent="0.25">
      <c r="A174" s="173"/>
      <c r="B174" s="14" t="s">
        <v>117</v>
      </c>
      <c r="C174" s="15">
        <v>0</v>
      </c>
      <c r="D174" s="15">
        <v>0</v>
      </c>
      <c r="E174" s="16">
        <v>0</v>
      </c>
    </row>
    <row r="175" spans="1:5" x14ac:dyDescent="0.25">
      <c r="A175" s="173"/>
      <c r="B175" s="14" t="s">
        <v>118</v>
      </c>
      <c r="C175" s="15">
        <v>0</v>
      </c>
      <c r="D175" s="15">
        <v>0</v>
      </c>
      <c r="E175" s="16">
        <v>0</v>
      </c>
    </row>
    <row r="176" spans="1:5" x14ac:dyDescent="0.25">
      <c r="A176" s="173"/>
      <c r="B176" s="14" t="s">
        <v>119</v>
      </c>
      <c r="C176" s="15">
        <v>0</v>
      </c>
      <c r="D176" s="15">
        <v>0</v>
      </c>
      <c r="E176" s="16">
        <v>0</v>
      </c>
    </row>
    <row r="177" spans="1:5" x14ac:dyDescent="0.25">
      <c r="A177" s="173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3"/>
      <c r="B178" s="14" t="s">
        <v>121</v>
      </c>
      <c r="C178" s="15">
        <v>0</v>
      </c>
      <c r="D178" s="15">
        <v>0</v>
      </c>
      <c r="E178" s="16">
        <v>0</v>
      </c>
    </row>
    <row r="179" spans="1:5" x14ac:dyDescent="0.25">
      <c r="A179" s="173"/>
      <c r="B179" s="14" t="s">
        <v>122</v>
      </c>
      <c r="C179" s="15">
        <v>0</v>
      </c>
      <c r="D179" s="15">
        <v>0</v>
      </c>
      <c r="E179" s="16">
        <v>0</v>
      </c>
    </row>
    <row r="180" spans="1:5" x14ac:dyDescent="0.25">
      <c r="A180" s="173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173"/>
      <c r="B181" s="14" t="s">
        <v>124</v>
      </c>
      <c r="C181" s="15">
        <v>0</v>
      </c>
      <c r="D181" s="15">
        <v>0</v>
      </c>
      <c r="E181" s="16">
        <v>0</v>
      </c>
    </row>
    <row r="182" spans="1:5" x14ac:dyDescent="0.25">
      <c r="A182" s="173"/>
      <c r="B182" s="14" t="s">
        <v>125</v>
      </c>
      <c r="C182" s="15">
        <v>0</v>
      </c>
      <c r="D182" s="15">
        <v>0</v>
      </c>
      <c r="E182" s="16">
        <v>0</v>
      </c>
    </row>
    <row r="183" spans="1:5" x14ac:dyDescent="0.25">
      <c r="A183" s="173"/>
      <c r="B183" s="14" t="s">
        <v>126</v>
      </c>
      <c r="C183" s="15">
        <v>0</v>
      </c>
      <c r="D183" s="15">
        <v>0</v>
      </c>
      <c r="E183" s="16">
        <v>0</v>
      </c>
    </row>
    <row r="184" spans="1:5" x14ac:dyDescent="0.25">
      <c r="A184" s="173"/>
      <c r="B184" s="14" t="s">
        <v>127</v>
      </c>
      <c r="C184" s="15">
        <v>0</v>
      </c>
      <c r="D184" s="15">
        <v>0</v>
      </c>
      <c r="E184" s="16">
        <v>0</v>
      </c>
    </row>
    <row r="185" spans="1:5" x14ac:dyDescent="0.25">
      <c r="A185" s="173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3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3"/>
      <c r="B187" s="14" t="s">
        <v>130</v>
      </c>
      <c r="C187" s="15">
        <v>0</v>
      </c>
      <c r="D187" s="15">
        <v>0</v>
      </c>
      <c r="E187" s="16">
        <v>0</v>
      </c>
    </row>
    <row r="188" spans="1:5" x14ac:dyDescent="0.25">
      <c r="A188" s="173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3"/>
      <c r="B189" s="14" t="s">
        <v>132</v>
      </c>
      <c r="C189" s="15">
        <v>0</v>
      </c>
      <c r="D189" s="15">
        <v>0</v>
      </c>
      <c r="E189" s="16">
        <v>0</v>
      </c>
    </row>
    <row r="190" spans="1:5" x14ac:dyDescent="0.25">
      <c r="A190" s="173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3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3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4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2105</v>
      </c>
      <c r="D197" s="15">
        <v>3307</v>
      </c>
      <c r="E197" s="16">
        <v>-0.36347142425158802</v>
      </c>
    </row>
    <row r="198" spans="1:5" x14ac:dyDescent="0.25">
      <c r="A198" s="13" t="s">
        <v>140</v>
      </c>
      <c r="B198" s="18"/>
      <c r="C198" s="15">
        <v>1660</v>
      </c>
      <c r="D198" s="15">
        <v>2377</v>
      </c>
      <c r="E198" s="16">
        <v>-0.301640723601178</v>
      </c>
    </row>
    <row r="199" spans="1:5" x14ac:dyDescent="0.25">
      <c r="A199" s="13" t="s">
        <v>141</v>
      </c>
      <c r="B199" s="18"/>
      <c r="C199" s="15">
        <v>2233</v>
      </c>
      <c r="D199" s="15">
        <v>2766</v>
      </c>
      <c r="E199" s="16">
        <v>-0.19269703543022401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240</v>
      </c>
      <c r="D203" s="15">
        <v>373</v>
      </c>
      <c r="E203" s="16">
        <v>-0.35656836461126001</v>
      </c>
    </row>
    <row r="204" spans="1:5" x14ac:dyDescent="0.25">
      <c r="A204" s="173"/>
      <c r="B204" s="14" t="s">
        <v>19</v>
      </c>
      <c r="C204" s="15">
        <v>323</v>
      </c>
      <c r="D204" s="15">
        <v>431</v>
      </c>
      <c r="E204" s="16">
        <v>-0.25058004640371201</v>
      </c>
    </row>
    <row r="205" spans="1:5" x14ac:dyDescent="0.25">
      <c r="A205" s="174"/>
      <c r="B205" s="14" t="s">
        <v>23</v>
      </c>
      <c r="C205" s="15">
        <v>212</v>
      </c>
      <c r="D205" s="15">
        <v>323</v>
      </c>
      <c r="E205" s="16">
        <v>-0.343653250773994</v>
      </c>
    </row>
    <row r="206" spans="1:5" x14ac:dyDescent="0.25">
      <c r="A206" s="172" t="s">
        <v>145</v>
      </c>
      <c r="B206" s="14" t="s">
        <v>146</v>
      </c>
      <c r="C206" s="15">
        <v>351</v>
      </c>
      <c r="D206" s="15">
        <v>376</v>
      </c>
      <c r="E206" s="16">
        <v>-6.64893617021277E-2</v>
      </c>
    </row>
    <row r="207" spans="1:5" x14ac:dyDescent="0.25">
      <c r="A207" s="173"/>
      <c r="B207" s="14" t="s">
        <v>147</v>
      </c>
      <c r="C207" s="15">
        <v>234</v>
      </c>
      <c r="D207" s="15">
        <v>360</v>
      </c>
      <c r="E207" s="16">
        <v>-0.35</v>
      </c>
    </row>
    <row r="208" spans="1:5" x14ac:dyDescent="0.25">
      <c r="A208" s="174"/>
      <c r="B208" s="14" t="s">
        <v>148</v>
      </c>
      <c r="C208" s="15">
        <v>16</v>
      </c>
      <c r="D208" s="15">
        <v>6</v>
      </c>
      <c r="E208" s="16">
        <v>1.6666666666666701</v>
      </c>
    </row>
    <row r="209" spans="1:5" x14ac:dyDescent="0.25">
      <c r="A209" s="13" t="s">
        <v>149</v>
      </c>
      <c r="B209" s="18"/>
      <c r="C209" s="15">
        <v>137</v>
      </c>
      <c r="D209" s="15">
        <v>115</v>
      </c>
      <c r="E209" s="16">
        <v>0.19130434782608699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36</v>
      </c>
      <c r="D213" s="15">
        <v>44</v>
      </c>
      <c r="E213" s="16">
        <v>-0.18181818181818199</v>
      </c>
    </row>
    <row r="214" spans="1:5" x14ac:dyDescent="0.25">
      <c r="A214" s="172" t="s">
        <v>152</v>
      </c>
      <c r="B214" s="14" t="s">
        <v>153</v>
      </c>
      <c r="C214" s="15">
        <v>2</v>
      </c>
      <c r="D214" s="15">
        <v>4</v>
      </c>
      <c r="E214" s="16">
        <v>-0.5</v>
      </c>
    </row>
    <row r="215" spans="1:5" x14ac:dyDescent="0.25">
      <c r="A215" s="173"/>
      <c r="B215" s="14" t="s">
        <v>154</v>
      </c>
      <c r="C215" s="15">
        <v>4</v>
      </c>
      <c r="D215" s="15">
        <v>0</v>
      </c>
      <c r="E215" s="16">
        <v>0</v>
      </c>
    </row>
    <row r="216" spans="1:5" x14ac:dyDescent="0.25">
      <c r="A216" s="174"/>
      <c r="B216" s="14" t="s">
        <v>155</v>
      </c>
      <c r="C216" s="15">
        <v>1</v>
      </c>
      <c r="D216" s="15">
        <v>2</v>
      </c>
      <c r="E216" s="16">
        <v>-0.5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21</v>
      </c>
      <c r="D218" s="15">
        <v>32</v>
      </c>
      <c r="E218" s="16">
        <v>-0.34375</v>
      </c>
    </row>
    <row r="219" spans="1:5" x14ac:dyDescent="0.25">
      <c r="A219" s="13" t="s">
        <v>108</v>
      </c>
      <c r="B219" s="18"/>
      <c r="C219" s="15">
        <v>13</v>
      </c>
      <c r="D219" s="15">
        <v>0</v>
      </c>
      <c r="E219" s="16">
        <v>0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63</v>
      </c>
      <c r="D223" s="15">
        <v>88</v>
      </c>
      <c r="E223" s="16">
        <v>-0.28409090909090901</v>
      </c>
    </row>
    <row r="224" spans="1:5" x14ac:dyDescent="0.25">
      <c r="A224" s="172" t="s">
        <v>66</v>
      </c>
      <c r="B224" s="14" t="s">
        <v>160</v>
      </c>
      <c r="C224" s="15">
        <v>3</v>
      </c>
      <c r="D224" s="15">
        <v>2</v>
      </c>
      <c r="E224" s="16">
        <v>0.5</v>
      </c>
    </row>
    <row r="225" spans="1:5" x14ac:dyDescent="0.25">
      <c r="A225" s="174"/>
      <c r="B225" s="14" t="s">
        <v>108</v>
      </c>
      <c r="C225" s="15">
        <v>0</v>
      </c>
      <c r="D225" s="15">
        <v>0</v>
      </c>
      <c r="E225" s="16">
        <v>0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5">
        <v>3</v>
      </c>
      <c r="D232" s="15">
        <v>7</v>
      </c>
      <c r="E232" s="16">
        <v>-0.57142857142857095</v>
      </c>
    </row>
    <row r="233" spans="1:5" x14ac:dyDescent="0.25">
      <c r="A233" s="174"/>
      <c r="B233" s="14" t="s">
        <v>167</v>
      </c>
      <c r="C233" s="15">
        <v>19</v>
      </c>
      <c r="D233" s="15">
        <v>26</v>
      </c>
      <c r="E233" s="16">
        <v>-0.269230769230769</v>
      </c>
    </row>
    <row r="234" spans="1:5" x14ac:dyDescent="0.25">
      <c r="A234" s="13" t="s">
        <v>168</v>
      </c>
      <c r="B234" s="18"/>
      <c r="C234" s="15">
        <v>0</v>
      </c>
      <c r="D234" s="15">
        <v>29</v>
      </c>
      <c r="E234" s="16">
        <v>-1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70"/>
      <c r="B245" s="14" t="s">
        <v>178</v>
      </c>
      <c r="C245" s="15">
        <v>636</v>
      </c>
      <c r="D245" s="15">
        <v>685</v>
      </c>
      <c r="E245" s="24">
        <v>0</v>
      </c>
    </row>
    <row r="246" spans="1:5" x14ac:dyDescent="0.25">
      <c r="A246" s="171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9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70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1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30</v>
      </c>
      <c r="D250" s="15">
        <v>31</v>
      </c>
      <c r="E250" s="24">
        <v>8</v>
      </c>
    </row>
    <row r="251" spans="1:5" x14ac:dyDescent="0.25">
      <c r="A251" s="169" t="s">
        <v>186</v>
      </c>
      <c r="B251" s="14" t="s">
        <v>187</v>
      </c>
      <c r="C251" s="15">
        <v>27</v>
      </c>
      <c r="D251" s="15">
        <v>32</v>
      </c>
      <c r="E251" s="24">
        <v>0</v>
      </c>
    </row>
    <row r="252" spans="1:5" x14ac:dyDescent="0.25">
      <c r="A252" s="170"/>
      <c r="B252" s="14" t="s">
        <v>188</v>
      </c>
      <c r="C252" s="15">
        <v>6</v>
      </c>
      <c r="D252" s="15">
        <v>9</v>
      </c>
      <c r="E252" s="24">
        <v>0</v>
      </c>
    </row>
    <row r="253" spans="1:5" x14ac:dyDescent="0.25">
      <c r="A253" s="171"/>
      <c r="B253" s="14" t="s">
        <v>189</v>
      </c>
      <c r="C253" s="15">
        <v>5</v>
      </c>
      <c r="D253" s="15">
        <v>7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7</v>
      </c>
      <c r="D254" s="15">
        <v>9</v>
      </c>
      <c r="E254" s="24">
        <v>4</v>
      </c>
    </row>
    <row r="255" spans="1:5" x14ac:dyDescent="0.25">
      <c r="A255" s="169" t="s">
        <v>192</v>
      </c>
      <c r="B255" s="14" t="s">
        <v>183</v>
      </c>
      <c r="C255" s="15">
        <v>3</v>
      </c>
      <c r="D255" s="15">
        <v>4</v>
      </c>
      <c r="E255" s="24">
        <v>0</v>
      </c>
    </row>
    <row r="256" spans="1:5" x14ac:dyDescent="0.25">
      <c r="A256" s="170"/>
      <c r="B256" s="14" t="s">
        <v>193</v>
      </c>
      <c r="C256" s="15">
        <v>21</v>
      </c>
      <c r="D256" s="15">
        <v>22</v>
      </c>
      <c r="E256" s="24">
        <v>18</v>
      </c>
    </row>
    <row r="257" spans="1:5" x14ac:dyDescent="0.25">
      <c r="A257" s="171"/>
      <c r="B257" s="14" t="s">
        <v>194</v>
      </c>
      <c r="C257" s="15">
        <v>0</v>
      </c>
      <c r="D257" s="15">
        <v>0</v>
      </c>
      <c r="E257" s="24">
        <v>0</v>
      </c>
    </row>
    <row r="258" spans="1:5" x14ac:dyDescent="0.25">
      <c r="A258" s="169" t="s">
        <v>195</v>
      </c>
      <c r="B258" s="14" t="s">
        <v>196</v>
      </c>
      <c r="C258" s="15">
        <v>33</v>
      </c>
      <c r="D258" s="15">
        <v>41</v>
      </c>
      <c r="E258" s="24">
        <v>0</v>
      </c>
    </row>
    <row r="259" spans="1:5" x14ac:dyDescent="0.25">
      <c r="A259" s="170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70"/>
      <c r="B260" s="14" t="s">
        <v>198</v>
      </c>
      <c r="C260" s="15">
        <v>409</v>
      </c>
      <c r="D260" s="15">
        <v>614</v>
      </c>
      <c r="E260" s="24">
        <v>288</v>
      </c>
    </row>
    <row r="261" spans="1:5" x14ac:dyDescent="0.25">
      <c r="A261" s="170"/>
      <c r="B261" s="14" t="s">
        <v>199</v>
      </c>
      <c r="C261" s="15">
        <v>649</v>
      </c>
      <c r="D261" s="15">
        <v>952</v>
      </c>
      <c r="E261" s="24">
        <v>0</v>
      </c>
    </row>
    <row r="262" spans="1:5" x14ac:dyDescent="0.25">
      <c r="A262" s="170"/>
      <c r="B262" s="14" t="s">
        <v>200</v>
      </c>
      <c r="C262" s="15">
        <v>175</v>
      </c>
      <c r="D262" s="15">
        <v>93</v>
      </c>
      <c r="E262" s="24">
        <v>0</v>
      </c>
    </row>
    <row r="263" spans="1:5" x14ac:dyDescent="0.25">
      <c r="A263" s="170"/>
      <c r="B263" s="14" t="s">
        <v>201</v>
      </c>
      <c r="C263" s="15">
        <v>355</v>
      </c>
      <c r="D263" s="15">
        <v>509</v>
      </c>
      <c r="E263" s="24">
        <v>240</v>
      </c>
    </row>
    <row r="264" spans="1:5" x14ac:dyDescent="0.25">
      <c r="A264" s="170"/>
      <c r="B264" s="14" t="s">
        <v>202</v>
      </c>
      <c r="C264" s="15">
        <v>109</v>
      </c>
      <c r="D264" s="15">
        <v>287</v>
      </c>
      <c r="E264" s="24">
        <v>0</v>
      </c>
    </row>
    <row r="265" spans="1:5" x14ac:dyDescent="0.25">
      <c r="A265" s="170"/>
      <c r="B265" s="14" t="s">
        <v>203</v>
      </c>
      <c r="C265" s="15">
        <v>0</v>
      </c>
      <c r="D265" s="15">
        <v>0</v>
      </c>
      <c r="E265" s="24">
        <v>0</v>
      </c>
    </row>
    <row r="266" spans="1:5" x14ac:dyDescent="0.25">
      <c r="A266" s="170"/>
      <c r="B266" s="14" t="s">
        <v>204</v>
      </c>
      <c r="C266" s="15">
        <v>448</v>
      </c>
      <c r="D266" s="15">
        <v>435</v>
      </c>
      <c r="E266" s="24">
        <v>412</v>
      </c>
    </row>
    <row r="267" spans="1:5" x14ac:dyDescent="0.25">
      <c r="A267" s="170"/>
      <c r="B267" s="14" t="s">
        <v>205</v>
      </c>
      <c r="C267" s="15">
        <v>1</v>
      </c>
      <c r="D267" s="15">
        <v>1</v>
      </c>
      <c r="E267" s="24">
        <v>0</v>
      </c>
    </row>
    <row r="268" spans="1:5" x14ac:dyDescent="0.25">
      <c r="A268" s="170"/>
      <c r="B268" s="14" t="s">
        <v>206</v>
      </c>
      <c r="C268" s="15">
        <v>1</v>
      </c>
      <c r="D268" s="15">
        <v>3</v>
      </c>
      <c r="E268" s="24">
        <v>0</v>
      </c>
    </row>
    <row r="269" spans="1:5" x14ac:dyDescent="0.25">
      <c r="A269" s="170"/>
      <c r="B269" s="14" t="s">
        <v>207</v>
      </c>
      <c r="C269" s="15">
        <v>330</v>
      </c>
      <c r="D269" s="15">
        <v>357</v>
      </c>
      <c r="E269" s="24">
        <v>300</v>
      </c>
    </row>
    <row r="270" spans="1:5" x14ac:dyDescent="0.25">
      <c r="A270" s="170"/>
      <c r="B270" s="14" t="s">
        <v>208</v>
      </c>
      <c r="C270" s="15">
        <v>300</v>
      </c>
      <c r="D270" s="15">
        <v>292</v>
      </c>
      <c r="E270" s="24">
        <v>0</v>
      </c>
    </row>
    <row r="271" spans="1:5" x14ac:dyDescent="0.25">
      <c r="A271" s="170"/>
      <c r="B271" s="14" t="s">
        <v>209</v>
      </c>
      <c r="C271" s="15">
        <v>9</v>
      </c>
      <c r="D271" s="15">
        <v>17</v>
      </c>
      <c r="E271" s="24">
        <v>12</v>
      </c>
    </row>
    <row r="272" spans="1:5" x14ac:dyDescent="0.25">
      <c r="A272" s="171"/>
      <c r="B272" s="14" t="s">
        <v>210</v>
      </c>
      <c r="C272" s="15">
        <v>14</v>
      </c>
      <c r="D272" s="15">
        <v>25</v>
      </c>
      <c r="E272" s="24">
        <v>0</v>
      </c>
    </row>
    <row r="273" spans="1:5" x14ac:dyDescent="0.25">
      <c r="A273" s="169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70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70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70"/>
      <c r="B276" s="14" t="s">
        <v>215</v>
      </c>
      <c r="C276" s="15">
        <v>5</v>
      </c>
      <c r="D276" s="15">
        <v>4</v>
      </c>
      <c r="E276" s="24">
        <v>0</v>
      </c>
    </row>
    <row r="277" spans="1:5" x14ac:dyDescent="0.25">
      <c r="A277" s="170"/>
      <c r="B277" s="14" t="s">
        <v>216</v>
      </c>
      <c r="C277" s="15">
        <v>29</v>
      </c>
      <c r="D277" s="15">
        <v>41</v>
      </c>
      <c r="E277" s="24">
        <v>7</v>
      </c>
    </row>
    <row r="278" spans="1:5" x14ac:dyDescent="0.25">
      <c r="A278" s="170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70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70"/>
      <c r="B280" s="14" t="s">
        <v>219</v>
      </c>
      <c r="C280" s="15">
        <v>6</v>
      </c>
      <c r="D280" s="15">
        <v>8</v>
      </c>
      <c r="E280" s="24">
        <v>6</v>
      </c>
    </row>
    <row r="281" spans="1:5" x14ac:dyDescent="0.25">
      <c r="A281" s="170"/>
      <c r="B281" s="14" t="s">
        <v>220</v>
      </c>
      <c r="C281" s="15">
        <v>0</v>
      </c>
      <c r="D281" s="15">
        <v>0</v>
      </c>
      <c r="E281" s="24">
        <v>0</v>
      </c>
    </row>
    <row r="282" spans="1:5" x14ac:dyDescent="0.25">
      <c r="A282" s="170"/>
      <c r="B282" s="14" t="s">
        <v>221</v>
      </c>
      <c r="C282" s="15">
        <v>0</v>
      </c>
      <c r="D282" s="15">
        <v>0</v>
      </c>
      <c r="E282" s="24">
        <v>0</v>
      </c>
    </row>
    <row r="283" spans="1:5" x14ac:dyDescent="0.25">
      <c r="A283" s="170"/>
      <c r="B283" s="14" t="s">
        <v>222</v>
      </c>
      <c r="C283" s="15">
        <v>9</v>
      </c>
      <c r="D283" s="15">
        <v>18</v>
      </c>
      <c r="E283" s="24">
        <v>11</v>
      </c>
    </row>
    <row r="284" spans="1:5" x14ac:dyDescent="0.25">
      <c r="A284" s="170"/>
      <c r="B284" s="14" t="s">
        <v>223</v>
      </c>
      <c r="C284" s="15">
        <v>1</v>
      </c>
      <c r="D284" s="15">
        <v>1</v>
      </c>
      <c r="E284" s="24">
        <v>0</v>
      </c>
    </row>
    <row r="285" spans="1:5" x14ac:dyDescent="0.25">
      <c r="A285" s="170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70"/>
      <c r="B286" s="14" t="s">
        <v>225</v>
      </c>
      <c r="C286" s="15">
        <v>0</v>
      </c>
      <c r="D286" s="15">
        <v>0</v>
      </c>
      <c r="E286" s="24">
        <v>0</v>
      </c>
    </row>
    <row r="287" spans="1:5" x14ac:dyDescent="0.25">
      <c r="A287" s="170"/>
      <c r="B287" s="14" t="s">
        <v>226</v>
      </c>
      <c r="C287" s="15">
        <v>8</v>
      </c>
      <c r="D287" s="15">
        <v>34</v>
      </c>
      <c r="E287" s="24">
        <v>17</v>
      </c>
    </row>
    <row r="288" spans="1:5" x14ac:dyDescent="0.25">
      <c r="A288" s="170"/>
      <c r="B288" s="14" t="s">
        <v>227</v>
      </c>
      <c r="C288" s="15">
        <v>0</v>
      </c>
      <c r="D288" s="15">
        <v>0</v>
      </c>
      <c r="E288" s="24">
        <v>0</v>
      </c>
    </row>
    <row r="289" spans="1:5" x14ac:dyDescent="0.25">
      <c r="A289" s="170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70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70"/>
      <c r="B291" s="14" t="s">
        <v>230</v>
      </c>
      <c r="C291" s="15">
        <v>400</v>
      </c>
      <c r="D291" s="15">
        <v>470</v>
      </c>
      <c r="E291" s="24">
        <v>127</v>
      </c>
    </row>
    <row r="292" spans="1:5" x14ac:dyDescent="0.25">
      <c r="A292" s="170"/>
      <c r="B292" s="14" t="s">
        <v>231</v>
      </c>
      <c r="C292" s="15">
        <v>0</v>
      </c>
      <c r="D292" s="15">
        <v>0</v>
      </c>
      <c r="E292" s="24">
        <v>0</v>
      </c>
    </row>
    <row r="293" spans="1:5" x14ac:dyDescent="0.25">
      <c r="A293" s="170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70"/>
      <c r="B294" s="14" t="s">
        <v>233</v>
      </c>
      <c r="C294" s="15">
        <v>2</v>
      </c>
      <c r="D294" s="15">
        <v>2</v>
      </c>
      <c r="E294" s="24">
        <v>1</v>
      </c>
    </row>
    <row r="295" spans="1:5" x14ac:dyDescent="0.25">
      <c r="A295" s="170"/>
      <c r="B295" s="14" t="s">
        <v>234</v>
      </c>
      <c r="C295" s="15">
        <v>1</v>
      </c>
      <c r="D295" s="15">
        <v>4</v>
      </c>
      <c r="E295" s="24">
        <v>1</v>
      </c>
    </row>
    <row r="296" spans="1:5" x14ac:dyDescent="0.25">
      <c r="A296" s="170"/>
      <c r="B296" s="14" t="s">
        <v>235</v>
      </c>
      <c r="C296" s="15">
        <v>24</v>
      </c>
      <c r="D296" s="15">
        <v>26</v>
      </c>
      <c r="E296" s="24">
        <v>18</v>
      </c>
    </row>
    <row r="297" spans="1:5" x14ac:dyDescent="0.25">
      <c r="A297" s="170"/>
      <c r="B297" s="14" t="s">
        <v>236</v>
      </c>
      <c r="C297" s="15">
        <v>20</v>
      </c>
      <c r="D297" s="15">
        <v>53</v>
      </c>
      <c r="E297" s="24">
        <v>31</v>
      </c>
    </row>
    <row r="298" spans="1:5" x14ac:dyDescent="0.25">
      <c r="A298" s="170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70"/>
      <c r="B299" s="14" t="s">
        <v>238</v>
      </c>
      <c r="C299" s="15">
        <v>0</v>
      </c>
      <c r="D299" s="15">
        <v>0</v>
      </c>
      <c r="E299" s="24">
        <v>0</v>
      </c>
    </row>
    <row r="300" spans="1:5" x14ac:dyDescent="0.25">
      <c r="A300" s="170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70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70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70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70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1"/>
      <c r="B305" s="14" t="s">
        <v>244</v>
      </c>
      <c r="C305" s="15">
        <v>13</v>
      </c>
      <c r="D305" s="15">
        <v>42</v>
      </c>
      <c r="E305" s="24">
        <v>8</v>
      </c>
    </row>
    <row r="306" spans="1:5" x14ac:dyDescent="0.25">
      <c r="A306" s="169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70"/>
      <c r="B307" s="14" t="s">
        <v>247</v>
      </c>
      <c r="C307" s="15">
        <v>0</v>
      </c>
      <c r="D307" s="15">
        <v>0</v>
      </c>
      <c r="E307" s="24">
        <v>0</v>
      </c>
    </row>
    <row r="308" spans="1:5" x14ac:dyDescent="0.25">
      <c r="A308" s="170"/>
      <c r="B308" s="14" t="s">
        <v>248</v>
      </c>
      <c r="C308" s="15">
        <v>0</v>
      </c>
      <c r="D308" s="15">
        <v>0</v>
      </c>
      <c r="E308" s="24">
        <v>0</v>
      </c>
    </row>
    <row r="309" spans="1:5" x14ac:dyDescent="0.25">
      <c r="A309" s="170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70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70"/>
      <c r="B311" s="14" t="s">
        <v>251</v>
      </c>
      <c r="C311" s="15">
        <v>0</v>
      </c>
      <c r="D311" s="15">
        <v>0</v>
      </c>
      <c r="E311" s="24">
        <v>0</v>
      </c>
    </row>
    <row r="312" spans="1:5" x14ac:dyDescent="0.25">
      <c r="A312" s="170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70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70"/>
      <c r="B314" s="14" t="s">
        <v>254</v>
      </c>
      <c r="C314" s="15">
        <v>1</v>
      </c>
      <c r="D314" s="15">
        <v>1</v>
      </c>
      <c r="E314" s="24">
        <v>0</v>
      </c>
    </row>
    <row r="315" spans="1:5" x14ac:dyDescent="0.25">
      <c r="A315" s="170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1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9" t="s">
        <v>257</v>
      </c>
      <c r="B317" s="14" t="s">
        <v>258</v>
      </c>
      <c r="C317" s="15">
        <v>0</v>
      </c>
      <c r="D317" s="15">
        <v>0</v>
      </c>
      <c r="E317" s="24">
        <v>0</v>
      </c>
    </row>
    <row r="318" spans="1:5" x14ac:dyDescent="0.25">
      <c r="A318" s="170"/>
      <c r="B318" s="14" t="s">
        <v>259</v>
      </c>
      <c r="C318" s="15">
        <v>0</v>
      </c>
      <c r="D318" s="15">
        <v>0</v>
      </c>
      <c r="E318" s="24">
        <v>0</v>
      </c>
    </row>
    <row r="319" spans="1:5" x14ac:dyDescent="0.25">
      <c r="A319" s="170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70"/>
      <c r="B320" s="14" t="s">
        <v>261</v>
      </c>
      <c r="C320" s="15">
        <v>0</v>
      </c>
      <c r="D320" s="15">
        <v>0</v>
      </c>
      <c r="E320" s="24">
        <v>0</v>
      </c>
    </row>
    <row r="321" spans="1:5" x14ac:dyDescent="0.25">
      <c r="A321" s="170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70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70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70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1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9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70"/>
      <c r="B327" s="14" t="s">
        <v>269</v>
      </c>
      <c r="C327" s="15">
        <v>13</v>
      </c>
      <c r="D327" s="15">
        <v>20</v>
      </c>
      <c r="E327" s="24">
        <v>0</v>
      </c>
    </row>
    <row r="328" spans="1:5" x14ac:dyDescent="0.25">
      <c r="A328" s="170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70"/>
      <c r="B329" s="14" t="s">
        <v>271</v>
      </c>
      <c r="C329" s="15">
        <v>0</v>
      </c>
      <c r="D329" s="15">
        <v>5</v>
      </c>
      <c r="E329" s="24">
        <v>0</v>
      </c>
    </row>
    <row r="330" spans="1:5" x14ac:dyDescent="0.25">
      <c r="A330" s="170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70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70"/>
      <c r="B332" s="14" t="s">
        <v>273</v>
      </c>
      <c r="C332" s="15">
        <v>1</v>
      </c>
      <c r="D332" s="15">
        <v>1</v>
      </c>
      <c r="E332" s="24">
        <v>1</v>
      </c>
    </row>
    <row r="333" spans="1:5" x14ac:dyDescent="0.25">
      <c r="A333" s="170"/>
      <c r="B333" s="14" t="s">
        <v>274</v>
      </c>
      <c r="C333" s="15">
        <v>16</v>
      </c>
      <c r="D333" s="15">
        <v>16</v>
      </c>
      <c r="E333" s="24">
        <v>0</v>
      </c>
    </row>
    <row r="334" spans="1:5" x14ac:dyDescent="0.25">
      <c r="A334" s="170"/>
      <c r="B334" s="14" t="s">
        <v>275</v>
      </c>
      <c r="C334" s="15">
        <v>1</v>
      </c>
      <c r="D334" s="15">
        <v>1</v>
      </c>
      <c r="E334" s="24">
        <v>0</v>
      </c>
    </row>
    <row r="335" spans="1:5" x14ac:dyDescent="0.25">
      <c r="A335" s="170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70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70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1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9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70"/>
      <c r="B340" s="14" t="s">
        <v>282</v>
      </c>
      <c r="C340" s="15">
        <v>0</v>
      </c>
      <c r="D340" s="15">
        <v>0</v>
      </c>
      <c r="E340" s="24">
        <v>0</v>
      </c>
    </row>
    <row r="341" spans="1:5" x14ac:dyDescent="0.25">
      <c r="A341" s="170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70"/>
      <c r="B342" s="14" t="s">
        <v>219</v>
      </c>
      <c r="C342" s="15">
        <v>12</v>
      </c>
      <c r="D342" s="15">
        <v>18</v>
      </c>
      <c r="E342" s="24">
        <v>10</v>
      </c>
    </row>
    <row r="343" spans="1:5" x14ac:dyDescent="0.25">
      <c r="A343" s="170"/>
      <c r="B343" s="14" t="s">
        <v>220</v>
      </c>
      <c r="C343" s="15">
        <v>0</v>
      </c>
      <c r="D343" s="15">
        <v>0</v>
      </c>
      <c r="E343" s="24">
        <v>0</v>
      </c>
    </row>
    <row r="344" spans="1:5" x14ac:dyDescent="0.25">
      <c r="A344" s="170"/>
      <c r="B344" s="14" t="s">
        <v>221</v>
      </c>
      <c r="C344" s="15">
        <v>0</v>
      </c>
      <c r="D344" s="15">
        <v>0</v>
      </c>
      <c r="E344" s="24">
        <v>0</v>
      </c>
    </row>
    <row r="345" spans="1:5" x14ac:dyDescent="0.25">
      <c r="A345" s="170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70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70"/>
      <c r="B347" s="14" t="s">
        <v>285</v>
      </c>
      <c r="C347" s="15">
        <v>0</v>
      </c>
      <c r="D347" s="15">
        <v>0</v>
      </c>
      <c r="E347" s="24">
        <v>0</v>
      </c>
    </row>
    <row r="348" spans="1:5" x14ac:dyDescent="0.25">
      <c r="A348" s="170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70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70"/>
      <c r="B350" s="14" t="s">
        <v>231</v>
      </c>
      <c r="C350" s="15">
        <v>7</v>
      </c>
      <c r="D350" s="15">
        <v>24</v>
      </c>
      <c r="E350" s="24">
        <v>3</v>
      </c>
    </row>
    <row r="351" spans="1:5" x14ac:dyDescent="0.25">
      <c r="A351" s="170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70"/>
      <c r="B352" s="14" t="s">
        <v>287</v>
      </c>
      <c r="C352" s="15">
        <v>944</v>
      </c>
      <c r="D352" s="15">
        <v>951</v>
      </c>
      <c r="E352" s="24">
        <v>0</v>
      </c>
    </row>
    <row r="353" spans="1:5" x14ac:dyDescent="0.25">
      <c r="A353" s="170"/>
      <c r="B353" s="14" t="s">
        <v>288</v>
      </c>
      <c r="C353" s="15">
        <v>22</v>
      </c>
      <c r="D353" s="15">
        <v>41</v>
      </c>
      <c r="E353" s="24">
        <v>18</v>
      </c>
    </row>
    <row r="354" spans="1:5" x14ac:dyDescent="0.25">
      <c r="A354" s="170"/>
      <c r="B354" s="14" t="s">
        <v>289</v>
      </c>
      <c r="C354" s="15">
        <v>432</v>
      </c>
      <c r="D354" s="15">
        <v>878</v>
      </c>
      <c r="E354" s="24">
        <v>436</v>
      </c>
    </row>
    <row r="355" spans="1:5" x14ac:dyDescent="0.25">
      <c r="A355" s="170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70"/>
      <c r="B356" s="14" t="s">
        <v>290</v>
      </c>
      <c r="C356" s="15">
        <v>13</v>
      </c>
      <c r="D356" s="15">
        <v>12</v>
      </c>
      <c r="E356" s="24">
        <v>0</v>
      </c>
    </row>
    <row r="357" spans="1:5" x14ac:dyDescent="0.25">
      <c r="A357" s="170"/>
      <c r="B357" s="14" t="s">
        <v>291</v>
      </c>
      <c r="C357" s="15">
        <v>8</v>
      </c>
      <c r="D357" s="15">
        <v>14</v>
      </c>
      <c r="E357" s="24">
        <v>19</v>
      </c>
    </row>
    <row r="358" spans="1:5" x14ac:dyDescent="0.25">
      <c r="A358" s="170"/>
      <c r="B358" s="14" t="s">
        <v>292</v>
      </c>
      <c r="C358" s="15">
        <v>15</v>
      </c>
      <c r="D358" s="15">
        <v>11</v>
      </c>
      <c r="E358" s="24">
        <v>13</v>
      </c>
    </row>
    <row r="359" spans="1:5" x14ac:dyDescent="0.25">
      <c r="A359" s="170"/>
      <c r="B359" s="14" t="s">
        <v>241</v>
      </c>
      <c r="C359" s="15">
        <v>0</v>
      </c>
      <c r="D359" s="15">
        <v>808</v>
      </c>
      <c r="E359" s="24">
        <v>0</v>
      </c>
    </row>
    <row r="360" spans="1:5" x14ac:dyDescent="0.25">
      <c r="A360" s="171"/>
      <c r="B360" s="14" t="s">
        <v>293</v>
      </c>
      <c r="C360" s="15">
        <v>176</v>
      </c>
      <c r="D360" s="15">
        <v>165</v>
      </c>
      <c r="E360" s="24">
        <v>20</v>
      </c>
    </row>
  </sheetData>
  <sheetProtection algorithmName="SHA-512" hashValue="tG9uerpINU9TifCwvfwKC+OcsxHZue2KoFjAtGpns14dVxiW/uRo4uvQDTI0tdwFemXMIHvLsou2bz8JDdAAYQ==" saltValue="b2MtK0WV4qzHqDOAjJZsew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A1B9-CBC5-452A-AA62-492838A5736C}">
  <dimension ref="A1:BI18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966</v>
      </c>
      <c r="G2" s="81" t="s">
        <v>1261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1120</v>
      </c>
      <c r="AB2" s="81" t="s">
        <v>1120</v>
      </c>
      <c r="AC2" s="81" t="s">
        <v>1127</v>
      </c>
      <c r="AD2" s="81" t="s">
        <v>638</v>
      </c>
      <c r="AE2" s="81" t="s">
        <v>1173</v>
      </c>
      <c r="AF2" s="81" t="s">
        <v>1077</v>
      </c>
      <c r="AI2" s="81" t="s">
        <v>196</v>
      </c>
      <c r="AL2" s="81" t="s">
        <v>638</v>
      </c>
      <c r="AM2" s="81" t="s">
        <v>638</v>
      </c>
      <c r="AN2" s="81" t="s">
        <v>638</v>
      </c>
      <c r="AO2" s="81" t="s">
        <v>638</v>
      </c>
      <c r="AP2" s="81" t="s">
        <v>640</v>
      </c>
      <c r="AU2" s="81" t="s">
        <v>642</v>
      </c>
      <c r="AV2" s="81" t="s">
        <v>638</v>
      </c>
      <c r="AW2" s="81" t="s">
        <v>1174</v>
      </c>
      <c r="AX2" s="81" t="s">
        <v>1174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951</v>
      </c>
      <c r="BE2" s="81" t="s">
        <v>1270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1173</v>
      </c>
      <c r="G3" s="81" t="s">
        <v>1233</v>
      </c>
      <c r="H3" s="81" t="s">
        <v>1233</v>
      </c>
      <c r="I3" s="81" t="s">
        <v>1233</v>
      </c>
      <c r="J3" s="81" t="s">
        <v>1233</v>
      </c>
      <c r="K3" s="81" t="s">
        <v>1233</v>
      </c>
      <c r="L3" s="81" t="s">
        <v>1233</v>
      </c>
      <c r="M3" s="81" t="s">
        <v>1233</v>
      </c>
      <c r="N3" s="81" t="s">
        <v>1236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1121</v>
      </c>
      <c r="AB3" s="81" t="s">
        <v>1121</v>
      </c>
      <c r="AD3" s="81" t="s">
        <v>640</v>
      </c>
      <c r="AE3" s="81" t="s">
        <v>1174</v>
      </c>
      <c r="AF3" s="81" t="s">
        <v>1183</v>
      </c>
      <c r="AI3" s="81" t="s">
        <v>198</v>
      </c>
      <c r="AL3" s="81" t="s">
        <v>640</v>
      </c>
      <c r="AM3" s="81" t="s">
        <v>640</v>
      </c>
      <c r="AN3" s="81" t="s">
        <v>640</v>
      </c>
      <c r="AO3" s="81" t="s">
        <v>640</v>
      </c>
      <c r="AP3" s="81" t="s">
        <v>642</v>
      </c>
      <c r="AV3" s="81" t="s">
        <v>640</v>
      </c>
      <c r="AW3" s="81" t="s">
        <v>1175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1271</v>
      </c>
      <c r="BH3" s="81" t="s">
        <v>1133</v>
      </c>
      <c r="BI3" s="81" t="s">
        <v>1138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1246</v>
      </c>
      <c r="G4" s="81" t="s">
        <v>1234</v>
      </c>
      <c r="H4" s="81" t="s">
        <v>1234</v>
      </c>
      <c r="I4" s="81" t="s">
        <v>1234</v>
      </c>
      <c r="J4" s="81" t="s">
        <v>1234</v>
      </c>
      <c r="K4" s="81" t="s">
        <v>1234</v>
      </c>
      <c r="L4" s="81" t="s">
        <v>1234</v>
      </c>
      <c r="M4" s="81" t="s">
        <v>1234</v>
      </c>
      <c r="N4" s="81" t="s">
        <v>1238</v>
      </c>
      <c r="O4" s="81" t="s">
        <v>1234</v>
      </c>
      <c r="P4" s="81" t="s">
        <v>1281</v>
      </c>
      <c r="Q4" s="81" t="s">
        <v>1281</v>
      </c>
      <c r="R4" s="81" t="s">
        <v>1032</v>
      </c>
      <c r="S4" s="81" t="s">
        <v>1281</v>
      </c>
      <c r="T4" s="81" t="s">
        <v>1281</v>
      </c>
      <c r="V4" s="81" t="s">
        <v>31</v>
      </c>
      <c r="W4" s="81" t="s">
        <v>1377</v>
      </c>
      <c r="AA4" s="81" t="s">
        <v>1122</v>
      </c>
      <c r="AB4" s="81" t="s">
        <v>1126</v>
      </c>
      <c r="AD4" s="81" t="s">
        <v>642</v>
      </c>
      <c r="AE4" s="81" t="s">
        <v>1176</v>
      </c>
      <c r="AF4" s="81" t="s">
        <v>1116</v>
      </c>
      <c r="AI4" s="81" t="s">
        <v>199</v>
      </c>
      <c r="AL4" s="81" t="s">
        <v>642</v>
      </c>
      <c r="AM4" s="81" t="s">
        <v>642</v>
      </c>
      <c r="AN4" s="81" t="s">
        <v>642</v>
      </c>
      <c r="AO4" s="81" t="s">
        <v>642</v>
      </c>
      <c r="AP4" s="81" t="s">
        <v>646</v>
      </c>
      <c r="AV4" s="81" t="s">
        <v>642</v>
      </c>
      <c r="AW4" s="81" t="s">
        <v>1176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952</v>
      </c>
      <c r="BE4" s="81" t="s">
        <v>1272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1236</v>
      </c>
      <c r="E5" s="81" t="s">
        <v>1236</v>
      </c>
      <c r="F5" s="81" t="s">
        <v>1248</v>
      </c>
      <c r="G5" s="81" t="s">
        <v>966</v>
      </c>
      <c r="H5" s="81" t="s">
        <v>966</v>
      </c>
      <c r="I5" s="81" t="s">
        <v>1236</v>
      </c>
      <c r="J5" s="81" t="s">
        <v>1236</v>
      </c>
      <c r="K5" s="81" t="s">
        <v>1235</v>
      </c>
      <c r="L5" s="81" t="s">
        <v>1236</v>
      </c>
      <c r="M5" s="81" t="s">
        <v>1236</v>
      </c>
      <c r="N5" s="81" t="s">
        <v>966</v>
      </c>
      <c r="O5" s="81" t="s">
        <v>1236</v>
      </c>
      <c r="P5" s="81" t="s">
        <v>1282</v>
      </c>
      <c r="Q5" s="81" t="s">
        <v>1284</v>
      </c>
      <c r="R5" s="81" t="s">
        <v>1033</v>
      </c>
      <c r="S5" s="81" t="s">
        <v>1282</v>
      </c>
      <c r="T5" s="81" t="s">
        <v>1282</v>
      </c>
      <c r="V5" s="81" t="s">
        <v>32</v>
      </c>
      <c r="AA5" s="81" t="s">
        <v>1124</v>
      </c>
      <c r="AD5" s="81" t="s">
        <v>644</v>
      </c>
      <c r="AE5" s="81" t="s">
        <v>606</v>
      </c>
      <c r="AF5" s="81" t="s">
        <v>1184</v>
      </c>
      <c r="AI5" s="81" t="s">
        <v>200</v>
      </c>
      <c r="AL5" s="81" t="s">
        <v>646</v>
      </c>
      <c r="AM5" s="81" t="s">
        <v>646</v>
      </c>
      <c r="AN5" s="81" t="s">
        <v>646</v>
      </c>
      <c r="AO5" s="81" t="s">
        <v>644</v>
      </c>
      <c r="AV5" s="81" t="s">
        <v>646</v>
      </c>
      <c r="AW5" s="81" t="s">
        <v>1177</v>
      </c>
      <c r="AY5" s="81" t="s">
        <v>996</v>
      </c>
      <c r="AZ5" s="81" t="s">
        <v>1002</v>
      </c>
      <c r="BC5" s="81" t="s">
        <v>976</v>
      </c>
      <c r="BD5" s="81" t="s">
        <v>953</v>
      </c>
      <c r="BE5" s="81" t="s">
        <v>1414</v>
      </c>
    </row>
    <row r="6" spans="1:61" x14ac:dyDescent="0.2">
      <c r="A6" s="81" t="s">
        <v>1371</v>
      </c>
      <c r="B6" s="81" t="s">
        <v>107</v>
      </c>
      <c r="C6" s="81" t="s">
        <v>1354</v>
      </c>
      <c r="D6" s="81" t="s">
        <v>1238</v>
      </c>
      <c r="E6" s="81" t="s">
        <v>1238</v>
      </c>
      <c r="F6" s="81" t="s">
        <v>1249</v>
      </c>
      <c r="G6" s="81" t="s">
        <v>1247</v>
      </c>
      <c r="H6" s="81" t="s">
        <v>1246</v>
      </c>
      <c r="I6" s="81" t="s">
        <v>1240</v>
      </c>
      <c r="J6" s="81" t="s">
        <v>1240</v>
      </c>
      <c r="K6" s="81" t="s">
        <v>1236</v>
      </c>
      <c r="L6" s="81" t="s">
        <v>966</v>
      </c>
      <c r="M6" s="81" t="s">
        <v>1238</v>
      </c>
      <c r="O6" s="81" t="s">
        <v>966</v>
      </c>
      <c r="P6" s="81" t="s">
        <v>1283</v>
      </c>
      <c r="R6" s="81" t="s">
        <v>1034</v>
      </c>
      <c r="S6" s="81" t="s">
        <v>1283</v>
      </c>
      <c r="T6" s="81" t="s">
        <v>1283</v>
      </c>
      <c r="V6" s="81" t="s">
        <v>33</v>
      </c>
      <c r="AD6" s="81" t="s">
        <v>646</v>
      </c>
      <c r="AE6" s="81" t="s">
        <v>1177</v>
      </c>
      <c r="AF6" s="81" t="s">
        <v>1021</v>
      </c>
      <c r="AI6" s="81" t="s">
        <v>201</v>
      </c>
      <c r="AL6" s="81" t="s">
        <v>648</v>
      </c>
      <c r="AM6" s="81" t="s">
        <v>648</v>
      </c>
      <c r="AN6" s="81" t="s">
        <v>648</v>
      </c>
      <c r="AO6" s="81" t="s">
        <v>646</v>
      </c>
      <c r="AV6" s="81" t="s">
        <v>648</v>
      </c>
      <c r="AY6" s="81" t="s">
        <v>997</v>
      </c>
      <c r="AZ6" s="81" t="s">
        <v>997</v>
      </c>
      <c r="BC6" s="81" t="s">
        <v>977</v>
      </c>
      <c r="BD6" s="81" t="s">
        <v>954</v>
      </c>
      <c r="BE6" s="81" t="s">
        <v>1275</v>
      </c>
    </row>
    <row r="7" spans="1:61" x14ac:dyDescent="0.2">
      <c r="B7" s="81" t="s">
        <v>108</v>
      </c>
      <c r="C7" s="81" t="s">
        <v>187</v>
      </c>
      <c r="D7" s="81" t="s">
        <v>1240</v>
      </c>
      <c r="E7" s="81" t="s">
        <v>966</v>
      </c>
      <c r="F7" s="81" t="s">
        <v>108</v>
      </c>
      <c r="G7" s="81" t="s">
        <v>1250</v>
      </c>
      <c r="H7" s="81" t="s">
        <v>1247</v>
      </c>
      <c r="I7" s="81" t="s">
        <v>966</v>
      </c>
      <c r="J7" s="81" t="s">
        <v>966</v>
      </c>
      <c r="K7" s="81" t="s">
        <v>1238</v>
      </c>
      <c r="L7" s="81" t="s">
        <v>1245</v>
      </c>
      <c r="M7" s="81" t="s">
        <v>966</v>
      </c>
      <c r="O7" s="81" t="s">
        <v>1246</v>
      </c>
      <c r="P7" s="81" t="s">
        <v>1284</v>
      </c>
      <c r="R7" s="81" t="s">
        <v>1035</v>
      </c>
      <c r="S7" s="81" t="s">
        <v>1284</v>
      </c>
      <c r="T7" s="81" t="s">
        <v>1284</v>
      </c>
      <c r="AD7" s="81" t="s">
        <v>648</v>
      </c>
      <c r="AI7" s="81" t="s">
        <v>202</v>
      </c>
      <c r="AN7" s="81" t="s">
        <v>650</v>
      </c>
      <c r="AO7" s="81" t="s">
        <v>648</v>
      </c>
      <c r="BC7" s="81" t="s">
        <v>979</v>
      </c>
      <c r="BD7" s="81" t="s">
        <v>955</v>
      </c>
    </row>
    <row r="8" spans="1:61" x14ac:dyDescent="0.2">
      <c r="C8" s="81" t="s">
        <v>1355</v>
      </c>
      <c r="D8" s="81" t="s">
        <v>966</v>
      </c>
      <c r="E8" s="81" t="s">
        <v>1245</v>
      </c>
      <c r="G8" s="81" t="s">
        <v>1252</v>
      </c>
      <c r="H8" s="81" t="s">
        <v>1248</v>
      </c>
      <c r="I8" s="81" t="s">
        <v>1246</v>
      </c>
      <c r="J8" s="81" t="s">
        <v>1246</v>
      </c>
      <c r="K8" s="81" t="s">
        <v>966</v>
      </c>
      <c r="L8" s="81" t="s">
        <v>1246</v>
      </c>
      <c r="O8" s="81" t="s">
        <v>1247</v>
      </c>
      <c r="R8" s="81" t="s">
        <v>1036</v>
      </c>
      <c r="AD8" s="81" t="s">
        <v>650</v>
      </c>
      <c r="AI8" s="81" t="s">
        <v>204</v>
      </c>
      <c r="AO8" s="81" t="s">
        <v>650</v>
      </c>
      <c r="BD8" s="81" t="s">
        <v>956</v>
      </c>
    </row>
    <row r="9" spans="1:61" x14ac:dyDescent="0.2">
      <c r="C9" s="81" t="s">
        <v>1356</v>
      </c>
      <c r="D9" s="81" t="s">
        <v>1246</v>
      </c>
      <c r="E9" s="81" t="s">
        <v>1246</v>
      </c>
      <c r="G9" s="81" t="s">
        <v>108</v>
      </c>
      <c r="H9" s="81" t="s">
        <v>1250</v>
      </c>
      <c r="I9" s="81" t="s">
        <v>1247</v>
      </c>
      <c r="J9" s="81" t="s">
        <v>1247</v>
      </c>
      <c r="K9" s="81" t="s">
        <v>1245</v>
      </c>
      <c r="L9" s="81" t="s">
        <v>1248</v>
      </c>
      <c r="O9" s="81" t="s">
        <v>1248</v>
      </c>
      <c r="R9" s="81" t="s">
        <v>1037</v>
      </c>
      <c r="AI9" s="81" t="s">
        <v>207</v>
      </c>
      <c r="BD9" s="81" t="s">
        <v>509</v>
      </c>
    </row>
    <row r="10" spans="1:61" x14ac:dyDescent="0.2">
      <c r="C10" s="81" t="s">
        <v>267</v>
      </c>
      <c r="D10" s="81" t="s">
        <v>1247</v>
      </c>
      <c r="E10" s="81" t="s">
        <v>1247</v>
      </c>
      <c r="H10" s="81" t="s">
        <v>1252</v>
      </c>
      <c r="I10" s="81" t="s">
        <v>1248</v>
      </c>
      <c r="J10" s="81" t="s">
        <v>1248</v>
      </c>
      <c r="K10" s="81" t="s">
        <v>1246</v>
      </c>
      <c r="L10" s="81" t="s">
        <v>1250</v>
      </c>
      <c r="O10" s="81" t="s">
        <v>1250</v>
      </c>
      <c r="R10" s="81" t="s">
        <v>1039</v>
      </c>
      <c r="AI10" s="81" t="s">
        <v>208</v>
      </c>
      <c r="BD10" s="81" t="s">
        <v>957</v>
      </c>
    </row>
    <row r="11" spans="1:61" x14ac:dyDescent="0.2">
      <c r="C11" s="81" t="s">
        <v>1357</v>
      </c>
      <c r="D11" s="81" t="s">
        <v>1248</v>
      </c>
      <c r="E11" s="81" t="s">
        <v>1248</v>
      </c>
      <c r="H11" s="81" t="s">
        <v>108</v>
      </c>
      <c r="I11" s="81" t="s">
        <v>1250</v>
      </c>
      <c r="J11" s="81" t="s">
        <v>1250</v>
      </c>
      <c r="K11" s="81" t="s">
        <v>1247</v>
      </c>
      <c r="L11" s="81" t="s">
        <v>1252</v>
      </c>
      <c r="O11" s="81" t="s">
        <v>1252</v>
      </c>
      <c r="AI11" s="81" t="s">
        <v>210</v>
      </c>
      <c r="BD11" s="81" t="s">
        <v>958</v>
      </c>
    </row>
    <row r="12" spans="1:61" x14ac:dyDescent="0.2">
      <c r="D12" s="81" t="s">
        <v>1250</v>
      </c>
      <c r="E12" s="81" t="s">
        <v>1250</v>
      </c>
      <c r="I12" s="81" t="s">
        <v>1252</v>
      </c>
      <c r="J12" s="81" t="s">
        <v>1252</v>
      </c>
      <c r="K12" s="81" t="s">
        <v>1248</v>
      </c>
      <c r="O12" s="81" t="s">
        <v>108</v>
      </c>
      <c r="AI12" s="81" t="s">
        <v>108</v>
      </c>
      <c r="BD12" s="81" t="s">
        <v>642</v>
      </c>
    </row>
    <row r="13" spans="1:61" x14ac:dyDescent="0.2">
      <c r="D13" s="81" t="s">
        <v>1252</v>
      </c>
      <c r="E13" s="81" t="s">
        <v>1252</v>
      </c>
      <c r="I13" s="81" t="s">
        <v>108</v>
      </c>
      <c r="J13" s="81" t="s">
        <v>108</v>
      </c>
      <c r="K13" s="81" t="s">
        <v>1250</v>
      </c>
      <c r="BD13" s="81" t="s">
        <v>959</v>
      </c>
    </row>
    <row r="14" spans="1:61" x14ac:dyDescent="0.2">
      <c r="D14" s="81" t="s">
        <v>1256</v>
      </c>
      <c r="K14" s="81" t="s">
        <v>1252</v>
      </c>
      <c r="BD14" s="81" t="s">
        <v>960</v>
      </c>
    </row>
    <row r="15" spans="1:61" x14ac:dyDescent="0.2">
      <c r="D15" s="81" t="s">
        <v>108</v>
      </c>
      <c r="BD15" s="81" t="s">
        <v>961</v>
      </c>
    </row>
    <row r="16" spans="1:61" x14ac:dyDescent="0.2">
      <c r="BD16" s="81" t="s">
        <v>108</v>
      </c>
    </row>
    <row r="17" spans="56:56" x14ac:dyDescent="0.2">
      <c r="BD17" s="81" t="s">
        <v>963</v>
      </c>
    </row>
    <row r="18" spans="56:56" x14ac:dyDescent="0.2">
      <c r="BD18" s="81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F433-2D2E-4EE8-BCE3-5E565457A880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2157</v>
      </c>
      <c r="D4" s="89">
        <f>SUM(DatosViolenciaGénero!D63:D69)</f>
        <v>642</v>
      </c>
    </row>
    <row r="5" spans="2:4" x14ac:dyDescent="0.2">
      <c r="B5" s="88" t="s">
        <v>1234</v>
      </c>
      <c r="C5" s="89">
        <f>SUM(DatosViolenciaGénero!C70:C73)</f>
        <v>409</v>
      </c>
      <c r="D5" s="89">
        <f>SUM(DatosViolenciaGénero!D70:D73)</f>
        <v>263</v>
      </c>
    </row>
    <row r="6" spans="2:4" ht="12.75" customHeight="1" x14ac:dyDescent="0.2">
      <c r="B6" s="88" t="s">
        <v>1280</v>
      </c>
      <c r="C6" s="89">
        <f>DatosViolenciaGénero!C74</f>
        <v>0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40</v>
      </c>
      <c r="D7" s="89">
        <f>SUM(DatosViolenciaGénero!D75:D77)</f>
        <v>2</v>
      </c>
    </row>
    <row r="8" spans="2:4" ht="12.75" customHeight="1" x14ac:dyDescent="0.2">
      <c r="B8" s="88" t="s">
        <v>1282</v>
      </c>
      <c r="C8" s="89">
        <f>DatosViolenciaGénero!C81</f>
        <v>11</v>
      </c>
      <c r="D8" s="89">
        <f>DatosViolenciaGénero!D81</f>
        <v>5</v>
      </c>
    </row>
    <row r="9" spans="2:4" ht="12.75" customHeight="1" x14ac:dyDescent="0.2">
      <c r="B9" s="88" t="s">
        <v>1283</v>
      </c>
      <c r="C9" s="89">
        <f>DatosViolenciaGénero!C78</f>
        <v>9</v>
      </c>
      <c r="D9" s="89">
        <f>DatosViolenciaGénero!D78</f>
        <v>4</v>
      </c>
    </row>
    <row r="10" spans="2:4" ht="12.75" customHeight="1" x14ac:dyDescent="0.2">
      <c r="B10" s="88" t="s">
        <v>1284</v>
      </c>
      <c r="C10" s="89">
        <f>SUM(DatosViolenciaGénero!C79:C80)</f>
        <v>429</v>
      </c>
      <c r="D10" s="89">
        <f>SUM(DatosViolenciaGénero!D79:D80)</f>
        <v>256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0" t="s">
        <v>1286</v>
      </c>
      <c r="C15" s="91">
        <f>DatosViolenciaGénero!C38</f>
        <v>65</v>
      </c>
    </row>
    <row r="16" spans="2:4" ht="13.5" thickBot="1" x14ac:dyDescent="0.25">
      <c r="B16" s="92" t="s">
        <v>1287</v>
      </c>
      <c r="C16" s="93">
        <f>DatosViolenciaGénero!C39</f>
        <v>413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E3B5-369C-44D8-936F-73861BDFA4EF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450</v>
      </c>
      <c r="D4" s="89">
        <f>SUM(DatosViolenciaDoméstica!D48:D54)</f>
        <v>148</v>
      </c>
    </row>
    <row r="5" spans="2:4" x14ac:dyDescent="0.2">
      <c r="B5" s="88" t="s">
        <v>1234</v>
      </c>
      <c r="C5" s="89">
        <f>SUM(DatosViolenciaDoméstica!C55:C58)</f>
        <v>127</v>
      </c>
      <c r="D5" s="89">
        <f>SUM(DatosViolenciaDoméstica!D55:D58)</f>
        <v>22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13</v>
      </c>
      <c r="D7" s="89">
        <f>SUM(DatosViolenciaDoméstica!D60:D62)</f>
        <v>1</v>
      </c>
    </row>
    <row r="8" spans="2:4" ht="12.75" customHeight="1" x14ac:dyDescent="0.2">
      <c r="B8" s="88" t="s">
        <v>1282</v>
      </c>
      <c r="C8" s="89">
        <f>DatosViolenciaDoméstica!C66</f>
        <v>3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3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93</v>
      </c>
      <c r="D10" s="89">
        <f>SUM(DatosViolenciaDoméstica!D64:D65)</f>
        <v>30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0" t="s">
        <v>1286</v>
      </c>
      <c r="C15" s="91">
        <f>DatosViolenciaDoméstica!C33</f>
        <v>73</v>
      </c>
    </row>
    <row r="16" spans="2:4" ht="13.5" thickBot="1" x14ac:dyDescent="0.25">
      <c r="B16" s="92" t="s">
        <v>1287</v>
      </c>
      <c r="C16" s="93">
        <f>DatosViolenciaDoméstica!C34</f>
        <v>128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BBC5-590D-4FF5-933B-EA616908C4EA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8" t="s">
        <v>1269</v>
      </c>
      <c r="C3" s="208"/>
    </row>
    <row r="4" spans="2:3" x14ac:dyDescent="0.2">
      <c r="B4" s="82" t="s">
        <v>1270</v>
      </c>
      <c r="C4" s="83">
        <f>DatosMenores!C69</f>
        <v>575</v>
      </c>
    </row>
    <row r="5" spans="2:3" x14ac:dyDescent="0.2">
      <c r="B5" s="82" t="s">
        <v>1271</v>
      </c>
      <c r="C5" s="84">
        <f>DatosMenores!C70</f>
        <v>211</v>
      </c>
    </row>
    <row r="6" spans="2:3" x14ac:dyDescent="0.2">
      <c r="B6" s="82" t="s">
        <v>1272</v>
      </c>
      <c r="C6" s="84">
        <f>DatosMenores!C71</f>
        <v>875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0</v>
      </c>
    </row>
    <row r="9" spans="2:3" ht="25.5" x14ac:dyDescent="0.2">
      <c r="B9" s="82" t="s">
        <v>1274</v>
      </c>
      <c r="C9" s="84">
        <f>DatosMenores!C76</f>
        <v>0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1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8EA6-858A-4CBE-A5D8-F53381731BB9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9" t="s">
        <v>1232</v>
      </c>
      <c r="C11" s="209"/>
      <c r="D11" s="66">
        <f>DatosDelitos!C6+DatosDelitos!C14-DatosDelitos!C18</f>
        <v>15278</v>
      </c>
      <c r="E11" s="67">
        <f>DatosDelitos!H6+DatosDelitos!H14-DatosDelitos!H18</f>
        <v>334</v>
      </c>
      <c r="F11" s="67">
        <f>DatosDelitos!I6+DatosDelitos!I14-DatosDelitos!I18</f>
        <v>355</v>
      </c>
      <c r="G11" s="67">
        <f>DatosDelitos!J6+DatosDelitos!J14-DatosDelitos!J18</f>
        <v>25</v>
      </c>
      <c r="H11" s="68">
        <f>DatosDelitos!K6+DatosDelitos!K14-DatosDelitos!K18</f>
        <v>22</v>
      </c>
      <c r="I11" s="68">
        <f>DatosDelitos!L6+DatosDelitos!L14-DatosDelitos!L18</f>
        <v>6</v>
      </c>
      <c r="J11" s="68">
        <f>DatosDelitos!M6+DatosDelitos!M14-DatosDelitos!M18</f>
        <v>5</v>
      </c>
      <c r="K11" s="68">
        <f>DatosDelitos!O6+DatosDelitos!O14-DatosDelitos!O18</f>
        <v>44</v>
      </c>
      <c r="L11" s="69">
        <f>DatosDelitos!P6+DatosDelitos!P14-DatosDelitos!P18</f>
        <v>202</v>
      </c>
    </row>
    <row r="12" spans="2:13" ht="13.15" customHeight="1" x14ac:dyDescent="0.2">
      <c r="B12" s="210" t="s">
        <v>281</v>
      </c>
      <c r="C12" s="210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10" t="s">
        <v>338</v>
      </c>
      <c r="C13" s="210"/>
      <c r="D13" s="70">
        <f>DatosDelitos!C21</f>
        <v>1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0</v>
      </c>
    </row>
    <row r="14" spans="2:13" ht="13.15" customHeight="1" x14ac:dyDescent="0.2">
      <c r="B14" s="210" t="s">
        <v>343</v>
      </c>
      <c r="C14" s="210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10" t="s">
        <v>1233</v>
      </c>
      <c r="C15" s="210"/>
      <c r="D15" s="70">
        <f>DatosDelitos!C18+DatosDelitos!C45</f>
        <v>1294</v>
      </c>
      <c r="E15" s="71">
        <f>DatosDelitos!H18+DatosDelitos!H45</f>
        <v>259</v>
      </c>
      <c r="F15" s="71">
        <f>DatosDelitos!I17+DatosDelitos!I45</f>
        <v>51</v>
      </c>
      <c r="G15" s="71">
        <f>DatosDelitos!J18+DatosDelitos!J45</f>
        <v>21</v>
      </c>
      <c r="H15" s="71">
        <f>DatosDelitos!K18+DatosDelitos!K45</f>
        <v>8</v>
      </c>
      <c r="I15" s="71">
        <f>DatosDelitos!L18+DatosDelitos!L45</f>
        <v>3</v>
      </c>
      <c r="J15" s="71">
        <f>DatosDelitos!M18+DatosDelitos!M45</f>
        <v>0</v>
      </c>
      <c r="K15" s="71">
        <f>DatosDelitos!O18+DatosDelitos!O45</f>
        <v>21</v>
      </c>
      <c r="L15" s="72">
        <f>DatosDelitos!P18+DatosDelitos!P45</f>
        <v>310</v>
      </c>
    </row>
    <row r="16" spans="2:13" ht="13.15" customHeight="1" x14ac:dyDescent="0.2">
      <c r="B16" s="210" t="s">
        <v>1234</v>
      </c>
      <c r="C16" s="210"/>
      <c r="D16" s="70">
        <f>DatosDelitos!C31</f>
        <v>729</v>
      </c>
      <c r="E16" s="71">
        <f>DatosDelitos!H31</f>
        <v>115</v>
      </c>
      <c r="F16" s="71">
        <f>DatosDelitos!I31</f>
        <v>151</v>
      </c>
      <c r="G16" s="71">
        <f>DatosDelitos!J31</f>
        <v>7</v>
      </c>
      <c r="H16" s="71">
        <f>DatosDelitos!K31</f>
        <v>9</v>
      </c>
      <c r="I16" s="71">
        <f>DatosDelitos!L31</f>
        <v>1</v>
      </c>
      <c r="J16" s="71">
        <f>DatosDelitos!M31</f>
        <v>0</v>
      </c>
      <c r="K16" s="71">
        <f>DatosDelitos!O31</f>
        <v>19</v>
      </c>
      <c r="L16" s="72">
        <f>DatosDelitos!P31</f>
        <v>203</v>
      </c>
    </row>
    <row r="17" spans="2:12" ht="13.15" customHeight="1" x14ac:dyDescent="0.2">
      <c r="B17" s="211" t="s">
        <v>1235</v>
      </c>
      <c r="C17" s="211"/>
      <c r="D17" s="70">
        <f>DatosDelitos!C43-DatosDelitos!C45</f>
        <v>5</v>
      </c>
      <c r="E17" s="71">
        <f>DatosDelitos!H43-DatosDelitos!H45</f>
        <v>3</v>
      </c>
      <c r="F17" s="71">
        <f>DatosDelitos!I43-DatosDelitos!I45</f>
        <v>2</v>
      </c>
      <c r="G17" s="71">
        <f>DatosDelitos!J43-DatosDelitos!J45</f>
        <v>1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0</v>
      </c>
    </row>
    <row r="18" spans="2:12" ht="13.15" customHeight="1" x14ac:dyDescent="0.2">
      <c r="B18" s="210" t="s">
        <v>1236</v>
      </c>
      <c r="C18" s="210"/>
      <c r="D18" s="70">
        <f>DatosDelitos!C51</f>
        <v>441</v>
      </c>
      <c r="E18" s="71">
        <f>DatosDelitos!H51</f>
        <v>61</v>
      </c>
      <c r="F18" s="71">
        <f>DatosDelitos!I51</f>
        <v>54</v>
      </c>
      <c r="G18" s="71">
        <f>DatosDelitos!J51</f>
        <v>53</v>
      </c>
      <c r="H18" s="71">
        <f>DatosDelitos!K51</f>
        <v>44</v>
      </c>
      <c r="I18" s="71">
        <f>DatosDelitos!L51</f>
        <v>1</v>
      </c>
      <c r="J18" s="71">
        <f>DatosDelitos!M51</f>
        <v>1</v>
      </c>
      <c r="K18" s="71">
        <f>DatosDelitos!O51</f>
        <v>50</v>
      </c>
      <c r="L18" s="72">
        <f>DatosDelitos!P51</f>
        <v>68</v>
      </c>
    </row>
    <row r="19" spans="2:12" ht="13.15" customHeight="1" x14ac:dyDescent="0.2">
      <c r="B19" s="210" t="s">
        <v>1237</v>
      </c>
      <c r="C19" s="210"/>
      <c r="D19" s="70">
        <f>DatosDelitos!C73</f>
        <v>3</v>
      </c>
      <c r="E19" s="71">
        <f>DatosDelitos!H73</f>
        <v>2</v>
      </c>
      <c r="F19" s="71">
        <f>DatosDelitos!I73</f>
        <v>3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1</v>
      </c>
    </row>
    <row r="20" spans="2:12" ht="27" customHeight="1" x14ac:dyDescent="0.2">
      <c r="B20" s="210" t="s">
        <v>1238</v>
      </c>
      <c r="C20" s="210"/>
      <c r="D20" s="70">
        <f>DatosDelitos!C75</f>
        <v>126</v>
      </c>
      <c r="E20" s="71">
        <f>DatosDelitos!H75</f>
        <v>31</v>
      </c>
      <c r="F20" s="71">
        <f>DatosDelitos!I75</f>
        <v>34</v>
      </c>
      <c r="G20" s="71">
        <f>DatosDelitos!J75</f>
        <v>2</v>
      </c>
      <c r="H20" s="71">
        <f>DatosDelitos!K75</f>
        <v>0</v>
      </c>
      <c r="I20" s="71">
        <f>DatosDelitos!L75</f>
        <v>6</v>
      </c>
      <c r="J20" s="71">
        <f>DatosDelitos!M75</f>
        <v>3</v>
      </c>
      <c r="K20" s="71">
        <f>DatosDelitos!O75</f>
        <v>5</v>
      </c>
      <c r="L20" s="72">
        <f>DatosDelitos!P75</f>
        <v>5</v>
      </c>
    </row>
    <row r="21" spans="2:12" ht="13.15" customHeight="1" x14ac:dyDescent="0.2">
      <c r="B21" s="211" t="s">
        <v>1239</v>
      </c>
      <c r="C21" s="211"/>
      <c r="D21" s="70">
        <f>DatosDelitos!C83</f>
        <v>54</v>
      </c>
      <c r="E21" s="71">
        <f>DatosDelitos!H83</f>
        <v>12</v>
      </c>
      <c r="F21" s="71">
        <f>DatosDelitos!I83</f>
        <v>5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2</v>
      </c>
    </row>
    <row r="22" spans="2:12" ht="13.15" customHeight="1" x14ac:dyDescent="0.2">
      <c r="B22" s="210" t="s">
        <v>1240</v>
      </c>
      <c r="C22" s="210"/>
      <c r="D22" s="70">
        <f>DatosDelitos!C86</f>
        <v>188</v>
      </c>
      <c r="E22" s="71">
        <f>DatosDelitos!H86</f>
        <v>69</v>
      </c>
      <c r="F22" s="71">
        <f>DatosDelitos!I86</f>
        <v>58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42</v>
      </c>
    </row>
    <row r="23" spans="2:12" ht="13.15" customHeight="1" x14ac:dyDescent="0.2">
      <c r="B23" s="210" t="s">
        <v>966</v>
      </c>
      <c r="C23" s="210"/>
      <c r="D23" s="70">
        <f>DatosDelitos!C98</f>
        <v>6127</v>
      </c>
      <c r="E23" s="71">
        <f>DatosDelitos!H98</f>
        <v>1385</v>
      </c>
      <c r="F23" s="71">
        <f>DatosDelitos!I98</f>
        <v>1364</v>
      </c>
      <c r="G23" s="71">
        <f>DatosDelitos!J98</f>
        <v>2</v>
      </c>
      <c r="H23" s="71">
        <f>DatosDelitos!K98</f>
        <v>5</v>
      </c>
      <c r="I23" s="71">
        <f>DatosDelitos!L98</f>
        <v>6</v>
      </c>
      <c r="J23" s="71">
        <f>DatosDelitos!M98</f>
        <v>3</v>
      </c>
      <c r="K23" s="71">
        <f>DatosDelitos!O98</f>
        <v>304</v>
      </c>
      <c r="L23" s="72">
        <f>DatosDelitos!P98</f>
        <v>686</v>
      </c>
    </row>
    <row r="24" spans="2:12" ht="27" customHeight="1" x14ac:dyDescent="0.2">
      <c r="B24" s="210" t="s">
        <v>1241</v>
      </c>
      <c r="C24" s="210"/>
      <c r="D24" s="70">
        <f>DatosDelitos!C132</f>
        <v>8</v>
      </c>
      <c r="E24" s="71">
        <f>DatosDelitos!H132</f>
        <v>9</v>
      </c>
      <c r="F24" s="71">
        <f>DatosDelitos!I132</f>
        <v>18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6</v>
      </c>
    </row>
    <row r="25" spans="2:12" ht="13.15" customHeight="1" x14ac:dyDescent="0.2">
      <c r="B25" s="210" t="s">
        <v>1242</v>
      </c>
      <c r="C25" s="210"/>
      <c r="D25" s="70">
        <f>DatosDelitos!C138</f>
        <v>24</v>
      </c>
      <c r="E25" s="71">
        <f>DatosDelitos!H138</f>
        <v>7</v>
      </c>
      <c r="F25" s="71">
        <f>DatosDelitos!I138</f>
        <v>11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5</v>
      </c>
    </row>
    <row r="26" spans="2:12" ht="13.15" customHeight="1" x14ac:dyDescent="0.2">
      <c r="B26" s="211" t="s">
        <v>1243</v>
      </c>
      <c r="C26" s="211"/>
      <c r="D26" s="70">
        <f>DatosDelitos!C145</f>
        <v>4</v>
      </c>
      <c r="E26" s="71">
        <f>DatosDelitos!H145</f>
        <v>0</v>
      </c>
      <c r="F26" s="71">
        <f>DatosDelitos!I145</f>
        <v>2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10" t="s">
        <v>1244</v>
      </c>
      <c r="C27" s="210"/>
      <c r="D27" s="70">
        <f>DatosDelitos!C148</f>
        <v>63</v>
      </c>
      <c r="E27" s="71">
        <f>DatosDelitos!H148</f>
        <v>27</v>
      </c>
      <c r="F27" s="71">
        <f>DatosDelitos!I148</f>
        <v>27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14</v>
      </c>
    </row>
    <row r="28" spans="2:12" ht="13.15" customHeight="1" x14ac:dyDescent="0.2">
      <c r="B28" s="210" t="s">
        <v>1245</v>
      </c>
      <c r="C28" s="210"/>
      <c r="D28" s="70">
        <f>DatosDelitos!C157+SUM(DatosDelitos!C168:C173)</f>
        <v>55</v>
      </c>
      <c r="E28" s="71">
        <f>DatosDelitos!H157+SUM(DatosDelitos!H168:H173)</f>
        <v>5</v>
      </c>
      <c r="F28" s="71">
        <f>DatosDelitos!I157+SUM(DatosDelitos!I168:I173)</f>
        <v>3</v>
      </c>
      <c r="G28" s="71">
        <f>DatosDelitos!J157+SUM(DatosDelitos!J168:J173)</f>
        <v>3</v>
      </c>
      <c r="H28" s="71">
        <f>DatosDelitos!K157+SUM(DatosDelitos!K168:K173)</f>
        <v>2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3</v>
      </c>
      <c r="L28" s="71">
        <f>DatosDelitos!P157+SUM(DatosDelitos!P168:Q173)</f>
        <v>2</v>
      </c>
    </row>
    <row r="29" spans="2:12" ht="13.15" customHeight="1" x14ac:dyDescent="0.2">
      <c r="B29" s="210" t="s">
        <v>1246</v>
      </c>
      <c r="C29" s="210"/>
      <c r="D29" s="70">
        <f>SUM(DatosDelitos!C174:C178)</f>
        <v>853</v>
      </c>
      <c r="E29" s="71">
        <f>SUM(DatosDelitos!H174:H178)</f>
        <v>277</v>
      </c>
      <c r="F29" s="71">
        <f>SUM(DatosDelitos!I174:I178)</f>
        <v>233</v>
      </c>
      <c r="G29" s="71">
        <f>SUM(DatosDelitos!J174:J178)</f>
        <v>5</v>
      </c>
      <c r="H29" s="71">
        <f>SUM(DatosDelitos!K174:K178)</f>
        <v>2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54</v>
      </c>
      <c r="L29" s="71">
        <f>SUM(DatosDelitos!P174:P178)</f>
        <v>107</v>
      </c>
    </row>
    <row r="30" spans="2:12" ht="13.15" customHeight="1" x14ac:dyDescent="0.2">
      <c r="B30" s="210" t="s">
        <v>1247</v>
      </c>
      <c r="C30" s="210"/>
      <c r="D30" s="70">
        <f>DatosDelitos!C179</f>
        <v>1002</v>
      </c>
      <c r="E30" s="71">
        <f>DatosDelitos!H179</f>
        <v>354</v>
      </c>
      <c r="F30" s="71">
        <f>DatosDelitos!I179</f>
        <v>382</v>
      </c>
      <c r="G30" s="71">
        <f>DatosDelitos!J179</f>
        <v>4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5</v>
      </c>
      <c r="L30" s="71">
        <f>DatosDelitos!P179</f>
        <v>1949</v>
      </c>
    </row>
    <row r="31" spans="2:12" ht="13.15" customHeight="1" x14ac:dyDescent="0.2">
      <c r="B31" s="210" t="s">
        <v>1248</v>
      </c>
      <c r="C31" s="210"/>
      <c r="D31" s="70">
        <f>DatosDelitos!C187</f>
        <v>280</v>
      </c>
      <c r="E31" s="71">
        <f>DatosDelitos!H187</f>
        <v>128</v>
      </c>
      <c r="F31" s="71">
        <f>DatosDelitos!I187</f>
        <v>141</v>
      </c>
      <c r="G31" s="71">
        <f>DatosDelitos!J187</f>
        <v>2</v>
      </c>
      <c r="H31" s="71">
        <f>DatosDelitos!K187</f>
        <v>1</v>
      </c>
      <c r="I31" s="71">
        <f>DatosDelitos!L187</f>
        <v>0</v>
      </c>
      <c r="J31" s="71">
        <f>DatosDelitos!M187</f>
        <v>0</v>
      </c>
      <c r="K31" s="71">
        <f>DatosDelitos!O187</f>
        <v>1</v>
      </c>
      <c r="L31" s="71">
        <f>DatosDelitos!P187</f>
        <v>84</v>
      </c>
    </row>
    <row r="32" spans="2:12" ht="13.15" customHeight="1" x14ac:dyDescent="0.2">
      <c r="B32" s="210" t="s">
        <v>1249</v>
      </c>
      <c r="C32" s="210"/>
      <c r="D32" s="70">
        <f>DatosDelitos!C202</f>
        <v>28</v>
      </c>
      <c r="E32" s="71">
        <f>DatosDelitos!H202</f>
        <v>7</v>
      </c>
      <c r="F32" s="71">
        <f>DatosDelitos!I202</f>
        <v>6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3</v>
      </c>
    </row>
    <row r="33" spans="2:13" ht="13.15" customHeight="1" x14ac:dyDescent="0.2">
      <c r="B33" s="210" t="s">
        <v>1250</v>
      </c>
      <c r="C33" s="210"/>
      <c r="D33" s="70">
        <f>DatosDelitos!C224</f>
        <v>569</v>
      </c>
      <c r="E33" s="71">
        <f>DatosDelitos!H224</f>
        <v>215</v>
      </c>
      <c r="F33" s="71">
        <f>DatosDelitos!I224</f>
        <v>227</v>
      </c>
      <c r="G33" s="71">
        <f>DatosDelitos!J224</f>
        <v>1</v>
      </c>
      <c r="H33" s="71">
        <f>DatosDelitos!K224</f>
        <v>5</v>
      </c>
      <c r="I33" s="71">
        <f>DatosDelitos!L224</f>
        <v>0</v>
      </c>
      <c r="J33" s="71">
        <f>DatosDelitos!M224</f>
        <v>0</v>
      </c>
      <c r="K33" s="71">
        <f>DatosDelitos!O224</f>
        <v>22</v>
      </c>
      <c r="L33" s="71">
        <f>DatosDelitos!P224</f>
        <v>310</v>
      </c>
    </row>
    <row r="34" spans="2:13" ht="13.15" customHeight="1" x14ac:dyDescent="0.2">
      <c r="B34" s="210" t="s">
        <v>1251</v>
      </c>
      <c r="C34" s="210"/>
      <c r="D34" s="70">
        <f>DatosDelitos!C245</f>
        <v>2</v>
      </c>
      <c r="E34" s="71">
        <f>DatosDelitos!H245</f>
        <v>2</v>
      </c>
      <c r="F34" s="71">
        <f>DatosDelitos!I245</f>
        <v>1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1</v>
      </c>
    </row>
    <row r="35" spans="2:13" ht="13.15" customHeight="1" x14ac:dyDescent="0.2">
      <c r="B35" s="210" t="s">
        <v>1252</v>
      </c>
      <c r="C35" s="210"/>
      <c r="D35" s="70">
        <f>DatosDelitos!C272</f>
        <v>721</v>
      </c>
      <c r="E35" s="71">
        <f>DatosDelitos!H272</f>
        <v>350</v>
      </c>
      <c r="F35" s="71">
        <f>DatosDelitos!I272</f>
        <v>216</v>
      </c>
      <c r="G35" s="71">
        <f>DatosDelitos!J272</f>
        <v>6</v>
      </c>
      <c r="H35" s="71">
        <f>DatosDelitos!K272</f>
        <v>7</v>
      </c>
      <c r="I35" s="71">
        <f>DatosDelitos!L272</f>
        <v>0</v>
      </c>
      <c r="J35" s="71">
        <f>DatosDelitos!M272</f>
        <v>0</v>
      </c>
      <c r="K35" s="71">
        <f>DatosDelitos!O272</f>
        <v>38</v>
      </c>
      <c r="L35" s="71">
        <f>DatosDelitos!P272</f>
        <v>207</v>
      </c>
    </row>
    <row r="36" spans="2:13" ht="38.25" customHeight="1" x14ac:dyDescent="0.2">
      <c r="B36" s="210" t="s">
        <v>1253</v>
      </c>
      <c r="C36" s="210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10" t="s">
        <v>1254</v>
      </c>
      <c r="C37" s="210"/>
      <c r="D37" s="70">
        <f>DatosDelitos!C306</f>
        <v>0</v>
      </c>
      <c r="E37" s="71">
        <f>DatosDelitos!H306</f>
        <v>0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10" t="s">
        <v>1255</v>
      </c>
      <c r="C38" s="210"/>
      <c r="D38" s="70">
        <f>DatosDelitos!C313+DatosDelitos!C319+DatosDelitos!C321</f>
        <v>29</v>
      </c>
      <c r="E38" s="71">
        <f>DatosDelitos!H313+DatosDelitos!H319+DatosDelitos!H321</f>
        <v>3</v>
      </c>
      <c r="F38" s="71">
        <f>DatosDelitos!I313+DatosDelitos!I319+DatosDelitos!I321</f>
        <v>4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9</v>
      </c>
    </row>
    <row r="39" spans="2:13" ht="13.15" customHeight="1" x14ac:dyDescent="0.2">
      <c r="B39" s="210" t="s">
        <v>1256</v>
      </c>
      <c r="C39" s="210"/>
      <c r="D39" s="70">
        <f>DatosDelitos!C324</f>
        <v>7601</v>
      </c>
      <c r="E39" s="71">
        <f>DatosDelitos!H324</f>
        <v>0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0</v>
      </c>
    </row>
    <row r="40" spans="2:13" ht="13.15" customHeight="1" x14ac:dyDescent="0.2">
      <c r="B40" s="210" t="s">
        <v>1257</v>
      </c>
      <c r="C40" s="210"/>
      <c r="D40" s="70">
        <f>DatosDelitos!C326</f>
        <v>2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1</v>
      </c>
    </row>
    <row r="41" spans="2:13" ht="13.15" customHeight="1" x14ac:dyDescent="0.2">
      <c r="B41" s="210" t="s">
        <v>943</v>
      </c>
      <c r="C41" s="210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10" t="s">
        <v>1258</v>
      </c>
      <c r="C42" s="210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3" t="s">
        <v>947</v>
      </c>
      <c r="C43" s="213"/>
      <c r="D43" s="73">
        <f>SUM(D11:D42)</f>
        <v>35487</v>
      </c>
      <c r="E43" s="73">
        <f t="shared" ref="E43:L43" si="0">SUM(E11:E42)</f>
        <v>3655</v>
      </c>
      <c r="F43" s="73">
        <f t="shared" si="0"/>
        <v>3348</v>
      </c>
      <c r="G43" s="73">
        <f t="shared" si="0"/>
        <v>132</v>
      </c>
      <c r="H43" s="73">
        <f t="shared" si="0"/>
        <v>105</v>
      </c>
      <c r="I43" s="73">
        <f t="shared" si="0"/>
        <v>23</v>
      </c>
      <c r="J43" s="73">
        <f t="shared" si="0"/>
        <v>12</v>
      </c>
      <c r="K43" s="73">
        <f t="shared" si="0"/>
        <v>566</v>
      </c>
      <c r="L43" s="73">
        <f t="shared" si="0"/>
        <v>4217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2" t="s">
        <v>1260</v>
      </c>
      <c r="C49" s="212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2" t="s">
        <v>1261</v>
      </c>
      <c r="C50" s="212"/>
      <c r="D50" s="76">
        <f>DatosDelitos!F14-DatosDelitos!F18</f>
        <v>132</v>
      </c>
      <c r="E50" s="76">
        <f>DatosDelitos!G14-DatosDelitos!G18</f>
        <v>97</v>
      </c>
    </row>
    <row r="51" spans="2:5" ht="13.15" customHeight="1" x14ac:dyDescent="0.25">
      <c r="B51" s="212" t="s">
        <v>281</v>
      </c>
      <c r="C51" s="212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2" t="s">
        <v>338</v>
      </c>
      <c r="C52" s="212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2" t="s">
        <v>343</v>
      </c>
      <c r="C53" s="212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2" t="s">
        <v>1233</v>
      </c>
      <c r="C54" s="212"/>
      <c r="D54" s="76">
        <f>DatosDelitos!F18+DatosDelitos!F45</f>
        <v>1203</v>
      </c>
      <c r="E54" s="76">
        <f>DatosDelitos!G18+DatosDelitos!G45</f>
        <v>456</v>
      </c>
    </row>
    <row r="55" spans="2:5" ht="13.15" customHeight="1" x14ac:dyDescent="0.25">
      <c r="B55" s="212" t="s">
        <v>1234</v>
      </c>
      <c r="C55" s="212"/>
      <c r="D55" s="76">
        <f>DatosDelitos!F31</f>
        <v>439</v>
      </c>
      <c r="E55" s="76">
        <f>DatosDelitos!G31</f>
        <v>227</v>
      </c>
    </row>
    <row r="56" spans="2:5" ht="13.15" customHeight="1" x14ac:dyDescent="0.25">
      <c r="B56" s="212" t="s">
        <v>1235</v>
      </c>
      <c r="C56" s="212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6">
        <f>DatosDelitos!F51</f>
        <v>19</v>
      </c>
      <c r="E57" s="76">
        <f>DatosDelitos!G51</f>
        <v>8</v>
      </c>
    </row>
    <row r="58" spans="2:5" ht="13.15" customHeight="1" x14ac:dyDescent="0.25">
      <c r="B58" s="212" t="s">
        <v>1237</v>
      </c>
      <c r="C58" s="212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2" t="s">
        <v>1262</v>
      </c>
      <c r="C59" s="212"/>
      <c r="D59" s="76">
        <f>DatosDelitos!F75</f>
        <v>18</v>
      </c>
      <c r="E59" s="76">
        <f>DatosDelitos!G75</f>
        <v>4</v>
      </c>
    </row>
    <row r="60" spans="2:5" ht="13.15" customHeight="1" x14ac:dyDescent="0.25">
      <c r="B60" s="212" t="s">
        <v>1239</v>
      </c>
      <c r="C60" s="212"/>
      <c r="D60" s="76">
        <f>DatosDelitos!F83</f>
        <v>9</v>
      </c>
      <c r="E60" s="76">
        <f>DatosDelitos!G83</f>
        <v>5</v>
      </c>
    </row>
    <row r="61" spans="2:5" ht="13.15" customHeight="1" x14ac:dyDescent="0.25">
      <c r="B61" s="212" t="s">
        <v>1240</v>
      </c>
      <c r="C61" s="212"/>
      <c r="D61" s="76">
        <f>DatosDelitos!F86</f>
        <v>4</v>
      </c>
      <c r="E61" s="76">
        <f>DatosDelitos!G86</f>
        <v>2</v>
      </c>
    </row>
    <row r="62" spans="2:5" ht="13.15" customHeight="1" x14ac:dyDescent="0.25">
      <c r="B62" s="212" t="s">
        <v>966</v>
      </c>
      <c r="C62" s="212"/>
      <c r="D62" s="76">
        <f>DatosDelitos!F98</f>
        <v>313</v>
      </c>
      <c r="E62" s="76">
        <f>DatosDelitos!G98</f>
        <v>236</v>
      </c>
    </row>
    <row r="63" spans="2:5" ht="27" customHeight="1" x14ac:dyDescent="0.25">
      <c r="B63" s="212" t="s">
        <v>1263</v>
      </c>
      <c r="C63" s="212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2" t="s">
        <v>1242</v>
      </c>
      <c r="C64" s="212"/>
      <c r="D64" s="76">
        <f>DatosDelitos!F138</f>
        <v>0</v>
      </c>
      <c r="E64" s="76">
        <f>DatosDelitos!G138</f>
        <v>0</v>
      </c>
    </row>
    <row r="65" spans="2:5" ht="13.15" customHeight="1" x14ac:dyDescent="0.25">
      <c r="B65" s="212" t="s">
        <v>1243</v>
      </c>
      <c r="C65" s="212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2" t="s">
        <v>1244</v>
      </c>
      <c r="C66" s="212"/>
      <c r="D66" s="76">
        <f>DatosDelitos!F148</f>
        <v>6</v>
      </c>
      <c r="E66" s="76">
        <f>DatosDelitos!G148</f>
        <v>4</v>
      </c>
    </row>
    <row r="67" spans="2:5" ht="13.15" customHeight="1" x14ac:dyDescent="0.25">
      <c r="B67" s="212" t="s">
        <v>1245</v>
      </c>
      <c r="C67" s="212"/>
      <c r="D67" s="76">
        <f>DatosDelitos!F157+SUM(DatosDelitos!F168:G173)</f>
        <v>0</v>
      </c>
      <c r="E67" s="76">
        <f>DatosDelitos!G157+SUM(DatosDelitos!G168:H173)</f>
        <v>0</v>
      </c>
    </row>
    <row r="68" spans="2:5" ht="13.15" customHeight="1" x14ac:dyDescent="0.25">
      <c r="B68" s="212" t="s">
        <v>1246</v>
      </c>
      <c r="C68" s="212"/>
      <c r="D68" s="76">
        <f>SUM(DatosDelitos!F174:G178)</f>
        <v>10</v>
      </c>
      <c r="E68" s="76">
        <f>SUM(DatosDelitos!G174:H178)</f>
        <v>280</v>
      </c>
    </row>
    <row r="69" spans="2:5" ht="13.15" customHeight="1" x14ac:dyDescent="0.25">
      <c r="B69" s="212" t="s">
        <v>1247</v>
      </c>
      <c r="C69" s="212"/>
      <c r="D69" s="76">
        <f>DatosDelitos!F179</f>
        <v>2036</v>
      </c>
      <c r="E69" s="76">
        <f>DatosDelitos!G179</f>
        <v>1828</v>
      </c>
    </row>
    <row r="70" spans="2:5" ht="13.15" customHeight="1" x14ac:dyDescent="0.25">
      <c r="B70" s="212" t="s">
        <v>1248</v>
      </c>
      <c r="C70" s="212"/>
      <c r="D70" s="76">
        <f>DatosDelitos!F187</f>
        <v>18</v>
      </c>
      <c r="E70" s="76">
        <f>DatosDelitos!G187</f>
        <v>15</v>
      </c>
    </row>
    <row r="71" spans="2:5" ht="13.15" customHeight="1" x14ac:dyDescent="0.25">
      <c r="B71" s="212" t="s">
        <v>1249</v>
      </c>
      <c r="C71" s="212"/>
      <c r="D71" s="76">
        <f>DatosDelitos!F202</f>
        <v>0</v>
      </c>
      <c r="E71" s="76">
        <f>DatosDelitos!G202</f>
        <v>0</v>
      </c>
    </row>
    <row r="72" spans="2:5" ht="13.15" customHeight="1" x14ac:dyDescent="0.25">
      <c r="B72" s="212" t="s">
        <v>1250</v>
      </c>
      <c r="C72" s="212"/>
      <c r="D72" s="76">
        <f>DatosDelitos!F224</f>
        <v>394</v>
      </c>
      <c r="E72" s="76">
        <f>DatosDelitos!G224</f>
        <v>266</v>
      </c>
    </row>
    <row r="73" spans="2:5" ht="13.15" customHeight="1" x14ac:dyDescent="0.25">
      <c r="B73" s="212" t="s">
        <v>1251</v>
      </c>
      <c r="C73" s="212"/>
      <c r="D73" s="76">
        <f>DatosDelitos!F245</f>
        <v>0</v>
      </c>
      <c r="E73" s="76">
        <f>DatosDelitos!G245</f>
        <v>0</v>
      </c>
    </row>
    <row r="74" spans="2:5" ht="13.15" customHeight="1" x14ac:dyDescent="0.25">
      <c r="B74" s="212" t="s">
        <v>1252</v>
      </c>
      <c r="C74" s="212"/>
      <c r="D74" s="76">
        <f>DatosDelitos!F272</f>
        <v>148</v>
      </c>
      <c r="E74" s="76">
        <f>DatosDelitos!G272</f>
        <v>101</v>
      </c>
    </row>
    <row r="75" spans="2:5" ht="38.25" customHeight="1" x14ac:dyDescent="0.25">
      <c r="B75" s="212" t="s">
        <v>1253</v>
      </c>
      <c r="C75" s="212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2" t="s">
        <v>1254</v>
      </c>
      <c r="C76" s="212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2" t="s">
        <v>1255</v>
      </c>
      <c r="C77" s="212"/>
      <c r="D77" s="76">
        <f>DatosDelitos!F313+DatosDelitos!F319+DatosDelitos!F321</f>
        <v>4</v>
      </c>
      <c r="E77" s="76">
        <f>DatosDelitos!G313+DatosDelitos!G319+DatosDelitos!G321</f>
        <v>4</v>
      </c>
    </row>
    <row r="78" spans="2:5" ht="13.9" customHeight="1" x14ac:dyDescent="0.25">
      <c r="B78" s="212" t="s">
        <v>1256</v>
      </c>
      <c r="C78" s="212"/>
      <c r="D78" s="76">
        <f>DatosDelitos!F324</f>
        <v>0</v>
      </c>
      <c r="E78" s="76">
        <f>DatosDelitos!G324</f>
        <v>0</v>
      </c>
    </row>
    <row r="79" spans="2:5" ht="15" customHeight="1" x14ac:dyDescent="0.25">
      <c r="B79" s="214" t="s">
        <v>1257</v>
      </c>
      <c r="C79" s="214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4" t="s">
        <v>943</v>
      </c>
      <c r="C80" s="214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4" t="s">
        <v>1258</v>
      </c>
      <c r="C81" s="214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4" t="s">
        <v>1264</v>
      </c>
      <c r="C82" s="214"/>
      <c r="D82" s="76">
        <f>SUM(D49:D81)</f>
        <v>4753</v>
      </c>
      <c r="E82" s="76">
        <f>SUM(E49:E81)</f>
        <v>3533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2" t="s">
        <v>1232</v>
      </c>
      <c r="C87" s="212"/>
      <c r="D87" s="76">
        <f>DatosDelitos!N6+DatosDelitos!N14-DatosDelitos!N18</f>
        <v>8</v>
      </c>
    </row>
    <row r="88" spans="2:13" ht="13.15" customHeight="1" x14ac:dyDescent="0.25">
      <c r="B88" s="212" t="s">
        <v>281</v>
      </c>
      <c r="C88" s="212"/>
      <c r="D88" s="76">
        <f>DatosDelitos!N11</f>
        <v>0</v>
      </c>
    </row>
    <row r="89" spans="2:13" ht="13.15" customHeight="1" x14ac:dyDescent="0.25">
      <c r="B89" s="212" t="s">
        <v>338</v>
      </c>
      <c r="C89" s="212"/>
      <c r="D89" s="76">
        <f>DatosDelitos!N21</f>
        <v>0</v>
      </c>
    </row>
    <row r="90" spans="2:13" ht="13.15" customHeight="1" x14ac:dyDescent="0.25">
      <c r="B90" s="212" t="s">
        <v>343</v>
      </c>
      <c r="C90" s="212"/>
      <c r="D90" s="76">
        <f>DatosDelitos!N24</f>
        <v>0</v>
      </c>
    </row>
    <row r="91" spans="2:13" ht="13.15" customHeight="1" x14ac:dyDescent="0.25">
      <c r="B91" s="212" t="s">
        <v>1266</v>
      </c>
      <c r="C91" s="212"/>
      <c r="D91" s="76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6">
        <f>DatosDelitos!N31</f>
        <v>4</v>
      </c>
    </row>
    <row r="93" spans="2:13" ht="13.15" customHeight="1" x14ac:dyDescent="0.25">
      <c r="B93" s="212" t="s">
        <v>1235</v>
      </c>
      <c r="C93" s="212"/>
      <c r="D93" s="76">
        <f>DatosDelitos!N43-DatosDelitos!N45</f>
        <v>0</v>
      </c>
    </row>
    <row r="94" spans="2:13" ht="13.15" customHeight="1" x14ac:dyDescent="0.25">
      <c r="B94" s="212" t="s">
        <v>1236</v>
      </c>
      <c r="C94" s="212"/>
      <c r="D94" s="76">
        <f>DatosDelitos!N51</f>
        <v>5</v>
      </c>
    </row>
    <row r="95" spans="2:13" ht="13.15" customHeight="1" x14ac:dyDescent="0.25">
      <c r="B95" s="212" t="s">
        <v>1237</v>
      </c>
      <c r="C95" s="212"/>
      <c r="D95" s="76">
        <f>DatosDelitos!N73</f>
        <v>2</v>
      </c>
    </row>
    <row r="96" spans="2:13" ht="27" customHeight="1" x14ac:dyDescent="0.25">
      <c r="B96" s="212" t="s">
        <v>1262</v>
      </c>
      <c r="C96" s="212"/>
      <c r="D96" s="76">
        <f>DatosDelitos!N75</f>
        <v>1</v>
      </c>
    </row>
    <row r="97" spans="2:4" ht="13.15" customHeight="1" x14ac:dyDescent="0.25">
      <c r="B97" s="212" t="s">
        <v>1239</v>
      </c>
      <c r="C97" s="212"/>
      <c r="D97" s="76">
        <f>DatosDelitos!N83</f>
        <v>2</v>
      </c>
    </row>
    <row r="98" spans="2:4" ht="13.15" customHeight="1" x14ac:dyDescent="0.25">
      <c r="B98" s="212" t="s">
        <v>1240</v>
      </c>
      <c r="C98" s="212"/>
      <c r="D98" s="76">
        <f>DatosDelitos!N86</f>
        <v>4</v>
      </c>
    </row>
    <row r="99" spans="2:4" ht="13.15" customHeight="1" x14ac:dyDescent="0.25">
      <c r="B99" s="212" t="s">
        <v>966</v>
      </c>
      <c r="C99" s="212"/>
      <c r="D99" s="76">
        <f>DatosDelitos!N98</f>
        <v>27</v>
      </c>
    </row>
    <row r="100" spans="2:4" ht="27" customHeight="1" x14ac:dyDescent="0.25">
      <c r="B100" s="212" t="s">
        <v>1263</v>
      </c>
      <c r="C100" s="212"/>
      <c r="D100" s="76">
        <f>DatosDelitos!N132</f>
        <v>2</v>
      </c>
    </row>
    <row r="101" spans="2:4" ht="13.15" customHeight="1" x14ac:dyDescent="0.25">
      <c r="B101" s="212" t="s">
        <v>1242</v>
      </c>
      <c r="C101" s="212"/>
      <c r="D101" s="76">
        <f>DatosDelitos!N138</f>
        <v>0</v>
      </c>
    </row>
    <row r="102" spans="2:4" ht="13.15" customHeight="1" x14ac:dyDescent="0.25">
      <c r="B102" s="212" t="s">
        <v>1243</v>
      </c>
      <c r="C102" s="212"/>
      <c r="D102" s="76">
        <f>DatosDelitos!N145</f>
        <v>0</v>
      </c>
    </row>
    <row r="103" spans="2:4" ht="13.15" customHeight="1" x14ac:dyDescent="0.25">
      <c r="B103" s="212" t="s">
        <v>1267</v>
      </c>
      <c r="C103" s="212"/>
      <c r="D103" s="76">
        <f>DatosDelitos!N149</f>
        <v>10</v>
      </c>
    </row>
    <row r="104" spans="2:4" ht="13.15" customHeight="1" x14ac:dyDescent="0.25">
      <c r="B104" s="212" t="s">
        <v>1175</v>
      </c>
      <c r="C104" s="212"/>
      <c r="D104" s="76">
        <f>SUM(DatosDelitos!N150,DatosDelitos!N151)</f>
        <v>0</v>
      </c>
    </row>
    <row r="105" spans="2:4" ht="13.15" customHeight="1" x14ac:dyDescent="0.25">
      <c r="B105" s="212" t="s">
        <v>1173</v>
      </c>
      <c r="C105" s="212"/>
      <c r="D105" s="76">
        <f>SUM(DatosDelitos!N152:O156)</f>
        <v>31</v>
      </c>
    </row>
    <row r="106" spans="2:4" ht="13.15" customHeight="1" x14ac:dyDescent="0.25">
      <c r="B106" s="212" t="s">
        <v>1245</v>
      </c>
      <c r="C106" s="212"/>
      <c r="D106" s="76">
        <f>SUM(SUM(DatosDelitos!N158:O161),SUM(DatosDelitos!N168:O173))</f>
        <v>0</v>
      </c>
    </row>
    <row r="107" spans="2:4" ht="13.15" customHeight="1" x14ac:dyDescent="0.25">
      <c r="B107" s="212" t="s">
        <v>1268</v>
      </c>
      <c r="C107" s="212"/>
      <c r="D107" s="76">
        <f>SUM(DatosDelitos!N162:O166)</f>
        <v>7</v>
      </c>
    </row>
    <row r="108" spans="2:4" ht="13.15" customHeight="1" x14ac:dyDescent="0.25">
      <c r="B108" s="212" t="s">
        <v>1246</v>
      </c>
      <c r="C108" s="212"/>
      <c r="D108" s="76">
        <f>SUM(DatosDelitos!N174:O178)</f>
        <v>58</v>
      </c>
    </row>
    <row r="109" spans="2:4" ht="13.15" customHeight="1" x14ac:dyDescent="0.25">
      <c r="B109" s="212" t="s">
        <v>1247</v>
      </c>
      <c r="C109" s="212"/>
      <c r="D109" s="76">
        <f>DatosDelitos!N179</f>
        <v>0</v>
      </c>
    </row>
    <row r="110" spans="2:4" ht="13.15" customHeight="1" x14ac:dyDescent="0.25">
      <c r="B110" s="212" t="s">
        <v>1248</v>
      </c>
      <c r="C110" s="212"/>
      <c r="D110" s="76">
        <f>DatosDelitos!N187</f>
        <v>14</v>
      </c>
    </row>
    <row r="111" spans="2:4" ht="13.15" customHeight="1" x14ac:dyDescent="0.25">
      <c r="B111" s="212" t="s">
        <v>1249</v>
      </c>
      <c r="C111" s="212"/>
      <c r="D111" s="76">
        <f>DatosDelitos!N202</f>
        <v>15</v>
      </c>
    </row>
    <row r="112" spans="2:4" ht="13.15" customHeight="1" x14ac:dyDescent="0.25">
      <c r="B112" s="212" t="s">
        <v>1250</v>
      </c>
      <c r="C112" s="212"/>
      <c r="D112" s="76">
        <f>DatosDelitos!N224</f>
        <v>3</v>
      </c>
    </row>
    <row r="113" spans="2:4" ht="13.15" customHeight="1" x14ac:dyDescent="0.25">
      <c r="B113" s="212" t="s">
        <v>1251</v>
      </c>
      <c r="C113" s="212"/>
      <c r="D113" s="76">
        <f>DatosDelitos!N245</f>
        <v>4</v>
      </c>
    </row>
    <row r="114" spans="2:4" ht="13.15" customHeight="1" x14ac:dyDescent="0.25">
      <c r="B114" s="212" t="s">
        <v>1252</v>
      </c>
      <c r="C114" s="212"/>
      <c r="D114" s="76">
        <f>DatosDelitos!N272</f>
        <v>5</v>
      </c>
    </row>
    <row r="115" spans="2:4" ht="38.25" customHeight="1" x14ac:dyDescent="0.25">
      <c r="B115" s="212" t="s">
        <v>1253</v>
      </c>
      <c r="C115" s="212"/>
      <c r="D115" s="76">
        <f>DatosDelitos!N302</f>
        <v>0</v>
      </c>
    </row>
    <row r="116" spans="2:4" ht="13.15" customHeight="1" x14ac:dyDescent="0.25">
      <c r="B116" s="212" t="s">
        <v>1254</v>
      </c>
      <c r="C116" s="212"/>
      <c r="D116" s="76">
        <f>DatosDelitos!N306</f>
        <v>0</v>
      </c>
    </row>
    <row r="117" spans="2:4" ht="13.15" customHeight="1" x14ac:dyDescent="0.25">
      <c r="B117" s="212" t="s">
        <v>1255</v>
      </c>
      <c r="C117" s="212"/>
      <c r="D117" s="76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6">
        <f>DatosDelitos!N319</f>
        <v>1</v>
      </c>
    </row>
    <row r="119" spans="2:4" ht="13.9" customHeight="1" x14ac:dyDescent="0.25">
      <c r="B119" s="212" t="s">
        <v>1256</v>
      </c>
      <c r="C119" s="212"/>
      <c r="D119" s="76">
        <f>DatosDelitos!N324</f>
        <v>0</v>
      </c>
    </row>
    <row r="120" spans="2:4" ht="12.75" customHeight="1" x14ac:dyDescent="0.25">
      <c r="B120" s="214" t="s">
        <v>1257</v>
      </c>
      <c r="C120" s="214"/>
      <c r="D120" s="76">
        <f>DatosDelitos!N326</f>
        <v>1</v>
      </c>
    </row>
    <row r="121" spans="2:4" ht="15" customHeight="1" x14ac:dyDescent="0.25">
      <c r="B121" s="214" t="s">
        <v>943</v>
      </c>
      <c r="C121" s="214"/>
      <c r="D121" s="76">
        <f>DatosDelitos!N338</f>
        <v>0</v>
      </c>
    </row>
    <row r="122" spans="2:4" ht="15" customHeight="1" x14ac:dyDescent="0.25">
      <c r="B122" s="214" t="s">
        <v>1258</v>
      </c>
      <c r="C122" s="214"/>
      <c r="D122" s="76">
        <f>DatosDelitos!N340</f>
        <v>0</v>
      </c>
    </row>
    <row r="123" spans="2:4" ht="15" customHeight="1" x14ac:dyDescent="0.25">
      <c r="B123" s="212" t="s">
        <v>1264</v>
      </c>
      <c r="C123" s="212"/>
      <c r="D123" s="76">
        <f>SUM(D87:D122)</f>
        <v>204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8" t="s">
        <v>310</v>
      </c>
      <c r="B6" s="179"/>
      <c r="C6" s="26">
        <v>43</v>
      </c>
      <c r="D6" s="26">
        <v>38</v>
      </c>
      <c r="E6" s="27">
        <v>0</v>
      </c>
      <c r="F6" s="26">
        <v>0</v>
      </c>
      <c r="G6" s="26">
        <v>0</v>
      </c>
      <c r="H6" s="26">
        <v>6</v>
      </c>
      <c r="I6" s="26">
        <v>13</v>
      </c>
      <c r="J6" s="26">
        <v>14</v>
      </c>
      <c r="K6" s="26">
        <v>13</v>
      </c>
      <c r="L6" s="26">
        <v>4</v>
      </c>
      <c r="M6" s="26">
        <v>4</v>
      </c>
      <c r="N6" s="26">
        <v>5</v>
      </c>
      <c r="O6" s="26">
        <v>17</v>
      </c>
      <c r="P6" s="28">
        <v>18</v>
      </c>
    </row>
    <row r="7" spans="1:16" x14ac:dyDescent="0.25">
      <c r="A7" s="29" t="s">
        <v>311</v>
      </c>
      <c r="B7" s="29" t="s">
        <v>312</v>
      </c>
      <c r="C7" s="15">
        <v>31</v>
      </c>
      <c r="D7" s="15">
        <v>24</v>
      </c>
      <c r="E7" s="30">
        <v>0</v>
      </c>
      <c r="F7" s="15">
        <v>0</v>
      </c>
      <c r="G7" s="15">
        <v>0</v>
      </c>
      <c r="H7" s="15">
        <v>0</v>
      </c>
      <c r="I7" s="15">
        <v>0</v>
      </c>
      <c r="J7" s="15">
        <v>13</v>
      </c>
      <c r="K7" s="15">
        <v>10</v>
      </c>
      <c r="L7" s="15">
        <v>2</v>
      </c>
      <c r="M7" s="15">
        <v>3</v>
      </c>
      <c r="N7" s="15">
        <v>1</v>
      </c>
      <c r="O7" s="15">
        <v>12</v>
      </c>
      <c r="P7" s="24">
        <v>8</v>
      </c>
    </row>
    <row r="8" spans="1:16" x14ac:dyDescent="0.25">
      <c r="A8" s="29" t="s">
        <v>313</v>
      </c>
      <c r="B8" s="29" t="s">
        <v>314</v>
      </c>
      <c r="C8" s="15">
        <v>2</v>
      </c>
      <c r="D8" s="15">
        <v>3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1</v>
      </c>
      <c r="K8" s="15">
        <v>3</v>
      </c>
      <c r="L8" s="15">
        <v>2</v>
      </c>
      <c r="M8" s="15">
        <v>1</v>
      </c>
      <c r="N8" s="15">
        <v>0</v>
      </c>
      <c r="O8" s="15">
        <v>5</v>
      </c>
      <c r="P8" s="24">
        <v>1</v>
      </c>
    </row>
    <row r="9" spans="1:16" x14ac:dyDescent="0.25">
      <c r="A9" s="29" t="s">
        <v>315</v>
      </c>
      <c r="B9" s="29" t="s">
        <v>316</v>
      </c>
      <c r="C9" s="15">
        <v>10</v>
      </c>
      <c r="D9" s="15">
        <v>10</v>
      </c>
      <c r="E9" s="30">
        <v>0</v>
      </c>
      <c r="F9" s="15">
        <v>0</v>
      </c>
      <c r="G9" s="15">
        <v>0</v>
      </c>
      <c r="H9" s="15">
        <v>6</v>
      </c>
      <c r="I9" s="15">
        <v>13</v>
      </c>
      <c r="J9" s="15">
        <v>0</v>
      </c>
      <c r="K9" s="15">
        <v>0</v>
      </c>
      <c r="L9" s="15">
        <v>0</v>
      </c>
      <c r="M9" s="15">
        <v>0</v>
      </c>
      <c r="N9" s="15">
        <v>4</v>
      </c>
      <c r="O9" s="15">
        <v>0</v>
      </c>
      <c r="P9" s="24">
        <v>9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1</v>
      </c>
      <c r="E10" s="30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8" t="s">
        <v>319</v>
      </c>
      <c r="B11" s="179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8" t="s">
        <v>323</v>
      </c>
      <c r="B14" s="179"/>
      <c r="C14" s="26">
        <v>16494</v>
      </c>
      <c r="D14" s="26">
        <v>18762</v>
      </c>
      <c r="E14" s="27">
        <v>-1</v>
      </c>
      <c r="F14" s="26">
        <v>1281</v>
      </c>
      <c r="G14" s="26">
        <v>542</v>
      </c>
      <c r="H14" s="26">
        <v>552</v>
      </c>
      <c r="I14" s="26">
        <v>540</v>
      </c>
      <c r="J14" s="26">
        <v>17</v>
      </c>
      <c r="K14" s="26">
        <v>17</v>
      </c>
      <c r="L14" s="26">
        <v>5</v>
      </c>
      <c r="M14" s="26">
        <v>1</v>
      </c>
      <c r="N14" s="26">
        <v>3</v>
      </c>
      <c r="O14" s="26">
        <v>48</v>
      </c>
      <c r="P14" s="28">
        <v>480</v>
      </c>
    </row>
    <row r="15" spans="1:16" x14ac:dyDescent="0.25">
      <c r="A15" s="29" t="s">
        <v>324</v>
      </c>
      <c r="B15" s="29" t="s">
        <v>325</v>
      </c>
      <c r="C15" s="15">
        <v>13105</v>
      </c>
      <c r="D15" s="15">
        <v>14850</v>
      </c>
      <c r="E15" s="30">
        <v>-1</v>
      </c>
      <c r="F15" s="15">
        <v>129</v>
      </c>
      <c r="G15" s="15">
        <v>95</v>
      </c>
      <c r="H15" s="15">
        <v>279</v>
      </c>
      <c r="I15" s="15">
        <v>296</v>
      </c>
      <c r="J15" s="15">
        <v>6</v>
      </c>
      <c r="K15" s="15">
        <v>4</v>
      </c>
      <c r="L15" s="15">
        <v>2</v>
      </c>
      <c r="M15" s="15">
        <v>1</v>
      </c>
      <c r="N15" s="15">
        <v>3</v>
      </c>
      <c r="O15" s="15">
        <v>27</v>
      </c>
      <c r="P15" s="24">
        <v>163</v>
      </c>
    </row>
    <row r="16" spans="1:16" x14ac:dyDescent="0.25">
      <c r="A16" s="29" t="s">
        <v>326</v>
      </c>
      <c r="B16" s="29" t="s">
        <v>327</v>
      </c>
      <c r="C16" s="15">
        <v>5</v>
      </c>
      <c r="D16" s="15">
        <v>5</v>
      </c>
      <c r="E16" s="30">
        <v>0</v>
      </c>
      <c r="F16" s="15">
        <v>2</v>
      </c>
      <c r="G16" s="15">
        <v>0</v>
      </c>
      <c r="H16" s="15">
        <v>21</v>
      </c>
      <c r="I16" s="15">
        <v>22</v>
      </c>
      <c r="J16" s="15">
        <v>5</v>
      </c>
      <c r="K16" s="15">
        <v>5</v>
      </c>
      <c r="L16" s="15">
        <v>0</v>
      </c>
      <c r="M16" s="15">
        <v>0</v>
      </c>
      <c r="N16" s="15">
        <v>0</v>
      </c>
      <c r="O16" s="15">
        <v>0</v>
      </c>
      <c r="P16" s="24">
        <v>6</v>
      </c>
    </row>
    <row r="17" spans="1:16" x14ac:dyDescent="0.25">
      <c r="A17" s="29" t="s">
        <v>328</v>
      </c>
      <c r="B17" s="29" t="s">
        <v>329</v>
      </c>
      <c r="C17" s="15">
        <v>2125</v>
      </c>
      <c r="D17" s="15">
        <v>2727</v>
      </c>
      <c r="E17" s="30">
        <v>-1</v>
      </c>
      <c r="F17" s="15">
        <v>0</v>
      </c>
      <c r="G17" s="15">
        <v>2</v>
      </c>
      <c r="H17" s="15">
        <v>28</v>
      </c>
      <c r="I17" s="15">
        <v>23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15</v>
      </c>
    </row>
    <row r="18" spans="1:16" ht="33.75" x14ac:dyDescent="0.25">
      <c r="A18" s="29" t="s">
        <v>330</v>
      </c>
      <c r="B18" s="29" t="s">
        <v>331</v>
      </c>
      <c r="C18" s="15">
        <v>1259</v>
      </c>
      <c r="D18" s="15">
        <v>1178</v>
      </c>
      <c r="E18" s="30">
        <v>0</v>
      </c>
      <c r="F18" s="15">
        <v>1149</v>
      </c>
      <c r="G18" s="15">
        <v>445</v>
      </c>
      <c r="H18" s="15">
        <v>224</v>
      </c>
      <c r="I18" s="15">
        <v>198</v>
      </c>
      <c r="J18" s="15">
        <v>6</v>
      </c>
      <c r="K18" s="15">
        <v>8</v>
      </c>
      <c r="L18" s="15">
        <v>3</v>
      </c>
      <c r="M18" s="15">
        <v>0</v>
      </c>
      <c r="N18" s="15">
        <v>0</v>
      </c>
      <c r="O18" s="15">
        <v>21</v>
      </c>
      <c r="P18" s="24">
        <v>296</v>
      </c>
    </row>
    <row r="19" spans="1:16" x14ac:dyDescent="0.25">
      <c r="A19" s="29" t="s">
        <v>332</v>
      </c>
      <c r="B19" s="29" t="s">
        <v>333</v>
      </c>
      <c r="C19" s="15">
        <v>0</v>
      </c>
      <c r="D19" s="15">
        <v>2</v>
      </c>
      <c r="E19" s="30">
        <v>-1</v>
      </c>
      <c r="F19" s="15">
        <v>1</v>
      </c>
      <c r="G19" s="15">
        <v>0</v>
      </c>
      <c r="H19" s="15">
        <v>0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8" t="s">
        <v>336</v>
      </c>
      <c r="B21" s="179"/>
      <c r="C21" s="26">
        <v>1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1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8" t="s">
        <v>341</v>
      </c>
      <c r="B24" s="179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8" t="s">
        <v>354</v>
      </c>
      <c r="B31" s="179"/>
      <c r="C31" s="26">
        <v>729</v>
      </c>
      <c r="D31" s="26">
        <v>731</v>
      </c>
      <c r="E31" s="27">
        <v>-1</v>
      </c>
      <c r="F31" s="26">
        <v>439</v>
      </c>
      <c r="G31" s="26">
        <v>227</v>
      </c>
      <c r="H31" s="26">
        <v>115</v>
      </c>
      <c r="I31" s="26">
        <v>151</v>
      </c>
      <c r="J31" s="26">
        <v>7</v>
      </c>
      <c r="K31" s="26">
        <v>9</v>
      </c>
      <c r="L31" s="26">
        <v>1</v>
      </c>
      <c r="M31" s="26">
        <v>0</v>
      </c>
      <c r="N31" s="26">
        <v>4</v>
      </c>
      <c r="O31" s="26">
        <v>19</v>
      </c>
      <c r="P31" s="28">
        <v>203</v>
      </c>
    </row>
    <row r="32" spans="1:16" x14ac:dyDescent="0.25">
      <c r="A32" s="29" t="s">
        <v>355</v>
      </c>
      <c r="B32" s="29" t="s">
        <v>356</v>
      </c>
      <c r="C32" s="15">
        <v>39</v>
      </c>
      <c r="D32" s="15">
        <v>25</v>
      </c>
      <c r="E32" s="30">
        <v>0</v>
      </c>
      <c r="F32" s="15">
        <v>8</v>
      </c>
      <c r="G32" s="15">
        <v>3</v>
      </c>
      <c r="H32" s="15">
        <v>6</v>
      </c>
      <c r="I32" s="15">
        <v>7</v>
      </c>
      <c r="J32" s="15">
        <v>1</v>
      </c>
      <c r="K32" s="15">
        <v>2</v>
      </c>
      <c r="L32" s="15">
        <v>0</v>
      </c>
      <c r="M32" s="15">
        <v>0</v>
      </c>
      <c r="N32" s="15">
        <v>1</v>
      </c>
      <c r="O32" s="15">
        <v>3</v>
      </c>
      <c r="P32" s="24">
        <v>3</v>
      </c>
    </row>
    <row r="33" spans="1:16" x14ac:dyDescent="0.25">
      <c r="A33" s="29" t="s">
        <v>357</v>
      </c>
      <c r="B33" s="29" t="s">
        <v>358</v>
      </c>
      <c r="C33" s="15">
        <v>2</v>
      </c>
      <c r="D33" s="15">
        <v>4</v>
      </c>
      <c r="E33" s="30">
        <v>-1</v>
      </c>
      <c r="F33" s="15">
        <v>1</v>
      </c>
      <c r="G33" s="15">
        <v>0</v>
      </c>
      <c r="H33" s="15">
        <v>0</v>
      </c>
      <c r="I33" s="15">
        <v>0</v>
      </c>
      <c r="J33" s="15">
        <v>1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24">
        <v>47</v>
      </c>
    </row>
    <row r="34" spans="1:16" ht="22.5" x14ac:dyDescent="0.25">
      <c r="A34" s="29" t="s">
        <v>359</v>
      </c>
      <c r="B34" s="29" t="s">
        <v>360</v>
      </c>
      <c r="C34" s="15">
        <v>205</v>
      </c>
      <c r="D34" s="15">
        <v>185</v>
      </c>
      <c r="E34" s="30">
        <v>0</v>
      </c>
      <c r="F34" s="15">
        <v>62</v>
      </c>
      <c r="G34" s="15">
        <v>22</v>
      </c>
      <c r="H34" s="15">
        <v>3</v>
      </c>
      <c r="I34" s="15">
        <v>31</v>
      </c>
      <c r="J34" s="15">
        <v>1</v>
      </c>
      <c r="K34" s="15">
        <v>1</v>
      </c>
      <c r="L34" s="15">
        <v>0</v>
      </c>
      <c r="M34" s="15">
        <v>0</v>
      </c>
      <c r="N34" s="15">
        <v>1</v>
      </c>
      <c r="O34" s="15">
        <v>4</v>
      </c>
      <c r="P34" s="24">
        <v>21</v>
      </c>
    </row>
    <row r="35" spans="1:16" x14ac:dyDescent="0.25">
      <c r="A35" s="29" t="s">
        <v>361</v>
      </c>
      <c r="B35" s="29" t="s">
        <v>362</v>
      </c>
      <c r="C35" s="15">
        <v>148</v>
      </c>
      <c r="D35" s="15">
        <v>138</v>
      </c>
      <c r="E35" s="30">
        <v>0</v>
      </c>
      <c r="F35" s="15">
        <v>59</v>
      </c>
      <c r="G35" s="15">
        <v>34</v>
      </c>
      <c r="H35" s="15">
        <v>23</v>
      </c>
      <c r="I35" s="15">
        <v>16</v>
      </c>
      <c r="J35" s="15">
        <v>0</v>
      </c>
      <c r="K35" s="15">
        <v>0</v>
      </c>
      <c r="L35" s="15">
        <v>0</v>
      </c>
      <c r="M35" s="15">
        <v>0</v>
      </c>
      <c r="N35" s="15">
        <v>1</v>
      </c>
      <c r="O35" s="15">
        <v>2</v>
      </c>
      <c r="P35" s="24">
        <v>13</v>
      </c>
    </row>
    <row r="36" spans="1:16" x14ac:dyDescent="0.25">
      <c r="A36" s="29" t="s">
        <v>363</v>
      </c>
      <c r="B36" s="29" t="s">
        <v>364</v>
      </c>
      <c r="C36" s="15">
        <v>138</v>
      </c>
      <c r="D36" s="15">
        <v>144</v>
      </c>
      <c r="E36" s="30">
        <v>-1</v>
      </c>
      <c r="F36" s="15">
        <v>47</v>
      </c>
      <c r="G36" s="15">
        <v>21</v>
      </c>
      <c r="H36" s="15">
        <v>20</v>
      </c>
      <c r="I36" s="15">
        <v>23</v>
      </c>
      <c r="J36" s="15">
        <v>0</v>
      </c>
      <c r="K36" s="15">
        <v>2</v>
      </c>
      <c r="L36" s="15">
        <v>1</v>
      </c>
      <c r="M36" s="15">
        <v>0</v>
      </c>
      <c r="N36" s="15">
        <v>1</v>
      </c>
      <c r="O36" s="15">
        <v>2</v>
      </c>
      <c r="P36" s="24">
        <v>81</v>
      </c>
    </row>
    <row r="37" spans="1:16" ht="22.5" x14ac:dyDescent="0.25">
      <c r="A37" s="29" t="s">
        <v>365</v>
      </c>
      <c r="B37" s="29" t="s">
        <v>366</v>
      </c>
      <c r="C37" s="15">
        <v>93</v>
      </c>
      <c r="D37" s="15">
        <v>88</v>
      </c>
      <c r="E37" s="30">
        <v>0</v>
      </c>
      <c r="F37" s="15">
        <v>189</v>
      </c>
      <c r="G37" s="15">
        <v>128</v>
      </c>
      <c r="H37" s="15">
        <v>40</v>
      </c>
      <c r="I37" s="15">
        <v>59</v>
      </c>
      <c r="J37" s="15">
        <v>2</v>
      </c>
      <c r="K37" s="15">
        <v>2</v>
      </c>
      <c r="L37" s="15">
        <v>0</v>
      </c>
      <c r="M37" s="15">
        <v>0</v>
      </c>
      <c r="N37" s="15">
        <v>0</v>
      </c>
      <c r="O37" s="15">
        <v>6</v>
      </c>
      <c r="P37" s="24">
        <v>1</v>
      </c>
    </row>
    <row r="38" spans="1:16" ht="22.5" x14ac:dyDescent="0.25">
      <c r="A38" s="29" t="s">
        <v>367</v>
      </c>
      <c r="B38" s="29" t="s">
        <v>368</v>
      </c>
      <c r="C38" s="15">
        <v>12</v>
      </c>
      <c r="D38" s="15">
        <v>13</v>
      </c>
      <c r="E38" s="30">
        <v>-1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16</v>
      </c>
    </row>
    <row r="39" spans="1:16" ht="22.5" x14ac:dyDescent="0.25">
      <c r="A39" s="29" t="s">
        <v>369</v>
      </c>
      <c r="B39" s="29" t="s">
        <v>370</v>
      </c>
      <c r="C39" s="15">
        <v>5</v>
      </c>
      <c r="D39" s="15">
        <v>12</v>
      </c>
      <c r="E39" s="30">
        <v>-1</v>
      </c>
      <c r="F39" s="15">
        <v>9</v>
      </c>
      <c r="G39" s="15">
        <v>4</v>
      </c>
      <c r="H39" s="15">
        <v>3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0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87</v>
      </c>
      <c r="D42" s="15">
        <v>122</v>
      </c>
      <c r="E42" s="30">
        <v>-1</v>
      </c>
      <c r="F42" s="15">
        <v>64</v>
      </c>
      <c r="G42" s="15">
        <v>15</v>
      </c>
      <c r="H42" s="15">
        <v>20</v>
      </c>
      <c r="I42" s="15">
        <v>13</v>
      </c>
      <c r="J42" s="15">
        <v>2</v>
      </c>
      <c r="K42" s="15">
        <v>1</v>
      </c>
      <c r="L42" s="15">
        <v>0</v>
      </c>
      <c r="M42" s="15">
        <v>0</v>
      </c>
      <c r="N42" s="15">
        <v>0</v>
      </c>
      <c r="O42" s="15">
        <v>2</v>
      </c>
      <c r="P42" s="24">
        <v>21</v>
      </c>
    </row>
    <row r="43" spans="1:16" x14ac:dyDescent="0.25">
      <c r="A43" s="178" t="s">
        <v>377</v>
      </c>
      <c r="B43" s="179"/>
      <c r="C43" s="26">
        <v>40</v>
      </c>
      <c r="D43" s="26">
        <v>28</v>
      </c>
      <c r="E43" s="27">
        <v>0</v>
      </c>
      <c r="F43" s="26">
        <v>54</v>
      </c>
      <c r="G43" s="26">
        <v>11</v>
      </c>
      <c r="H43" s="26">
        <v>38</v>
      </c>
      <c r="I43" s="26">
        <v>30</v>
      </c>
      <c r="J43" s="26">
        <v>16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8">
        <v>14</v>
      </c>
    </row>
    <row r="44" spans="1:16" x14ac:dyDescent="0.25">
      <c r="A44" s="29" t="s">
        <v>378</v>
      </c>
      <c r="B44" s="29" t="s">
        <v>379</v>
      </c>
      <c r="C44" s="15">
        <v>1</v>
      </c>
      <c r="D44" s="15">
        <v>1</v>
      </c>
      <c r="E44" s="30">
        <v>0</v>
      </c>
      <c r="F44" s="15">
        <v>0</v>
      </c>
      <c r="G44" s="15">
        <v>0</v>
      </c>
      <c r="H44" s="15">
        <v>2</v>
      </c>
      <c r="I44" s="15">
        <v>1</v>
      </c>
      <c r="J44" s="15">
        <v>1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35</v>
      </c>
      <c r="D45" s="15">
        <v>23</v>
      </c>
      <c r="E45" s="30">
        <v>0</v>
      </c>
      <c r="F45" s="15">
        <v>54</v>
      </c>
      <c r="G45" s="15">
        <v>11</v>
      </c>
      <c r="H45" s="15">
        <v>35</v>
      </c>
      <c r="I45" s="15">
        <v>28</v>
      </c>
      <c r="J45" s="15">
        <v>15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4">
        <v>14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0</v>
      </c>
      <c r="D47" s="15">
        <v>1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3</v>
      </c>
      <c r="D49" s="15">
        <v>3</v>
      </c>
      <c r="E49" s="30">
        <v>0</v>
      </c>
      <c r="F49" s="15">
        <v>0</v>
      </c>
      <c r="G49" s="15">
        <v>0</v>
      </c>
      <c r="H49" s="15">
        <v>1</v>
      </c>
      <c r="I49" s="15">
        <v>1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1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8" t="s">
        <v>392</v>
      </c>
      <c r="B51" s="179"/>
      <c r="C51" s="26">
        <v>441</v>
      </c>
      <c r="D51" s="26">
        <v>503</v>
      </c>
      <c r="E51" s="27">
        <v>-1</v>
      </c>
      <c r="F51" s="26">
        <v>19</v>
      </c>
      <c r="G51" s="26">
        <v>8</v>
      </c>
      <c r="H51" s="26">
        <v>61</v>
      </c>
      <c r="I51" s="26">
        <v>54</v>
      </c>
      <c r="J51" s="26">
        <v>53</v>
      </c>
      <c r="K51" s="26">
        <v>44</v>
      </c>
      <c r="L51" s="26">
        <v>1</v>
      </c>
      <c r="M51" s="26">
        <v>1</v>
      </c>
      <c r="N51" s="26">
        <v>5</v>
      </c>
      <c r="O51" s="26">
        <v>50</v>
      </c>
      <c r="P51" s="28">
        <v>68</v>
      </c>
    </row>
    <row r="52" spans="1:16" x14ac:dyDescent="0.25">
      <c r="A52" s="29" t="s">
        <v>393</v>
      </c>
      <c r="B52" s="29" t="s">
        <v>394</v>
      </c>
      <c r="C52" s="15">
        <v>141</v>
      </c>
      <c r="D52" s="15">
        <v>145</v>
      </c>
      <c r="E52" s="30">
        <v>-1</v>
      </c>
      <c r="F52" s="15">
        <v>5</v>
      </c>
      <c r="G52" s="15">
        <v>2</v>
      </c>
      <c r="H52" s="15">
        <v>10</v>
      </c>
      <c r="I52" s="15">
        <v>8</v>
      </c>
      <c r="J52" s="15">
        <v>19</v>
      </c>
      <c r="K52" s="15">
        <v>16</v>
      </c>
      <c r="L52" s="15">
        <v>1</v>
      </c>
      <c r="M52" s="15">
        <v>1</v>
      </c>
      <c r="N52" s="15">
        <v>0</v>
      </c>
      <c r="O52" s="15">
        <v>19</v>
      </c>
      <c r="P52" s="24">
        <v>22</v>
      </c>
    </row>
    <row r="53" spans="1:16" x14ac:dyDescent="0.25">
      <c r="A53" s="29" t="s">
        <v>395</v>
      </c>
      <c r="B53" s="29" t="s">
        <v>396</v>
      </c>
      <c r="C53" s="15">
        <v>2</v>
      </c>
      <c r="D53" s="15">
        <v>4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5</v>
      </c>
      <c r="K53" s="15">
        <v>4</v>
      </c>
      <c r="L53" s="15">
        <v>0</v>
      </c>
      <c r="M53" s="15">
        <v>0</v>
      </c>
      <c r="N53" s="15">
        <v>0</v>
      </c>
      <c r="O53" s="15">
        <v>4</v>
      </c>
      <c r="P53" s="24">
        <v>3</v>
      </c>
    </row>
    <row r="54" spans="1:16" x14ac:dyDescent="0.25">
      <c r="A54" s="29" t="s">
        <v>397</v>
      </c>
      <c r="B54" s="29" t="s">
        <v>398</v>
      </c>
      <c r="C54" s="15">
        <v>108</v>
      </c>
      <c r="D54" s="15">
        <v>134</v>
      </c>
      <c r="E54" s="30">
        <v>-1</v>
      </c>
      <c r="F54" s="15">
        <v>10</v>
      </c>
      <c r="G54" s="15">
        <v>4</v>
      </c>
      <c r="H54" s="15">
        <v>16</v>
      </c>
      <c r="I54" s="15">
        <v>19</v>
      </c>
      <c r="J54" s="15">
        <v>12</v>
      </c>
      <c r="K54" s="15">
        <v>10</v>
      </c>
      <c r="L54" s="15">
        <v>0</v>
      </c>
      <c r="M54" s="15">
        <v>0</v>
      </c>
      <c r="N54" s="15">
        <v>1</v>
      </c>
      <c r="O54" s="15">
        <v>5</v>
      </c>
      <c r="P54" s="24">
        <v>13</v>
      </c>
    </row>
    <row r="55" spans="1:16" ht="22.5" x14ac:dyDescent="0.25">
      <c r="A55" s="29" t="s">
        <v>399</v>
      </c>
      <c r="B55" s="29" t="s">
        <v>400</v>
      </c>
      <c r="C55" s="15">
        <v>6</v>
      </c>
      <c r="D55" s="15">
        <v>12</v>
      </c>
      <c r="E55" s="30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3</v>
      </c>
      <c r="K55" s="15">
        <v>2</v>
      </c>
      <c r="L55" s="15">
        <v>0</v>
      </c>
      <c r="M55" s="15">
        <v>0</v>
      </c>
      <c r="N55" s="15">
        <v>0</v>
      </c>
      <c r="O55" s="15">
        <v>4</v>
      </c>
      <c r="P55" s="24">
        <v>1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9</v>
      </c>
      <c r="D57" s="15">
        <v>9</v>
      </c>
      <c r="E57" s="30">
        <v>0</v>
      </c>
      <c r="F57" s="15">
        <v>1</v>
      </c>
      <c r="G57" s="15">
        <v>1</v>
      </c>
      <c r="H57" s="15">
        <v>2</v>
      </c>
      <c r="I57" s="15">
        <v>2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3</v>
      </c>
    </row>
    <row r="58" spans="1:16" ht="22.5" x14ac:dyDescent="0.25">
      <c r="A58" s="29" t="s">
        <v>405</v>
      </c>
      <c r="B58" s="29" t="s">
        <v>406</v>
      </c>
      <c r="C58" s="15">
        <v>2</v>
      </c>
      <c r="D58" s="15">
        <v>4</v>
      </c>
      <c r="E58" s="30">
        <v>-1</v>
      </c>
      <c r="F58" s="15">
        <v>1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2</v>
      </c>
    </row>
    <row r="59" spans="1:16" ht="22.5" x14ac:dyDescent="0.25">
      <c r="A59" s="29" t="s">
        <v>407</v>
      </c>
      <c r="B59" s="29" t="s">
        <v>408</v>
      </c>
      <c r="C59" s="15">
        <v>7</v>
      </c>
      <c r="D59" s="15">
        <v>4</v>
      </c>
      <c r="E59" s="30">
        <v>0</v>
      </c>
      <c r="F59" s="15">
        <v>0</v>
      </c>
      <c r="G59" s="15">
        <v>0</v>
      </c>
      <c r="H59" s="15">
        <v>2</v>
      </c>
      <c r="I59" s="15">
        <v>2</v>
      </c>
      <c r="J59" s="15">
        <v>1</v>
      </c>
      <c r="K59" s="15">
        <v>2</v>
      </c>
      <c r="L59" s="15">
        <v>0</v>
      </c>
      <c r="M59" s="15">
        <v>0</v>
      </c>
      <c r="N59" s="15">
        <v>0</v>
      </c>
      <c r="O59" s="15">
        <v>2</v>
      </c>
      <c r="P59" s="24">
        <v>1</v>
      </c>
    </row>
    <row r="60" spans="1:16" ht="22.5" x14ac:dyDescent="0.25">
      <c r="A60" s="29" t="s">
        <v>409</v>
      </c>
      <c r="B60" s="29" t="s">
        <v>410</v>
      </c>
      <c r="C60" s="15">
        <v>5</v>
      </c>
      <c r="D60" s="15">
        <v>12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1</v>
      </c>
      <c r="L60" s="15">
        <v>0</v>
      </c>
      <c r="M60" s="15">
        <v>0</v>
      </c>
      <c r="N60" s="15">
        <v>0</v>
      </c>
      <c r="O60" s="15">
        <v>0</v>
      </c>
      <c r="P60" s="24">
        <v>3</v>
      </c>
    </row>
    <row r="61" spans="1:16" ht="22.5" x14ac:dyDescent="0.25">
      <c r="A61" s="29" t="s">
        <v>411</v>
      </c>
      <c r="B61" s="29" t="s">
        <v>412</v>
      </c>
      <c r="C61" s="15">
        <v>5</v>
      </c>
      <c r="D61" s="15">
        <v>2</v>
      </c>
      <c r="E61" s="30">
        <v>1</v>
      </c>
      <c r="F61" s="15">
        <v>0</v>
      </c>
      <c r="G61" s="15">
        <v>0</v>
      </c>
      <c r="H61" s="15">
        <v>1</v>
      </c>
      <c r="I61" s="15">
        <v>1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3</v>
      </c>
    </row>
    <row r="62" spans="1:16" ht="33.75" x14ac:dyDescent="0.25">
      <c r="A62" s="29" t="s">
        <v>413</v>
      </c>
      <c r="B62" s="29" t="s">
        <v>414</v>
      </c>
      <c r="C62" s="15">
        <v>7</v>
      </c>
      <c r="D62" s="15">
        <v>18</v>
      </c>
      <c r="E62" s="30">
        <v>-1</v>
      </c>
      <c r="F62" s="15">
        <v>0</v>
      </c>
      <c r="G62" s="15">
        <v>0</v>
      </c>
      <c r="H62" s="15">
        <v>3</v>
      </c>
      <c r="I62" s="15">
        <v>2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5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0</v>
      </c>
      <c r="E63" s="30">
        <v>0</v>
      </c>
      <c r="F63" s="15">
        <v>0</v>
      </c>
      <c r="G63" s="15">
        <v>0</v>
      </c>
      <c r="H63" s="15">
        <v>1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107</v>
      </c>
      <c r="D64" s="15">
        <v>117</v>
      </c>
      <c r="E64" s="30">
        <v>-1</v>
      </c>
      <c r="F64" s="15">
        <v>1</v>
      </c>
      <c r="G64" s="15">
        <v>1</v>
      </c>
      <c r="H64" s="15">
        <v>9</v>
      </c>
      <c r="I64" s="15">
        <v>15</v>
      </c>
      <c r="J64" s="15">
        <v>8</v>
      </c>
      <c r="K64" s="15">
        <v>3</v>
      </c>
      <c r="L64" s="15">
        <v>0</v>
      </c>
      <c r="M64" s="15">
        <v>0</v>
      </c>
      <c r="N64" s="15">
        <v>4</v>
      </c>
      <c r="O64" s="15">
        <v>10</v>
      </c>
      <c r="P64" s="24">
        <v>8</v>
      </c>
    </row>
    <row r="65" spans="1:16" ht="22.5" x14ac:dyDescent="0.25">
      <c r="A65" s="29" t="s">
        <v>419</v>
      </c>
      <c r="B65" s="29" t="s">
        <v>420</v>
      </c>
      <c r="C65" s="15">
        <v>23</v>
      </c>
      <c r="D65" s="15">
        <v>28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6</v>
      </c>
      <c r="P65" s="24">
        <v>1</v>
      </c>
    </row>
    <row r="66" spans="1:16" ht="33.75" x14ac:dyDescent="0.25">
      <c r="A66" s="29" t="s">
        <v>421</v>
      </c>
      <c r="B66" s="29" t="s">
        <v>422</v>
      </c>
      <c r="C66" s="15">
        <v>3</v>
      </c>
      <c r="D66" s="15">
        <v>7</v>
      </c>
      <c r="E66" s="30">
        <v>-1</v>
      </c>
      <c r="F66" s="15">
        <v>0</v>
      </c>
      <c r="G66" s="15">
        <v>0</v>
      </c>
      <c r="H66" s="15">
        <v>4</v>
      </c>
      <c r="I66" s="15">
        <v>2</v>
      </c>
      <c r="J66" s="15">
        <v>1</v>
      </c>
      <c r="K66" s="15">
        <v>1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1</v>
      </c>
      <c r="D67" s="15">
        <v>0</v>
      </c>
      <c r="E67" s="30">
        <v>0</v>
      </c>
      <c r="F67" s="15">
        <v>0</v>
      </c>
      <c r="G67" s="15">
        <v>0</v>
      </c>
      <c r="H67" s="15">
        <v>11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11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4</v>
      </c>
      <c r="K68" s="15">
        <v>5</v>
      </c>
      <c r="L68" s="15">
        <v>0</v>
      </c>
      <c r="M68" s="15">
        <v>0</v>
      </c>
      <c r="N68" s="15">
        <v>0</v>
      </c>
      <c r="O68" s="15">
        <v>0</v>
      </c>
      <c r="P68" s="24">
        <v>2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4</v>
      </c>
      <c r="D70" s="15">
        <v>7</v>
      </c>
      <c r="E70" s="30">
        <v>-1</v>
      </c>
      <c r="F70" s="15">
        <v>1</v>
      </c>
      <c r="G70" s="15">
        <v>0</v>
      </c>
      <c r="H70" s="15">
        <v>2</v>
      </c>
      <c r="I70" s="15">
        <v>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1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8" t="s">
        <v>435</v>
      </c>
      <c r="B73" s="179"/>
      <c r="C73" s="26">
        <v>3</v>
      </c>
      <c r="D73" s="26">
        <v>4</v>
      </c>
      <c r="E73" s="27">
        <v>-1</v>
      </c>
      <c r="F73" s="26">
        <v>0</v>
      </c>
      <c r="G73" s="26">
        <v>0</v>
      </c>
      <c r="H73" s="26">
        <v>2</v>
      </c>
      <c r="I73" s="26">
        <v>3</v>
      </c>
      <c r="J73" s="26">
        <v>0</v>
      </c>
      <c r="K73" s="26">
        <v>0</v>
      </c>
      <c r="L73" s="26">
        <v>0</v>
      </c>
      <c r="M73" s="26">
        <v>0</v>
      </c>
      <c r="N73" s="26">
        <v>2</v>
      </c>
      <c r="O73" s="26">
        <v>0</v>
      </c>
      <c r="P73" s="28">
        <v>1</v>
      </c>
    </row>
    <row r="74" spans="1:16" x14ac:dyDescent="0.25">
      <c r="A74" s="29" t="s">
        <v>436</v>
      </c>
      <c r="B74" s="29" t="s">
        <v>437</v>
      </c>
      <c r="C74" s="15">
        <v>3</v>
      </c>
      <c r="D74" s="15">
        <v>4</v>
      </c>
      <c r="E74" s="30">
        <v>-1</v>
      </c>
      <c r="F74" s="15">
        <v>0</v>
      </c>
      <c r="G74" s="15">
        <v>0</v>
      </c>
      <c r="H74" s="15">
        <v>2</v>
      </c>
      <c r="I74" s="15">
        <v>3</v>
      </c>
      <c r="J74" s="15">
        <v>0</v>
      </c>
      <c r="K74" s="15">
        <v>0</v>
      </c>
      <c r="L74" s="15">
        <v>0</v>
      </c>
      <c r="M74" s="15">
        <v>0</v>
      </c>
      <c r="N74" s="15">
        <v>2</v>
      </c>
      <c r="O74" s="15">
        <v>0</v>
      </c>
      <c r="P74" s="24">
        <v>1</v>
      </c>
    </row>
    <row r="75" spans="1:16" x14ac:dyDescent="0.25">
      <c r="A75" s="178" t="s">
        <v>438</v>
      </c>
      <c r="B75" s="179"/>
      <c r="C75" s="26">
        <v>126</v>
      </c>
      <c r="D75" s="26">
        <v>98</v>
      </c>
      <c r="E75" s="27">
        <v>0</v>
      </c>
      <c r="F75" s="26">
        <v>18</v>
      </c>
      <c r="G75" s="26">
        <v>4</v>
      </c>
      <c r="H75" s="26">
        <v>31</v>
      </c>
      <c r="I75" s="26">
        <v>34</v>
      </c>
      <c r="J75" s="26">
        <v>2</v>
      </c>
      <c r="K75" s="26">
        <v>0</v>
      </c>
      <c r="L75" s="26">
        <v>6</v>
      </c>
      <c r="M75" s="26">
        <v>3</v>
      </c>
      <c r="N75" s="26">
        <v>1</v>
      </c>
      <c r="O75" s="26">
        <v>5</v>
      </c>
      <c r="P75" s="28">
        <v>5</v>
      </c>
    </row>
    <row r="76" spans="1:16" x14ac:dyDescent="0.25">
      <c r="A76" s="29" t="s">
        <v>439</v>
      </c>
      <c r="B76" s="29" t="s">
        <v>440</v>
      </c>
      <c r="C76" s="15">
        <v>28</v>
      </c>
      <c r="D76" s="15">
        <v>30</v>
      </c>
      <c r="E76" s="30">
        <v>-1</v>
      </c>
      <c r="F76" s="15">
        <v>2</v>
      </c>
      <c r="G76" s="15">
        <v>1</v>
      </c>
      <c r="H76" s="15">
        <v>6</v>
      </c>
      <c r="I76" s="15">
        <v>6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5</v>
      </c>
    </row>
    <row r="77" spans="1:16" ht="33.75" x14ac:dyDescent="0.25">
      <c r="A77" s="29" t="s">
        <v>441</v>
      </c>
      <c r="B77" s="29" t="s">
        <v>442</v>
      </c>
      <c r="C77" s="15">
        <v>0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42</v>
      </c>
      <c r="D78" s="15">
        <v>41</v>
      </c>
      <c r="E78" s="30">
        <v>0</v>
      </c>
      <c r="F78" s="15">
        <v>10</v>
      </c>
      <c r="G78" s="15">
        <v>2</v>
      </c>
      <c r="H78" s="15">
        <v>3</v>
      </c>
      <c r="I78" s="15">
        <v>7</v>
      </c>
      <c r="J78" s="15">
        <v>1</v>
      </c>
      <c r="K78" s="15">
        <v>0</v>
      </c>
      <c r="L78" s="15">
        <v>6</v>
      </c>
      <c r="M78" s="15">
        <v>3</v>
      </c>
      <c r="N78" s="15">
        <v>0</v>
      </c>
      <c r="O78" s="15">
        <v>3</v>
      </c>
      <c r="P78" s="24">
        <v>0</v>
      </c>
    </row>
    <row r="79" spans="1:16" x14ac:dyDescent="0.25">
      <c r="A79" s="29" t="s">
        <v>445</v>
      </c>
      <c r="B79" s="29" t="s">
        <v>446</v>
      </c>
      <c r="C79" s="15">
        <v>1</v>
      </c>
      <c r="D79" s="15">
        <v>1</v>
      </c>
      <c r="E79" s="30">
        <v>0</v>
      </c>
      <c r="F79" s="15">
        <v>2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0</v>
      </c>
      <c r="D80" s="15">
        <v>22</v>
      </c>
      <c r="E80" s="30">
        <v>-1</v>
      </c>
      <c r="F80" s="15">
        <v>3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2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53</v>
      </c>
      <c r="D82" s="15">
        <v>4</v>
      </c>
      <c r="E82" s="30">
        <v>12</v>
      </c>
      <c r="F82" s="15">
        <v>1</v>
      </c>
      <c r="G82" s="15">
        <v>1</v>
      </c>
      <c r="H82" s="15">
        <v>22</v>
      </c>
      <c r="I82" s="15">
        <v>21</v>
      </c>
      <c r="J82" s="15">
        <v>1</v>
      </c>
      <c r="K82" s="15">
        <v>0</v>
      </c>
      <c r="L82" s="15">
        <v>0</v>
      </c>
      <c r="M82" s="15">
        <v>0</v>
      </c>
      <c r="N82" s="15">
        <v>1</v>
      </c>
      <c r="O82" s="15">
        <v>2</v>
      </c>
      <c r="P82" s="24">
        <v>0</v>
      </c>
    </row>
    <row r="83" spans="1:16" x14ac:dyDescent="0.25">
      <c r="A83" s="178" t="s">
        <v>453</v>
      </c>
      <c r="B83" s="179"/>
      <c r="C83" s="26">
        <v>54</v>
      </c>
      <c r="D83" s="26">
        <v>60</v>
      </c>
      <c r="E83" s="27">
        <v>-1</v>
      </c>
      <c r="F83" s="26">
        <v>9</v>
      </c>
      <c r="G83" s="26">
        <v>5</v>
      </c>
      <c r="H83" s="26">
        <v>12</v>
      </c>
      <c r="I83" s="26">
        <v>5</v>
      </c>
      <c r="J83" s="26">
        <v>0</v>
      </c>
      <c r="K83" s="26">
        <v>0</v>
      </c>
      <c r="L83" s="26">
        <v>0</v>
      </c>
      <c r="M83" s="26">
        <v>0</v>
      </c>
      <c r="N83" s="26">
        <v>2</v>
      </c>
      <c r="O83" s="26">
        <v>0</v>
      </c>
      <c r="P83" s="28">
        <v>2</v>
      </c>
    </row>
    <row r="84" spans="1:16" x14ac:dyDescent="0.25">
      <c r="A84" s="29" t="s">
        <v>454</v>
      </c>
      <c r="B84" s="29" t="s">
        <v>455</v>
      </c>
      <c r="C84" s="15">
        <v>7</v>
      </c>
      <c r="D84" s="15">
        <v>22</v>
      </c>
      <c r="E84" s="30">
        <v>-1</v>
      </c>
      <c r="F84" s="15">
        <v>0</v>
      </c>
      <c r="G84" s="15">
        <v>0</v>
      </c>
      <c r="H84" s="15">
        <v>11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1</v>
      </c>
    </row>
    <row r="85" spans="1:16" x14ac:dyDescent="0.25">
      <c r="A85" s="29" t="s">
        <v>456</v>
      </c>
      <c r="B85" s="29" t="s">
        <v>457</v>
      </c>
      <c r="C85" s="15">
        <v>47</v>
      </c>
      <c r="D85" s="15">
        <v>38</v>
      </c>
      <c r="E85" s="30">
        <v>0</v>
      </c>
      <c r="F85" s="15">
        <v>9</v>
      </c>
      <c r="G85" s="15">
        <v>5</v>
      </c>
      <c r="H85" s="15">
        <v>1</v>
      </c>
      <c r="I85" s="15">
        <v>4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4">
        <v>1</v>
      </c>
    </row>
    <row r="86" spans="1:16" x14ac:dyDescent="0.25">
      <c r="A86" s="178" t="s">
        <v>458</v>
      </c>
      <c r="B86" s="179"/>
      <c r="C86" s="26">
        <v>188</v>
      </c>
      <c r="D86" s="26">
        <v>211</v>
      </c>
      <c r="E86" s="27">
        <v>-1</v>
      </c>
      <c r="F86" s="26">
        <v>4</v>
      </c>
      <c r="G86" s="26">
        <v>2</v>
      </c>
      <c r="H86" s="26">
        <v>69</v>
      </c>
      <c r="I86" s="26">
        <v>58</v>
      </c>
      <c r="J86" s="26">
        <v>0</v>
      </c>
      <c r="K86" s="26">
        <v>0</v>
      </c>
      <c r="L86" s="26">
        <v>0</v>
      </c>
      <c r="M86" s="26">
        <v>0</v>
      </c>
      <c r="N86" s="26">
        <v>4</v>
      </c>
      <c r="O86" s="26">
        <v>0</v>
      </c>
      <c r="P86" s="28">
        <v>42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1</v>
      </c>
      <c r="E87" s="30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1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19</v>
      </c>
      <c r="D90" s="15">
        <v>7</v>
      </c>
      <c r="E90" s="30">
        <v>1</v>
      </c>
      <c r="F90" s="15">
        <v>0</v>
      </c>
      <c r="G90" s="15">
        <v>0</v>
      </c>
      <c r="H90" s="15">
        <v>0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1</v>
      </c>
      <c r="D91" s="15">
        <v>1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0</v>
      </c>
      <c r="D92" s="15">
        <v>14</v>
      </c>
      <c r="E92" s="30">
        <v>-1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4">
        <v>1</v>
      </c>
    </row>
    <row r="93" spans="1:16" x14ac:dyDescent="0.25">
      <c r="A93" s="29" t="s">
        <v>471</v>
      </c>
      <c r="B93" s="29" t="s">
        <v>472</v>
      </c>
      <c r="C93" s="15">
        <v>7</v>
      </c>
      <c r="D93" s="15">
        <v>30</v>
      </c>
      <c r="E93" s="30">
        <v>-1</v>
      </c>
      <c r="F93" s="15">
        <v>0</v>
      </c>
      <c r="G93" s="15">
        <v>0</v>
      </c>
      <c r="H93" s="15">
        <v>4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2</v>
      </c>
    </row>
    <row r="94" spans="1:16" x14ac:dyDescent="0.25">
      <c r="A94" s="29" t="s">
        <v>473</v>
      </c>
      <c r="B94" s="29" t="s">
        <v>474</v>
      </c>
      <c r="C94" s="15">
        <v>8</v>
      </c>
      <c r="D94" s="15">
        <v>29</v>
      </c>
      <c r="E94" s="30">
        <v>-1</v>
      </c>
      <c r="F94" s="15">
        <v>0</v>
      </c>
      <c r="G94" s="15">
        <v>0</v>
      </c>
      <c r="H94" s="15">
        <v>1</v>
      </c>
      <c r="I94" s="15">
        <v>2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152</v>
      </c>
      <c r="D95" s="15">
        <v>129</v>
      </c>
      <c r="E95" s="30">
        <v>0</v>
      </c>
      <c r="F95" s="15">
        <v>4</v>
      </c>
      <c r="G95" s="15">
        <v>2</v>
      </c>
      <c r="H95" s="15">
        <v>64</v>
      </c>
      <c r="I95" s="15">
        <v>55</v>
      </c>
      <c r="J95" s="15">
        <v>0</v>
      </c>
      <c r="K95" s="15">
        <v>0</v>
      </c>
      <c r="L95" s="15">
        <v>0</v>
      </c>
      <c r="M95" s="15">
        <v>0</v>
      </c>
      <c r="N95" s="15">
        <v>2</v>
      </c>
      <c r="O95" s="15">
        <v>0</v>
      </c>
      <c r="P95" s="24">
        <v>39</v>
      </c>
    </row>
    <row r="96" spans="1:16" ht="22.5" x14ac:dyDescent="0.25">
      <c r="A96" s="29" t="s">
        <v>477</v>
      </c>
      <c r="B96" s="29" t="s">
        <v>478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8" t="s">
        <v>481</v>
      </c>
      <c r="B98" s="179"/>
      <c r="C98" s="26">
        <v>6127</v>
      </c>
      <c r="D98" s="26">
        <v>5744</v>
      </c>
      <c r="E98" s="27">
        <v>0</v>
      </c>
      <c r="F98" s="26">
        <v>313</v>
      </c>
      <c r="G98" s="26">
        <v>236</v>
      </c>
      <c r="H98" s="26">
        <v>1385</v>
      </c>
      <c r="I98" s="26">
        <v>1364</v>
      </c>
      <c r="J98" s="26">
        <v>2</v>
      </c>
      <c r="K98" s="26">
        <v>5</v>
      </c>
      <c r="L98" s="26">
        <v>6</v>
      </c>
      <c r="M98" s="26">
        <v>3</v>
      </c>
      <c r="N98" s="26">
        <v>27</v>
      </c>
      <c r="O98" s="26">
        <v>304</v>
      </c>
      <c r="P98" s="28">
        <v>686</v>
      </c>
    </row>
    <row r="99" spans="1:16" x14ac:dyDescent="0.25">
      <c r="A99" s="29" t="s">
        <v>482</v>
      </c>
      <c r="B99" s="29" t="s">
        <v>483</v>
      </c>
      <c r="C99" s="15">
        <v>710</v>
      </c>
      <c r="D99" s="15">
        <v>827</v>
      </c>
      <c r="E99" s="30">
        <v>-1</v>
      </c>
      <c r="F99" s="15">
        <v>60</v>
      </c>
      <c r="G99" s="15">
        <v>49</v>
      </c>
      <c r="H99" s="15">
        <v>175</v>
      </c>
      <c r="I99" s="15">
        <v>161</v>
      </c>
      <c r="J99" s="15">
        <v>0</v>
      </c>
      <c r="K99" s="15">
        <v>1</v>
      </c>
      <c r="L99" s="15">
        <v>2</v>
      </c>
      <c r="M99" s="15">
        <v>1</v>
      </c>
      <c r="N99" s="15">
        <v>2</v>
      </c>
      <c r="O99" s="15">
        <v>0</v>
      </c>
      <c r="P99" s="24">
        <v>94</v>
      </c>
    </row>
    <row r="100" spans="1:16" x14ac:dyDescent="0.25">
      <c r="A100" s="29" t="s">
        <v>484</v>
      </c>
      <c r="B100" s="29" t="s">
        <v>485</v>
      </c>
      <c r="C100" s="15">
        <v>1301</v>
      </c>
      <c r="D100" s="15">
        <v>1261</v>
      </c>
      <c r="E100" s="30">
        <v>0</v>
      </c>
      <c r="F100" s="15">
        <v>79</v>
      </c>
      <c r="G100" s="15">
        <v>56</v>
      </c>
      <c r="H100" s="15">
        <v>389</v>
      </c>
      <c r="I100" s="15">
        <v>245</v>
      </c>
      <c r="J100" s="15">
        <v>0</v>
      </c>
      <c r="K100" s="15">
        <v>1</v>
      </c>
      <c r="L100" s="15">
        <v>0</v>
      </c>
      <c r="M100" s="15">
        <v>0</v>
      </c>
      <c r="N100" s="15">
        <v>1</v>
      </c>
      <c r="O100" s="15">
        <v>121</v>
      </c>
      <c r="P100" s="24">
        <v>152</v>
      </c>
    </row>
    <row r="101" spans="1:16" ht="33.75" x14ac:dyDescent="0.25">
      <c r="A101" s="29" t="s">
        <v>486</v>
      </c>
      <c r="B101" s="29" t="s">
        <v>487</v>
      </c>
      <c r="C101" s="15">
        <v>98</v>
      </c>
      <c r="D101" s="15">
        <v>188</v>
      </c>
      <c r="E101" s="30">
        <v>-1</v>
      </c>
      <c r="F101" s="15">
        <v>31</v>
      </c>
      <c r="G101" s="15">
        <v>33</v>
      </c>
      <c r="H101" s="15">
        <v>66</v>
      </c>
      <c r="I101" s="15">
        <v>193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43</v>
      </c>
      <c r="P101" s="24">
        <v>100</v>
      </c>
    </row>
    <row r="102" spans="1:16" ht="22.5" x14ac:dyDescent="0.25">
      <c r="A102" s="29" t="s">
        <v>488</v>
      </c>
      <c r="B102" s="29" t="s">
        <v>489</v>
      </c>
      <c r="C102" s="15">
        <v>698</v>
      </c>
      <c r="D102" s="15">
        <v>792</v>
      </c>
      <c r="E102" s="30">
        <v>-1</v>
      </c>
      <c r="F102" s="15">
        <v>71</v>
      </c>
      <c r="G102" s="15">
        <v>55</v>
      </c>
      <c r="H102" s="15">
        <v>155</v>
      </c>
      <c r="I102" s="15">
        <v>165</v>
      </c>
      <c r="J102" s="15">
        <v>1</v>
      </c>
      <c r="K102" s="15">
        <v>2</v>
      </c>
      <c r="L102" s="15">
        <v>2</v>
      </c>
      <c r="M102" s="15">
        <v>1</v>
      </c>
      <c r="N102" s="15">
        <v>0</v>
      </c>
      <c r="O102" s="15">
        <v>112</v>
      </c>
      <c r="P102" s="24">
        <v>99</v>
      </c>
    </row>
    <row r="103" spans="1:16" x14ac:dyDescent="0.25">
      <c r="A103" s="29" t="s">
        <v>490</v>
      </c>
      <c r="B103" s="29" t="s">
        <v>491</v>
      </c>
      <c r="C103" s="15">
        <v>6</v>
      </c>
      <c r="D103" s="15">
        <v>19</v>
      </c>
      <c r="E103" s="30">
        <v>-1</v>
      </c>
      <c r="F103" s="15">
        <v>1</v>
      </c>
      <c r="G103" s="15">
        <v>1</v>
      </c>
      <c r="H103" s="15">
        <v>4</v>
      </c>
      <c r="I103" s="15">
        <v>10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0</v>
      </c>
    </row>
    <row r="104" spans="1:16" ht="22.5" x14ac:dyDescent="0.25">
      <c r="A104" s="29" t="s">
        <v>492</v>
      </c>
      <c r="B104" s="29" t="s">
        <v>493</v>
      </c>
      <c r="C104" s="15">
        <v>171</v>
      </c>
      <c r="D104" s="15">
        <v>119</v>
      </c>
      <c r="E104" s="30">
        <v>0</v>
      </c>
      <c r="F104" s="15">
        <v>9</v>
      </c>
      <c r="G104" s="15">
        <v>8</v>
      </c>
      <c r="H104" s="15">
        <v>29</v>
      </c>
      <c r="I104" s="15">
        <v>17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4</v>
      </c>
      <c r="P104" s="24">
        <v>11</v>
      </c>
    </row>
    <row r="105" spans="1:16" x14ac:dyDescent="0.25">
      <c r="A105" s="29" t="s">
        <v>494</v>
      </c>
      <c r="B105" s="29" t="s">
        <v>495</v>
      </c>
      <c r="C105" s="15">
        <v>273</v>
      </c>
      <c r="D105" s="15">
        <v>199</v>
      </c>
      <c r="E105" s="30">
        <v>0</v>
      </c>
      <c r="F105" s="15">
        <v>3</v>
      </c>
      <c r="G105" s="15">
        <v>2</v>
      </c>
      <c r="H105" s="15">
        <v>13</v>
      </c>
      <c r="I105" s="15">
        <v>5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5</v>
      </c>
    </row>
    <row r="106" spans="1:16" x14ac:dyDescent="0.25">
      <c r="A106" s="29" t="s">
        <v>496</v>
      </c>
      <c r="B106" s="29" t="s">
        <v>497</v>
      </c>
      <c r="C106" s="15">
        <v>1211</v>
      </c>
      <c r="D106" s="15">
        <v>1057</v>
      </c>
      <c r="E106" s="30">
        <v>0</v>
      </c>
      <c r="F106" s="15">
        <v>7</v>
      </c>
      <c r="G106" s="15">
        <v>5</v>
      </c>
      <c r="H106" s="15">
        <v>197</v>
      </c>
      <c r="I106" s="15">
        <v>196</v>
      </c>
      <c r="J106" s="15">
        <v>0</v>
      </c>
      <c r="K106" s="15">
        <v>0</v>
      </c>
      <c r="L106" s="15">
        <v>0</v>
      </c>
      <c r="M106" s="15">
        <v>0</v>
      </c>
      <c r="N106" s="15">
        <v>14</v>
      </c>
      <c r="O106" s="15">
        <v>5</v>
      </c>
      <c r="P106" s="24">
        <v>69</v>
      </c>
    </row>
    <row r="107" spans="1:16" ht="22.5" x14ac:dyDescent="0.25">
      <c r="A107" s="29" t="s">
        <v>498</v>
      </c>
      <c r="B107" s="29" t="s">
        <v>499</v>
      </c>
      <c r="C107" s="15">
        <v>369</v>
      </c>
      <c r="D107" s="15">
        <v>411</v>
      </c>
      <c r="E107" s="30">
        <v>-1</v>
      </c>
      <c r="F107" s="15">
        <v>5</v>
      </c>
      <c r="G107" s="15">
        <v>2</v>
      </c>
      <c r="H107" s="15">
        <v>85</v>
      </c>
      <c r="I107" s="15">
        <v>88</v>
      </c>
      <c r="J107" s="15">
        <v>1</v>
      </c>
      <c r="K107" s="15">
        <v>0</v>
      </c>
      <c r="L107" s="15">
        <v>0</v>
      </c>
      <c r="M107" s="15">
        <v>0</v>
      </c>
      <c r="N107" s="15">
        <v>5</v>
      </c>
      <c r="O107" s="15">
        <v>1</v>
      </c>
      <c r="P107" s="24">
        <v>25</v>
      </c>
    </row>
    <row r="108" spans="1:16" ht="22.5" x14ac:dyDescent="0.25">
      <c r="A108" s="29" t="s">
        <v>500</v>
      </c>
      <c r="B108" s="29" t="s">
        <v>501</v>
      </c>
      <c r="C108" s="15">
        <v>63</v>
      </c>
      <c r="D108" s="15">
        <v>42</v>
      </c>
      <c r="E108" s="30">
        <v>0</v>
      </c>
      <c r="F108" s="15">
        <v>0</v>
      </c>
      <c r="G108" s="15">
        <v>0</v>
      </c>
      <c r="H108" s="15">
        <v>16</v>
      </c>
      <c r="I108" s="15">
        <v>27</v>
      </c>
      <c r="J108" s="15">
        <v>0</v>
      </c>
      <c r="K108" s="15">
        <v>1</v>
      </c>
      <c r="L108" s="15">
        <v>0</v>
      </c>
      <c r="M108" s="15">
        <v>0</v>
      </c>
      <c r="N108" s="15">
        <v>0</v>
      </c>
      <c r="O108" s="15">
        <v>7</v>
      </c>
      <c r="P108" s="24">
        <v>6</v>
      </c>
    </row>
    <row r="109" spans="1:16" x14ac:dyDescent="0.25">
      <c r="A109" s="29" t="s">
        <v>502</v>
      </c>
      <c r="B109" s="29" t="s">
        <v>503</v>
      </c>
      <c r="C109" s="15">
        <v>5</v>
      </c>
      <c r="D109" s="15">
        <v>0</v>
      </c>
      <c r="E109" s="30">
        <v>0</v>
      </c>
      <c r="F109" s="15">
        <v>0</v>
      </c>
      <c r="G109" s="15">
        <v>0</v>
      </c>
      <c r="H109" s="15">
        <v>4</v>
      </c>
      <c r="I109" s="15">
        <v>13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2</v>
      </c>
      <c r="D110" s="15">
        <v>10</v>
      </c>
      <c r="E110" s="30">
        <v>-1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24">
        <v>2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1155</v>
      </c>
      <c r="D112" s="15">
        <v>594</v>
      </c>
      <c r="E112" s="30">
        <v>0</v>
      </c>
      <c r="F112" s="15">
        <v>45</v>
      </c>
      <c r="G112" s="15">
        <v>22</v>
      </c>
      <c r="H112" s="15">
        <v>109</v>
      </c>
      <c r="I112" s="15">
        <v>112</v>
      </c>
      <c r="J112" s="15">
        <v>0</v>
      </c>
      <c r="K112" s="15">
        <v>0</v>
      </c>
      <c r="L112" s="15">
        <v>2</v>
      </c>
      <c r="M112" s="15">
        <v>1</v>
      </c>
      <c r="N112" s="15">
        <v>2</v>
      </c>
      <c r="O112" s="15">
        <v>6</v>
      </c>
      <c r="P112" s="24">
        <v>52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9</v>
      </c>
      <c r="D114" s="15">
        <v>14</v>
      </c>
      <c r="E114" s="30">
        <v>-1</v>
      </c>
      <c r="F114" s="15">
        <v>0</v>
      </c>
      <c r="G114" s="15">
        <v>0</v>
      </c>
      <c r="H114" s="15">
        <v>26</v>
      </c>
      <c r="I114" s="15">
        <v>20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12</v>
      </c>
    </row>
    <row r="115" spans="1:16" x14ac:dyDescent="0.25">
      <c r="A115" s="29" t="s">
        <v>514</v>
      </c>
      <c r="B115" s="29" t="s">
        <v>515</v>
      </c>
      <c r="C115" s="15">
        <v>0</v>
      </c>
      <c r="D115" s="15">
        <v>1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6</v>
      </c>
      <c r="D116" s="15">
        <v>23</v>
      </c>
      <c r="E116" s="30">
        <v>-1</v>
      </c>
      <c r="F116" s="15">
        <v>0</v>
      </c>
      <c r="G116" s="15">
        <v>0</v>
      </c>
      <c r="H116" s="15">
        <v>8</v>
      </c>
      <c r="I116" s="15">
        <v>2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6</v>
      </c>
    </row>
    <row r="117" spans="1:16" ht="33.75" x14ac:dyDescent="0.25">
      <c r="A117" s="29" t="s">
        <v>518</v>
      </c>
      <c r="B117" s="29" t="s">
        <v>519</v>
      </c>
      <c r="C117" s="15">
        <v>0</v>
      </c>
      <c r="D117" s="15">
        <v>0</v>
      </c>
      <c r="E117" s="30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3</v>
      </c>
      <c r="E119" s="30">
        <v>-1</v>
      </c>
      <c r="F119" s="15">
        <v>0</v>
      </c>
      <c r="G119" s="15">
        <v>0</v>
      </c>
      <c r="H119" s="15">
        <v>1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0</v>
      </c>
      <c r="D121" s="15">
        <v>12</v>
      </c>
      <c r="E121" s="30">
        <v>-1</v>
      </c>
      <c r="F121" s="15">
        <v>0</v>
      </c>
      <c r="G121" s="15">
        <v>0</v>
      </c>
      <c r="H121" s="15">
        <v>1</v>
      </c>
      <c r="I121" s="15">
        <v>2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26</v>
      </c>
      <c r="D122" s="15">
        <v>94</v>
      </c>
      <c r="E122" s="30">
        <v>-1</v>
      </c>
      <c r="F122" s="15">
        <v>2</v>
      </c>
      <c r="G122" s="15">
        <v>3</v>
      </c>
      <c r="H122" s="15">
        <v>65</v>
      </c>
      <c r="I122" s="15">
        <v>60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4</v>
      </c>
      <c r="P122" s="24">
        <v>22</v>
      </c>
    </row>
    <row r="123" spans="1:16" x14ac:dyDescent="0.25">
      <c r="A123" s="29" t="s">
        <v>530</v>
      </c>
      <c r="B123" s="29" t="s">
        <v>531</v>
      </c>
      <c r="C123" s="15">
        <v>7</v>
      </c>
      <c r="D123" s="15">
        <v>7</v>
      </c>
      <c r="E123" s="30">
        <v>0</v>
      </c>
      <c r="F123" s="15">
        <v>0</v>
      </c>
      <c r="G123" s="15">
        <v>0</v>
      </c>
      <c r="H123" s="15">
        <v>2</v>
      </c>
      <c r="I123" s="15">
        <v>2</v>
      </c>
      <c r="J123" s="15">
        <v>0</v>
      </c>
      <c r="K123" s="15">
        <v>0</v>
      </c>
      <c r="L123" s="15">
        <v>0</v>
      </c>
      <c r="M123" s="15">
        <v>0</v>
      </c>
      <c r="N123" s="15">
        <v>2</v>
      </c>
      <c r="O123" s="15">
        <v>1</v>
      </c>
      <c r="P123" s="24">
        <v>2</v>
      </c>
    </row>
    <row r="124" spans="1:16" x14ac:dyDescent="0.25">
      <c r="A124" s="29" t="s">
        <v>532</v>
      </c>
      <c r="B124" s="29" t="s">
        <v>533</v>
      </c>
      <c r="C124" s="15">
        <v>4</v>
      </c>
      <c r="D124" s="15">
        <v>6</v>
      </c>
      <c r="E124" s="30">
        <v>-1</v>
      </c>
      <c r="F124" s="15">
        <v>0</v>
      </c>
      <c r="G124" s="15">
        <v>0</v>
      </c>
      <c r="H124" s="15">
        <v>0</v>
      </c>
      <c r="I124" s="15">
        <v>5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1</v>
      </c>
      <c r="D125" s="15">
        <v>2</v>
      </c>
      <c r="E125" s="30">
        <v>-1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0</v>
      </c>
      <c r="D127" s="15">
        <v>12</v>
      </c>
      <c r="E127" s="30">
        <v>-1</v>
      </c>
      <c r="F127" s="15">
        <v>0</v>
      </c>
      <c r="G127" s="15">
        <v>0</v>
      </c>
      <c r="H127" s="15">
        <v>2</v>
      </c>
      <c r="I127" s="15">
        <v>4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1</v>
      </c>
      <c r="E128" s="30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12</v>
      </c>
      <c r="D129" s="15">
        <v>49</v>
      </c>
      <c r="E129" s="30">
        <v>-1</v>
      </c>
      <c r="F129" s="15">
        <v>0</v>
      </c>
      <c r="G129" s="15">
        <v>0</v>
      </c>
      <c r="H129" s="15">
        <v>38</v>
      </c>
      <c r="I129" s="15">
        <v>37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29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1</v>
      </c>
      <c r="E130" s="30">
        <v>-1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8" t="s">
        <v>548</v>
      </c>
      <c r="B132" s="179"/>
      <c r="C132" s="26">
        <v>8</v>
      </c>
      <c r="D132" s="26">
        <v>7</v>
      </c>
      <c r="E132" s="27">
        <v>0</v>
      </c>
      <c r="F132" s="26">
        <v>0</v>
      </c>
      <c r="G132" s="26">
        <v>0</v>
      </c>
      <c r="H132" s="26">
        <v>9</v>
      </c>
      <c r="I132" s="26">
        <v>18</v>
      </c>
      <c r="J132" s="26">
        <v>0</v>
      </c>
      <c r="K132" s="26">
        <v>0</v>
      </c>
      <c r="L132" s="26">
        <v>0</v>
      </c>
      <c r="M132" s="26">
        <v>0</v>
      </c>
      <c r="N132" s="26">
        <v>2</v>
      </c>
      <c r="O132" s="26">
        <v>0</v>
      </c>
      <c r="P132" s="28">
        <v>6</v>
      </c>
    </row>
    <row r="133" spans="1:16" x14ac:dyDescent="0.25">
      <c r="A133" s="29" t="s">
        <v>549</v>
      </c>
      <c r="B133" s="29" t="s">
        <v>550</v>
      </c>
      <c r="C133" s="15">
        <v>1</v>
      </c>
      <c r="D133" s="15">
        <v>1</v>
      </c>
      <c r="E133" s="30">
        <v>0</v>
      </c>
      <c r="F133" s="15">
        <v>0</v>
      </c>
      <c r="G133" s="15">
        <v>0</v>
      </c>
      <c r="H133" s="15">
        <v>4</v>
      </c>
      <c r="I133" s="15">
        <v>10</v>
      </c>
      <c r="J133" s="15">
        <v>0</v>
      </c>
      <c r="K133" s="15">
        <v>0</v>
      </c>
      <c r="L133" s="15">
        <v>0</v>
      </c>
      <c r="M133" s="15">
        <v>0</v>
      </c>
      <c r="N133" s="15">
        <v>2</v>
      </c>
      <c r="O133" s="15">
        <v>0</v>
      </c>
      <c r="P133" s="24">
        <v>4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5</v>
      </c>
      <c r="D135" s="15">
        <v>6</v>
      </c>
      <c r="E135" s="30">
        <v>-1</v>
      </c>
      <c r="F135" s="15">
        <v>0</v>
      </c>
      <c r="G135" s="15">
        <v>0</v>
      </c>
      <c r="H135" s="15">
        <v>5</v>
      </c>
      <c r="I135" s="15">
        <v>8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2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2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8" t="s">
        <v>559</v>
      </c>
      <c r="B138" s="179"/>
      <c r="C138" s="26">
        <v>24</v>
      </c>
      <c r="D138" s="26">
        <v>25</v>
      </c>
      <c r="E138" s="27">
        <v>-1</v>
      </c>
      <c r="F138" s="26">
        <v>0</v>
      </c>
      <c r="G138" s="26">
        <v>0</v>
      </c>
      <c r="H138" s="26">
        <v>7</v>
      </c>
      <c r="I138" s="26">
        <v>11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5</v>
      </c>
    </row>
    <row r="139" spans="1:16" ht="22.5" x14ac:dyDescent="0.25">
      <c r="A139" s="29" t="s">
        <v>560</v>
      </c>
      <c r="B139" s="29" t="s">
        <v>561</v>
      </c>
      <c r="C139" s="15">
        <v>1</v>
      </c>
      <c r="D139" s="15">
        <v>2</v>
      </c>
      <c r="E139" s="30">
        <v>-1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1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1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18</v>
      </c>
      <c r="D143" s="15">
        <v>14</v>
      </c>
      <c r="E143" s="30">
        <v>0</v>
      </c>
      <c r="F143" s="15">
        <v>0</v>
      </c>
      <c r="G143" s="15">
        <v>0</v>
      </c>
      <c r="H143" s="15">
        <v>4</v>
      </c>
      <c r="I143" s="15">
        <v>10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4</v>
      </c>
    </row>
    <row r="144" spans="1:16" ht="33.75" x14ac:dyDescent="0.25">
      <c r="A144" s="29" t="s">
        <v>570</v>
      </c>
      <c r="B144" s="29" t="s">
        <v>571</v>
      </c>
      <c r="C144" s="15">
        <v>4</v>
      </c>
      <c r="D144" s="15">
        <v>9</v>
      </c>
      <c r="E144" s="30">
        <v>-1</v>
      </c>
      <c r="F144" s="15">
        <v>0</v>
      </c>
      <c r="G144" s="15">
        <v>0</v>
      </c>
      <c r="H144" s="15">
        <v>2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1</v>
      </c>
    </row>
    <row r="145" spans="1:16" x14ac:dyDescent="0.25">
      <c r="A145" s="178" t="s">
        <v>572</v>
      </c>
      <c r="B145" s="179"/>
      <c r="C145" s="26">
        <v>4</v>
      </c>
      <c r="D145" s="26">
        <v>8</v>
      </c>
      <c r="E145" s="27">
        <v>-1</v>
      </c>
      <c r="F145" s="26">
        <v>0</v>
      </c>
      <c r="G145" s="26">
        <v>0</v>
      </c>
      <c r="H145" s="26">
        <v>0</v>
      </c>
      <c r="I145" s="26">
        <v>2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4</v>
      </c>
      <c r="D146" s="15">
        <v>6</v>
      </c>
      <c r="E146" s="30">
        <v>-1</v>
      </c>
      <c r="F146" s="15">
        <v>0</v>
      </c>
      <c r="G146" s="15">
        <v>0</v>
      </c>
      <c r="H146" s="15">
        <v>0</v>
      </c>
      <c r="I146" s="15">
        <v>2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2</v>
      </c>
      <c r="E147" s="30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8" t="s">
        <v>577</v>
      </c>
      <c r="B148" s="179"/>
      <c r="C148" s="26">
        <v>63</v>
      </c>
      <c r="D148" s="26">
        <v>87</v>
      </c>
      <c r="E148" s="27">
        <v>-1</v>
      </c>
      <c r="F148" s="26">
        <v>6</v>
      </c>
      <c r="G148" s="26">
        <v>4</v>
      </c>
      <c r="H148" s="26">
        <v>27</v>
      </c>
      <c r="I148" s="26">
        <v>27</v>
      </c>
      <c r="J148" s="26">
        <v>0</v>
      </c>
      <c r="K148" s="26">
        <v>0</v>
      </c>
      <c r="L148" s="26">
        <v>0</v>
      </c>
      <c r="M148" s="26">
        <v>0</v>
      </c>
      <c r="N148" s="26">
        <v>41</v>
      </c>
      <c r="O148" s="26">
        <v>0</v>
      </c>
      <c r="P148" s="28">
        <v>14</v>
      </c>
    </row>
    <row r="149" spans="1:16" ht="22.5" x14ac:dyDescent="0.25">
      <c r="A149" s="29" t="s">
        <v>578</v>
      </c>
      <c r="B149" s="29" t="s">
        <v>579</v>
      </c>
      <c r="C149" s="15">
        <v>9</v>
      </c>
      <c r="D149" s="15">
        <v>10</v>
      </c>
      <c r="E149" s="30">
        <v>-1</v>
      </c>
      <c r="F149" s="15">
        <v>0</v>
      </c>
      <c r="G149" s="15">
        <v>0</v>
      </c>
      <c r="H149" s="15">
        <v>6</v>
      </c>
      <c r="I149" s="15">
        <v>5</v>
      </c>
      <c r="J149" s="15">
        <v>0</v>
      </c>
      <c r="K149" s="15">
        <v>0</v>
      </c>
      <c r="L149" s="15">
        <v>0</v>
      </c>
      <c r="M149" s="15">
        <v>0</v>
      </c>
      <c r="N149" s="15">
        <v>10</v>
      </c>
      <c r="O149" s="15">
        <v>0</v>
      </c>
      <c r="P149" s="24">
        <v>3</v>
      </c>
    </row>
    <row r="150" spans="1:16" ht="22.5" x14ac:dyDescent="0.25">
      <c r="A150" s="29" t="s">
        <v>580</v>
      </c>
      <c r="B150" s="29" t="s">
        <v>581</v>
      </c>
      <c r="C150" s="15">
        <v>4</v>
      </c>
      <c r="D150" s="15">
        <v>3</v>
      </c>
      <c r="E150" s="30">
        <v>0</v>
      </c>
      <c r="F150" s="15">
        <v>0</v>
      </c>
      <c r="G150" s="15">
        <v>0</v>
      </c>
      <c r="H150" s="15">
        <v>2</v>
      </c>
      <c r="I150" s="15">
        <v>1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1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6</v>
      </c>
      <c r="D152" s="15">
        <v>9</v>
      </c>
      <c r="E152" s="30">
        <v>-1</v>
      </c>
      <c r="F152" s="15">
        <v>0</v>
      </c>
      <c r="G152" s="15">
        <v>0</v>
      </c>
      <c r="H152" s="15">
        <v>3</v>
      </c>
      <c r="I152" s="15">
        <v>5</v>
      </c>
      <c r="J152" s="15">
        <v>0</v>
      </c>
      <c r="K152" s="15">
        <v>0</v>
      </c>
      <c r="L152" s="15">
        <v>0</v>
      </c>
      <c r="M152" s="15">
        <v>0</v>
      </c>
      <c r="N152" s="15">
        <v>13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2</v>
      </c>
      <c r="E153" s="30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16</v>
      </c>
      <c r="D155" s="15">
        <v>18</v>
      </c>
      <c r="E155" s="30">
        <v>-1</v>
      </c>
      <c r="F155" s="15">
        <v>2</v>
      </c>
      <c r="G155" s="15">
        <v>2</v>
      </c>
      <c r="H155" s="15">
        <v>7</v>
      </c>
      <c r="I155" s="15">
        <v>8</v>
      </c>
      <c r="J155" s="15">
        <v>0</v>
      </c>
      <c r="K155" s="15">
        <v>0</v>
      </c>
      <c r="L155" s="15">
        <v>0</v>
      </c>
      <c r="M155" s="15">
        <v>0</v>
      </c>
      <c r="N155" s="15">
        <v>12</v>
      </c>
      <c r="O155" s="15">
        <v>0</v>
      </c>
      <c r="P155" s="24">
        <v>7</v>
      </c>
    </row>
    <row r="156" spans="1:16" ht="22.5" x14ac:dyDescent="0.25">
      <c r="A156" s="29" t="s">
        <v>592</v>
      </c>
      <c r="B156" s="29" t="s">
        <v>593</v>
      </c>
      <c r="C156" s="15">
        <v>28</v>
      </c>
      <c r="D156" s="15">
        <v>45</v>
      </c>
      <c r="E156" s="30">
        <v>-1</v>
      </c>
      <c r="F156" s="15">
        <v>4</v>
      </c>
      <c r="G156" s="15">
        <v>2</v>
      </c>
      <c r="H156" s="15">
        <v>9</v>
      </c>
      <c r="I156" s="15">
        <v>8</v>
      </c>
      <c r="J156" s="15">
        <v>0</v>
      </c>
      <c r="K156" s="15">
        <v>0</v>
      </c>
      <c r="L156" s="15">
        <v>0</v>
      </c>
      <c r="M156" s="15">
        <v>0</v>
      </c>
      <c r="N156" s="15">
        <v>6</v>
      </c>
      <c r="O156" s="15">
        <v>0</v>
      </c>
      <c r="P156" s="24">
        <v>3</v>
      </c>
    </row>
    <row r="157" spans="1:16" x14ac:dyDescent="0.25">
      <c r="A157" s="178" t="s">
        <v>594</v>
      </c>
      <c r="B157" s="179"/>
      <c r="C157" s="26">
        <v>55</v>
      </c>
      <c r="D157" s="26">
        <v>58</v>
      </c>
      <c r="E157" s="27">
        <v>-1</v>
      </c>
      <c r="F157" s="26">
        <v>0</v>
      </c>
      <c r="G157" s="26">
        <v>0</v>
      </c>
      <c r="H157" s="26">
        <v>5</v>
      </c>
      <c r="I157" s="26">
        <v>3</v>
      </c>
      <c r="J157" s="26">
        <v>3</v>
      </c>
      <c r="K157" s="26">
        <v>2</v>
      </c>
      <c r="L157" s="26">
        <v>0</v>
      </c>
      <c r="M157" s="26">
        <v>0</v>
      </c>
      <c r="N157" s="26">
        <v>4</v>
      </c>
      <c r="O157" s="26">
        <v>3</v>
      </c>
      <c r="P157" s="28">
        <v>2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4</v>
      </c>
      <c r="D159" s="15">
        <v>2</v>
      </c>
      <c r="E159" s="30">
        <v>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1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6</v>
      </c>
      <c r="D162" s="15">
        <v>7</v>
      </c>
      <c r="E162" s="30">
        <v>-1</v>
      </c>
      <c r="F162" s="15">
        <v>0</v>
      </c>
      <c r="G162" s="15">
        <v>0</v>
      </c>
      <c r="H162" s="15">
        <v>1</v>
      </c>
      <c r="I162" s="15">
        <v>0</v>
      </c>
      <c r="J162" s="15">
        <v>3</v>
      </c>
      <c r="K162" s="15">
        <v>2</v>
      </c>
      <c r="L162" s="15">
        <v>0</v>
      </c>
      <c r="M162" s="15">
        <v>0</v>
      </c>
      <c r="N162" s="15">
        <v>0</v>
      </c>
      <c r="O162" s="15">
        <v>3</v>
      </c>
      <c r="P162" s="24">
        <v>2</v>
      </c>
    </row>
    <row r="163" spans="1:16" x14ac:dyDescent="0.25">
      <c r="A163" s="29" t="s">
        <v>605</v>
      </c>
      <c r="B163" s="29" t="s">
        <v>606</v>
      </c>
      <c r="C163" s="15">
        <v>27</v>
      </c>
      <c r="D163" s="15">
        <v>25</v>
      </c>
      <c r="E163" s="30">
        <v>0</v>
      </c>
      <c r="F163" s="15">
        <v>0</v>
      </c>
      <c r="G163" s="15">
        <v>0</v>
      </c>
      <c r="H163" s="15">
        <v>3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4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3</v>
      </c>
      <c r="D164" s="15">
        <v>11</v>
      </c>
      <c r="E164" s="30">
        <v>-1</v>
      </c>
      <c r="F164" s="15">
        <v>0</v>
      </c>
      <c r="G164" s="15">
        <v>0</v>
      </c>
      <c r="H164" s="15">
        <v>1</v>
      </c>
      <c r="I164" s="15">
        <v>2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4</v>
      </c>
      <c r="D165" s="15">
        <v>5</v>
      </c>
      <c r="E165" s="30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10</v>
      </c>
      <c r="D166" s="15">
        <v>8</v>
      </c>
      <c r="E166" s="30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8" t="s">
        <v>613</v>
      </c>
      <c r="B167" s="179"/>
      <c r="C167" s="26">
        <v>853</v>
      </c>
      <c r="D167" s="26">
        <v>485</v>
      </c>
      <c r="E167" s="27">
        <v>0</v>
      </c>
      <c r="F167" s="26">
        <v>7</v>
      </c>
      <c r="G167" s="26">
        <v>3</v>
      </c>
      <c r="H167" s="26">
        <v>277</v>
      </c>
      <c r="I167" s="26">
        <v>233</v>
      </c>
      <c r="J167" s="26">
        <v>5</v>
      </c>
      <c r="K167" s="26">
        <v>2</v>
      </c>
      <c r="L167" s="26">
        <v>0</v>
      </c>
      <c r="M167" s="26">
        <v>0</v>
      </c>
      <c r="N167" s="26">
        <v>4</v>
      </c>
      <c r="O167" s="26">
        <v>54</v>
      </c>
      <c r="P167" s="28">
        <v>107</v>
      </c>
    </row>
    <row r="168" spans="1:16" ht="22.5" x14ac:dyDescent="0.25">
      <c r="A168" s="29" t="s">
        <v>614</v>
      </c>
      <c r="B168" s="29" t="s">
        <v>615</v>
      </c>
      <c r="C168" s="15">
        <v>0</v>
      </c>
      <c r="D168" s="15">
        <v>2</v>
      </c>
      <c r="E168" s="30">
        <v>-1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77</v>
      </c>
      <c r="D174" s="15">
        <v>99</v>
      </c>
      <c r="E174" s="30">
        <v>-1</v>
      </c>
      <c r="F174" s="15">
        <v>0</v>
      </c>
      <c r="G174" s="15">
        <v>0</v>
      </c>
      <c r="H174" s="15">
        <v>73</v>
      </c>
      <c r="I174" s="15">
        <v>65</v>
      </c>
      <c r="J174" s="15">
        <v>3</v>
      </c>
      <c r="K174" s="15">
        <v>1</v>
      </c>
      <c r="L174" s="15">
        <v>0</v>
      </c>
      <c r="M174" s="15">
        <v>0</v>
      </c>
      <c r="N174" s="15">
        <v>1</v>
      </c>
      <c r="O174" s="15">
        <v>17</v>
      </c>
      <c r="P174" s="24">
        <v>23</v>
      </c>
    </row>
    <row r="175" spans="1:16" ht="22.5" x14ac:dyDescent="0.25">
      <c r="A175" s="29" t="s">
        <v>628</v>
      </c>
      <c r="B175" s="29" t="s">
        <v>629</v>
      </c>
      <c r="C175" s="15">
        <v>648</v>
      </c>
      <c r="D175" s="15">
        <v>285</v>
      </c>
      <c r="E175" s="30">
        <v>1</v>
      </c>
      <c r="F175" s="15">
        <v>7</v>
      </c>
      <c r="G175" s="15">
        <v>3</v>
      </c>
      <c r="H175" s="15">
        <v>163</v>
      </c>
      <c r="I175" s="15">
        <v>155</v>
      </c>
      <c r="J175" s="15">
        <v>1</v>
      </c>
      <c r="K175" s="15">
        <v>1</v>
      </c>
      <c r="L175" s="15">
        <v>0</v>
      </c>
      <c r="M175" s="15">
        <v>0</v>
      </c>
      <c r="N175" s="15">
        <v>3</v>
      </c>
      <c r="O175" s="15">
        <v>21</v>
      </c>
      <c r="P175" s="24">
        <v>82</v>
      </c>
    </row>
    <row r="176" spans="1:16" x14ac:dyDescent="0.25">
      <c r="A176" s="29" t="s">
        <v>630</v>
      </c>
      <c r="B176" s="29" t="s">
        <v>631</v>
      </c>
      <c r="C176" s="15">
        <v>124</v>
      </c>
      <c r="D176" s="15">
        <v>99</v>
      </c>
      <c r="E176" s="30">
        <v>0</v>
      </c>
      <c r="F176" s="15">
        <v>0</v>
      </c>
      <c r="G176" s="15">
        <v>0</v>
      </c>
      <c r="H176" s="15">
        <v>41</v>
      </c>
      <c r="I176" s="15">
        <v>13</v>
      </c>
      <c r="J176" s="15">
        <v>1</v>
      </c>
      <c r="K176" s="15">
        <v>0</v>
      </c>
      <c r="L176" s="15">
        <v>0</v>
      </c>
      <c r="M176" s="15">
        <v>0</v>
      </c>
      <c r="N176" s="15">
        <v>0</v>
      </c>
      <c r="O176" s="15">
        <v>16</v>
      </c>
      <c r="P176" s="24">
        <v>2</v>
      </c>
    </row>
    <row r="177" spans="1:16" ht="22.5" x14ac:dyDescent="0.25">
      <c r="A177" s="29" t="s">
        <v>632</v>
      </c>
      <c r="B177" s="29" t="s">
        <v>633</v>
      </c>
      <c r="C177" s="15">
        <v>4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8" t="s">
        <v>636</v>
      </c>
      <c r="B179" s="179"/>
      <c r="C179" s="26">
        <v>1002</v>
      </c>
      <c r="D179" s="26">
        <v>759</v>
      </c>
      <c r="E179" s="27">
        <v>0</v>
      </c>
      <c r="F179" s="26">
        <v>2036</v>
      </c>
      <c r="G179" s="26">
        <v>1828</v>
      </c>
      <c r="H179" s="26">
        <v>354</v>
      </c>
      <c r="I179" s="26">
        <v>382</v>
      </c>
      <c r="J179" s="26">
        <v>4</v>
      </c>
      <c r="K179" s="26">
        <v>0</v>
      </c>
      <c r="L179" s="26">
        <v>0</v>
      </c>
      <c r="M179" s="26">
        <v>0</v>
      </c>
      <c r="N179" s="26">
        <v>0</v>
      </c>
      <c r="O179" s="26">
        <v>5</v>
      </c>
      <c r="P179" s="28">
        <v>1949</v>
      </c>
    </row>
    <row r="180" spans="1:16" ht="22.5" x14ac:dyDescent="0.25">
      <c r="A180" s="29" t="s">
        <v>637</v>
      </c>
      <c r="B180" s="29" t="s">
        <v>638</v>
      </c>
      <c r="C180" s="15">
        <v>24</v>
      </c>
      <c r="D180" s="15">
        <v>17</v>
      </c>
      <c r="E180" s="30">
        <v>0</v>
      </c>
      <c r="F180" s="15">
        <v>13</v>
      </c>
      <c r="G180" s="15">
        <v>11</v>
      </c>
      <c r="H180" s="15">
        <v>7</v>
      </c>
      <c r="I180" s="15">
        <v>6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13</v>
      </c>
    </row>
    <row r="181" spans="1:16" ht="22.5" x14ac:dyDescent="0.25">
      <c r="A181" s="29" t="s">
        <v>639</v>
      </c>
      <c r="B181" s="29" t="s">
        <v>640</v>
      </c>
      <c r="C181" s="15">
        <v>369</v>
      </c>
      <c r="D181" s="15">
        <v>380</v>
      </c>
      <c r="E181" s="30">
        <v>-1</v>
      </c>
      <c r="F181" s="15">
        <v>893</v>
      </c>
      <c r="G181" s="15">
        <v>827</v>
      </c>
      <c r="H181" s="15">
        <v>132</v>
      </c>
      <c r="I181" s="15">
        <v>132</v>
      </c>
      <c r="J181" s="15">
        <v>1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912</v>
      </c>
    </row>
    <row r="182" spans="1:16" x14ac:dyDescent="0.25">
      <c r="A182" s="29" t="s">
        <v>641</v>
      </c>
      <c r="B182" s="29" t="s">
        <v>642</v>
      </c>
      <c r="C182" s="15">
        <v>87</v>
      </c>
      <c r="D182" s="15">
        <v>63</v>
      </c>
      <c r="E182" s="30">
        <v>0</v>
      </c>
      <c r="F182" s="15">
        <v>33</v>
      </c>
      <c r="G182" s="15">
        <v>30</v>
      </c>
      <c r="H182" s="15">
        <v>37</v>
      </c>
      <c r="I182" s="15">
        <v>40</v>
      </c>
      <c r="J182" s="15">
        <v>2</v>
      </c>
      <c r="K182" s="15">
        <v>0</v>
      </c>
      <c r="L182" s="15">
        <v>0</v>
      </c>
      <c r="M182" s="15">
        <v>0</v>
      </c>
      <c r="N182" s="15">
        <v>0</v>
      </c>
      <c r="O182" s="15">
        <v>5</v>
      </c>
      <c r="P182" s="24">
        <v>51</v>
      </c>
    </row>
    <row r="183" spans="1:16" ht="22.5" x14ac:dyDescent="0.25">
      <c r="A183" s="29" t="s">
        <v>643</v>
      </c>
      <c r="B183" s="29" t="s">
        <v>644</v>
      </c>
      <c r="C183" s="15">
        <v>4</v>
      </c>
      <c r="D183" s="15">
        <v>8</v>
      </c>
      <c r="E183" s="30">
        <v>-1</v>
      </c>
      <c r="F183" s="15">
        <v>0</v>
      </c>
      <c r="G183" s="15">
        <v>0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37</v>
      </c>
      <c r="D184" s="15">
        <v>22</v>
      </c>
      <c r="E184" s="30">
        <v>0</v>
      </c>
      <c r="F184" s="15">
        <v>108</v>
      </c>
      <c r="G184" s="15">
        <v>106</v>
      </c>
      <c r="H184" s="15">
        <v>18</v>
      </c>
      <c r="I184" s="15">
        <v>33</v>
      </c>
      <c r="J184" s="15">
        <v>1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121</v>
      </c>
    </row>
    <row r="185" spans="1:16" ht="22.5" x14ac:dyDescent="0.25">
      <c r="A185" s="29" t="s">
        <v>647</v>
      </c>
      <c r="B185" s="29" t="s">
        <v>648</v>
      </c>
      <c r="C185" s="15">
        <v>479</v>
      </c>
      <c r="D185" s="15">
        <v>267</v>
      </c>
      <c r="E185" s="30">
        <v>0</v>
      </c>
      <c r="F185" s="15">
        <v>989</v>
      </c>
      <c r="G185" s="15">
        <v>854</v>
      </c>
      <c r="H185" s="15">
        <v>159</v>
      </c>
      <c r="I185" s="15">
        <v>169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852</v>
      </c>
    </row>
    <row r="186" spans="1:16" ht="22.5" x14ac:dyDescent="0.25">
      <c r="A186" s="29" t="s">
        <v>649</v>
      </c>
      <c r="B186" s="29" t="s">
        <v>650</v>
      </c>
      <c r="C186" s="15">
        <v>2</v>
      </c>
      <c r="D186" s="15">
        <v>2</v>
      </c>
      <c r="E186" s="30">
        <v>0</v>
      </c>
      <c r="F186" s="15">
        <v>0</v>
      </c>
      <c r="G186" s="15">
        <v>0</v>
      </c>
      <c r="H186" s="15">
        <v>1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8" t="s">
        <v>651</v>
      </c>
      <c r="B187" s="179"/>
      <c r="C187" s="26">
        <v>280</v>
      </c>
      <c r="D187" s="26">
        <v>284</v>
      </c>
      <c r="E187" s="27">
        <v>-1</v>
      </c>
      <c r="F187" s="26">
        <v>18</v>
      </c>
      <c r="G187" s="26">
        <v>15</v>
      </c>
      <c r="H187" s="26">
        <v>128</v>
      </c>
      <c r="I187" s="26">
        <v>141</v>
      </c>
      <c r="J187" s="26">
        <v>2</v>
      </c>
      <c r="K187" s="26">
        <v>1</v>
      </c>
      <c r="L187" s="26">
        <v>0</v>
      </c>
      <c r="M187" s="26">
        <v>0</v>
      </c>
      <c r="N187" s="26">
        <v>14</v>
      </c>
      <c r="O187" s="26">
        <v>1</v>
      </c>
      <c r="P187" s="28">
        <v>84</v>
      </c>
    </row>
    <row r="188" spans="1:16" x14ac:dyDescent="0.25">
      <c r="A188" s="29" t="s">
        <v>652</v>
      </c>
      <c r="B188" s="29" t="s">
        <v>653</v>
      </c>
      <c r="C188" s="15">
        <v>10</v>
      </c>
      <c r="D188" s="15">
        <v>12</v>
      </c>
      <c r="E188" s="30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2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0</v>
      </c>
      <c r="D190" s="15">
        <v>0</v>
      </c>
      <c r="E190" s="30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0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168</v>
      </c>
      <c r="D192" s="15">
        <v>175</v>
      </c>
      <c r="E192" s="30">
        <v>-1</v>
      </c>
      <c r="F192" s="15">
        <v>18</v>
      </c>
      <c r="G192" s="15">
        <v>15</v>
      </c>
      <c r="H192" s="15">
        <v>95</v>
      </c>
      <c r="I192" s="15">
        <v>106</v>
      </c>
      <c r="J192" s="15">
        <v>2</v>
      </c>
      <c r="K192" s="15">
        <v>0</v>
      </c>
      <c r="L192" s="15">
        <v>0</v>
      </c>
      <c r="M192" s="15">
        <v>0</v>
      </c>
      <c r="N192" s="15">
        <v>11</v>
      </c>
      <c r="O192" s="15">
        <v>1</v>
      </c>
      <c r="P192" s="24">
        <v>78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29</v>
      </c>
      <c r="D194" s="15">
        <v>26</v>
      </c>
      <c r="E194" s="30">
        <v>0</v>
      </c>
      <c r="F194" s="15">
        <v>0</v>
      </c>
      <c r="G194" s="15">
        <v>0</v>
      </c>
      <c r="H194" s="15">
        <v>6</v>
      </c>
      <c r="I194" s="15">
        <v>9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0</v>
      </c>
      <c r="P194" s="24">
        <v>3</v>
      </c>
    </row>
    <row r="195" spans="1:16" x14ac:dyDescent="0.25">
      <c r="A195" s="29" t="s">
        <v>666</v>
      </c>
      <c r="B195" s="29" t="s">
        <v>667</v>
      </c>
      <c r="C195" s="15">
        <v>6</v>
      </c>
      <c r="D195" s="15">
        <v>4</v>
      </c>
      <c r="E195" s="30">
        <v>0</v>
      </c>
      <c r="F195" s="15">
        <v>0</v>
      </c>
      <c r="G195" s="15">
        <v>0</v>
      </c>
      <c r="H195" s="15">
        <v>12</v>
      </c>
      <c r="I195" s="15">
        <v>11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5</v>
      </c>
      <c r="D197" s="15">
        <v>1</v>
      </c>
      <c r="E197" s="30">
        <v>4</v>
      </c>
      <c r="F197" s="15">
        <v>0</v>
      </c>
      <c r="G197" s="15">
        <v>0</v>
      </c>
      <c r="H197" s="15">
        <v>0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29" t="s">
        <v>672</v>
      </c>
      <c r="B198" s="29" t="s">
        <v>673</v>
      </c>
      <c r="C198" s="15">
        <v>51</v>
      </c>
      <c r="D198" s="15">
        <v>60</v>
      </c>
      <c r="E198" s="30">
        <v>-1</v>
      </c>
      <c r="F198" s="15">
        <v>0</v>
      </c>
      <c r="G198" s="15">
        <v>0</v>
      </c>
      <c r="H198" s="15">
        <v>14</v>
      </c>
      <c r="I198" s="15">
        <v>9</v>
      </c>
      <c r="J198" s="15">
        <v>0</v>
      </c>
      <c r="K198" s="15">
        <v>1</v>
      </c>
      <c r="L198" s="15">
        <v>0</v>
      </c>
      <c r="M198" s="15">
        <v>0</v>
      </c>
      <c r="N198" s="15">
        <v>0</v>
      </c>
      <c r="O198" s="15">
        <v>0</v>
      </c>
      <c r="P198" s="24">
        <v>2</v>
      </c>
    </row>
    <row r="199" spans="1:16" ht="22.5" x14ac:dyDescent="0.25">
      <c r="A199" s="29" t="s">
        <v>674</v>
      </c>
      <c r="B199" s="29" t="s">
        <v>675</v>
      </c>
      <c r="C199" s="15">
        <v>9</v>
      </c>
      <c r="D199" s="15">
        <v>2</v>
      </c>
      <c r="E199" s="30">
        <v>3</v>
      </c>
      <c r="F199" s="15">
        <v>0</v>
      </c>
      <c r="G199" s="15">
        <v>0</v>
      </c>
      <c r="H199" s="15">
        <v>1</v>
      </c>
      <c r="I199" s="15">
        <v>2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2</v>
      </c>
      <c r="D200" s="15">
        <v>2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1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2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8" t="s">
        <v>680</v>
      </c>
      <c r="B202" s="179"/>
      <c r="C202" s="26">
        <v>28</v>
      </c>
      <c r="D202" s="26">
        <v>26</v>
      </c>
      <c r="E202" s="27">
        <v>0</v>
      </c>
      <c r="F202" s="26">
        <v>0</v>
      </c>
      <c r="G202" s="26">
        <v>0</v>
      </c>
      <c r="H202" s="26">
        <v>7</v>
      </c>
      <c r="I202" s="26">
        <v>6</v>
      </c>
      <c r="J202" s="26">
        <v>0</v>
      </c>
      <c r="K202" s="26">
        <v>0</v>
      </c>
      <c r="L202" s="26">
        <v>0</v>
      </c>
      <c r="M202" s="26">
        <v>0</v>
      </c>
      <c r="N202" s="26">
        <v>15</v>
      </c>
      <c r="O202" s="26">
        <v>0</v>
      </c>
      <c r="P202" s="28">
        <v>3</v>
      </c>
    </row>
    <row r="203" spans="1:16" x14ac:dyDescent="0.25">
      <c r="A203" s="29" t="s">
        <v>681</v>
      </c>
      <c r="B203" s="29" t="s">
        <v>682</v>
      </c>
      <c r="C203" s="15">
        <v>21</v>
      </c>
      <c r="D203" s="15">
        <v>18</v>
      </c>
      <c r="E203" s="30">
        <v>0</v>
      </c>
      <c r="F203" s="15">
        <v>0</v>
      </c>
      <c r="G203" s="15">
        <v>0</v>
      </c>
      <c r="H203" s="15">
        <v>3</v>
      </c>
      <c r="I203" s="15">
        <v>2</v>
      </c>
      <c r="J203" s="15">
        <v>0</v>
      </c>
      <c r="K203" s="15">
        <v>0</v>
      </c>
      <c r="L203" s="15">
        <v>0</v>
      </c>
      <c r="M203" s="15">
        <v>0</v>
      </c>
      <c r="N203" s="15">
        <v>10</v>
      </c>
      <c r="O203" s="15">
        <v>0</v>
      </c>
      <c r="P203" s="24">
        <v>1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0</v>
      </c>
      <c r="D207" s="15">
        <v>0</v>
      </c>
      <c r="E207" s="30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1</v>
      </c>
      <c r="O207" s="15">
        <v>0</v>
      </c>
      <c r="P207" s="24">
        <v>0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1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1</v>
      </c>
      <c r="E211" s="30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3</v>
      </c>
      <c r="D213" s="15">
        <v>4</v>
      </c>
      <c r="E213" s="30">
        <v>-1</v>
      </c>
      <c r="F213" s="15">
        <v>0</v>
      </c>
      <c r="G213" s="15">
        <v>0</v>
      </c>
      <c r="H213" s="15">
        <v>0</v>
      </c>
      <c r="I213" s="15">
        <v>1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2</v>
      </c>
      <c r="D214" s="15">
        <v>0</v>
      </c>
      <c r="E214" s="30">
        <v>0</v>
      </c>
      <c r="F214" s="15">
        <v>0</v>
      </c>
      <c r="G214" s="15">
        <v>0</v>
      </c>
      <c r="H214" s="15">
        <v>2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2</v>
      </c>
      <c r="D215" s="15">
        <v>2</v>
      </c>
      <c r="E215" s="30">
        <v>0</v>
      </c>
      <c r="F215" s="15">
        <v>0</v>
      </c>
      <c r="G215" s="15">
        <v>0</v>
      </c>
      <c r="H215" s="15">
        <v>2</v>
      </c>
      <c r="I215" s="15">
        <v>2</v>
      </c>
      <c r="J215" s="15">
        <v>0</v>
      </c>
      <c r="K215" s="15">
        <v>0</v>
      </c>
      <c r="L215" s="15">
        <v>0</v>
      </c>
      <c r="M215" s="15">
        <v>0</v>
      </c>
      <c r="N215" s="15">
        <v>3</v>
      </c>
      <c r="O215" s="15">
        <v>0</v>
      </c>
      <c r="P215" s="24">
        <v>2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1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8" t="s">
        <v>723</v>
      </c>
      <c r="B224" s="179"/>
      <c r="C224" s="26">
        <v>569</v>
      </c>
      <c r="D224" s="26">
        <v>566</v>
      </c>
      <c r="E224" s="27">
        <v>0</v>
      </c>
      <c r="F224" s="26">
        <v>394</v>
      </c>
      <c r="G224" s="26">
        <v>266</v>
      </c>
      <c r="H224" s="26">
        <v>215</v>
      </c>
      <c r="I224" s="26">
        <v>227</v>
      </c>
      <c r="J224" s="26">
        <v>1</v>
      </c>
      <c r="K224" s="26">
        <v>5</v>
      </c>
      <c r="L224" s="26">
        <v>0</v>
      </c>
      <c r="M224" s="26">
        <v>0</v>
      </c>
      <c r="N224" s="26">
        <v>3</v>
      </c>
      <c r="O224" s="26">
        <v>22</v>
      </c>
      <c r="P224" s="28">
        <v>310</v>
      </c>
    </row>
    <row r="225" spans="1:16" x14ac:dyDescent="0.25">
      <c r="A225" s="29" t="s">
        <v>724</v>
      </c>
      <c r="B225" s="29" t="s">
        <v>725</v>
      </c>
      <c r="C225" s="15">
        <v>1</v>
      </c>
      <c r="D225" s="15">
        <v>1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2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1</v>
      </c>
      <c r="D229" s="15">
        <v>2</v>
      </c>
      <c r="E229" s="30">
        <v>-1</v>
      </c>
      <c r="F229" s="15">
        <v>0</v>
      </c>
      <c r="G229" s="15">
        <v>0</v>
      </c>
      <c r="H229" s="15">
        <v>1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2</v>
      </c>
      <c r="D230" s="15">
        <v>1</v>
      </c>
      <c r="E230" s="30">
        <v>1</v>
      </c>
      <c r="F230" s="15">
        <v>0</v>
      </c>
      <c r="G230" s="15">
        <v>0</v>
      </c>
      <c r="H230" s="15">
        <v>1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1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9</v>
      </c>
      <c r="D231" s="15">
        <v>0</v>
      </c>
      <c r="E231" s="30">
        <v>0</v>
      </c>
      <c r="F231" s="15">
        <v>2</v>
      </c>
      <c r="G231" s="15">
        <v>1</v>
      </c>
      <c r="H231" s="15">
        <v>1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2</v>
      </c>
    </row>
    <row r="232" spans="1:16" x14ac:dyDescent="0.25">
      <c r="A232" s="29" t="s">
        <v>738</v>
      </c>
      <c r="B232" s="29" t="s">
        <v>739</v>
      </c>
      <c r="C232" s="15">
        <v>6</v>
      </c>
      <c r="D232" s="15">
        <v>13</v>
      </c>
      <c r="E232" s="30">
        <v>-1</v>
      </c>
      <c r="F232" s="15">
        <v>0</v>
      </c>
      <c r="G232" s="15">
        <v>0</v>
      </c>
      <c r="H232" s="15">
        <v>2</v>
      </c>
      <c r="I232" s="15">
        <v>4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5</v>
      </c>
    </row>
    <row r="233" spans="1:16" x14ac:dyDescent="0.25">
      <c r="A233" s="29" t="s">
        <v>740</v>
      </c>
      <c r="B233" s="29" t="s">
        <v>741</v>
      </c>
      <c r="C233" s="15">
        <v>18</v>
      </c>
      <c r="D233" s="15">
        <v>15</v>
      </c>
      <c r="E233" s="30">
        <v>0</v>
      </c>
      <c r="F233" s="15">
        <v>1</v>
      </c>
      <c r="G233" s="15">
        <v>1</v>
      </c>
      <c r="H233" s="15">
        <v>6</v>
      </c>
      <c r="I233" s="15">
        <v>10</v>
      </c>
      <c r="J233" s="15">
        <v>0</v>
      </c>
      <c r="K233" s="15">
        <v>1</v>
      </c>
      <c r="L233" s="15">
        <v>0</v>
      </c>
      <c r="M233" s="15">
        <v>0</v>
      </c>
      <c r="N233" s="15">
        <v>0</v>
      </c>
      <c r="O233" s="15">
        <v>0</v>
      </c>
      <c r="P233" s="24">
        <v>15</v>
      </c>
    </row>
    <row r="234" spans="1:16" x14ac:dyDescent="0.25">
      <c r="A234" s="29" t="s">
        <v>742</v>
      </c>
      <c r="B234" s="29" t="s">
        <v>743</v>
      </c>
      <c r="C234" s="15">
        <v>20</v>
      </c>
      <c r="D234" s="15">
        <v>35</v>
      </c>
      <c r="E234" s="30">
        <v>-1</v>
      </c>
      <c r="F234" s="15">
        <v>0</v>
      </c>
      <c r="G234" s="15">
        <v>0</v>
      </c>
      <c r="H234" s="15">
        <v>4</v>
      </c>
      <c r="I234" s="15">
        <v>8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4">
        <v>3</v>
      </c>
    </row>
    <row r="235" spans="1:16" ht="22.5" x14ac:dyDescent="0.25">
      <c r="A235" s="29" t="s">
        <v>744</v>
      </c>
      <c r="B235" s="29" t="s">
        <v>745</v>
      </c>
      <c r="C235" s="15">
        <v>3</v>
      </c>
      <c r="D235" s="15">
        <v>1</v>
      </c>
      <c r="E235" s="30">
        <v>2</v>
      </c>
      <c r="F235" s="15">
        <v>0</v>
      </c>
      <c r="G235" s="15">
        <v>0</v>
      </c>
      <c r="H235" s="15">
        <v>2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1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22</v>
      </c>
      <c r="D236" s="15">
        <v>21</v>
      </c>
      <c r="E236" s="30">
        <v>0</v>
      </c>
      <c r="F236" s="15">
        <v>7</v>
      </c>
      <c r="G236" s="15">
        <v>3</v>
      </c>
      <c r="H236" s="15">
        <v>12</v>
      </c>
      <c r="I236" s="15">
        <v>16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4</v>
      </c>
      <c r="P236" s="24">
        <v>7</v>
      </c>
    </row>
    <row r="237" spans="1:16" x14ac:dyDescent="0.25">
      <c r="A237" s="29" t="s">
        <v>748</v>
      </c>
      <c r="B237" s="29" t="s">
        <v>749</v>
      </c>
      <c r="C237" s="15">
        <v>1</v>
      </c>
      <c r="D237" s="15">
        <v>5</v>
      </c>
      <c r="E237" s="30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1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486</v>
      </c>
      <c r="D239" s="15">
        <v>472</v>
      </c>
      <c r="E239" s="30">
        <v>0</v>
      </c>
      <c r="F239" s="15">
        <v>384</v>
      </c>
      <c r="G239" s="15">
        <v>261</v>
      </c>
      <c r="H239" s="15">
        <v>186</v>
      </c>
      <c r="I239" s="15">
        <v>185</v>
      </c>
      <c r="J239" s="15">
        <v>1</v>
      </c>
      <c r="K239" s="15">
        <v>4</v>
      </c>
      <c r="L239" s="15">
        <v>0</v>
      </c>
      <c r="M239" s="15">
        <v>0</v>
      </c>
      <c r="N239" s="15">
        <v>0</v>
      </c>
      <c r="O239" s="15">
        <v>16</v>
      </c>
      <c r="P239" s="24">
        <v>277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8" t="s">
        <v>764</v>
      </c>
      <c r="B245" s="179"/>
      <c r="C245" s="26">
        <v>2</v>
      </c>
      <c r="D245" s="26">
        <v>11</v>
      </c>
      <c r="E245" s="27">
        <v>-1</v>
      </c>
      <c r="F245" s="26">
        <v>0</v>
      </c>
      <c r="G245" s="26">
        <v>0</v>
      </c>
      <c r="H245" s="26">
        <v>2</v>
      </c>
      <c r="I245" s="26">
        <v>1</v>
      </c>
      <c r="J245" s="26">
        <v>0</v>
      </c>
      <c r="K245" s="26">
        <v>0</v>
      </c>
      <c r="L245" s="26">
        <v>0</v>
      </c>
      <c r="M245" s="26">
        <v>0</v>
      </c>
      <c r="N245" s="26">
        <v>4</v>
      </c>
      <c r="O245" s="26">
        <v>0</v>
      </c>
      <c r="P245" s="28">
        <v>1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1</v>
      </c>
      <c r="E248" s="30">
        <v>-1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2</v>
      </c>
      <c r="D250" s="15">
        <v>7</v>
      </c>
      <c r="E250" s="30">
        <v>-1</v>
      </c>
      <c r="F250" s="15">
        <v>0</v>
      </c>
      <c r="G250" s="15">
        <v>0</v>
      </c>
      <c r="H250" s="15">
        <v>1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4</v>
      </c>
      <c r="O250" s="15">
        <v>0</v>
      </c>
      <c r="P250" s="24">
        <v>1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1</v>
      </c>
      <c r="E251" s="30">
        <v>-1</v>
      </c>
      <c r="F251" s="15">
        <v>0</v>
      </c>
      <c r="G251" s="15">
        <v>0</v>
      </c>
      <c r="H251" s="15">
        <v>1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1</v>
      </c>
      <c r="E259" s="30">
        <v>-1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1</v>
      </c>
      <c r="E262" s="30">
        <v>-1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8" t="s">
        <v>817</v>
      </c>
      <c r="B272" s="179"/>
      <c r="C272" s="26">
        <v>721</v>
      </c>
      <c r="D272" s="26">
        <v>495</v>
      </c>
      <c r="E272" s="27">
        <v>0</v>
      </c>
      <c r="F272" s="26">
        <v>148</v>
      </c>
      <c r="G272" s="26">
        <v>101</v>
      </c>
      <c r="H272" s="26">
        <v>350</v>
      </c>
      <c r="I272" s="26">
        <v>216</v>
      </c>
      <c r="J272" s="26">
        <v>6</v>
      </c>
      <c r="K272" s="26">
        <v>7</v>
      </c>
      <c r="L272" s="26">
        <v>0</v>
      </c>
      <c r="M272" s="26">
        <v>0</v>
      </c>
      <c r="N272" s="26">
        <v>5</v>
      </c>
      <c r="O272" s="26">
        <v>38</v>
      </c>
      <c r="P272" s="28">
        <v>207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33</v>
      </c>
      <c r="E273" s="30">
        <v>-1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199</v>
      </c>
      <c r="D274" s="15">
        <v>180</v>
      </c>
      <c r="E274" s="30">
        <v>0</v>
      </c>
      <c r="F274" s="15">
        <v>63</v>
      </c>
      <c r="G274" s="15">
        <v>41</v>
      </c>
      <c r="H274" s="15">
        <v>125</v>
      </c>
      <c r="I274" s="15">
        <v>0</v>
      </c>
      <c r="J274" s="15">
        <v>3</v>
      </c>
      <c r="K274" s="15">
        <v>2</v>
      </c>
      <c r="L274" s="15">
        <v>0</v>
      </c>
      <c r="M274" s="15">
        <v>0</v>
      </c>
      <c r="N274" s="15">
        <v>0</v>
      </c>
      <c r="O274" s="15">
        <v>7</v>
      </c>
      <c r="P274" s="24">
        <v>89</v>
      </c>
    </row>
    <row r="275" spans="1:16" ht="33.75" x14ac:dyDescent="0.25">
      <c r="A275" s="29" t="s">
        <v>822</v>
      </c>
      <c r="B275" s="29" t="s">
        <v>823</v>
      </c>
      <c r="C275" s="15">
        <v>451</v>
      </c>
      <c r="D275" s="15">
        <v>211</v>
      </c>
      <c r="E275" s="30">
        <v>1</v>
      </c>
      <c r="F275" s="15">
        <v>84</v>
      </c>
      <c r="G275" s="15">
        <v>60</v>
      </c>
      <c r="H275" s="15">
        <v>197</v>
      </c>
      <c r="I275" s="15">
        <v>158</v>
      </c>
      <c r="J275" s="15">
        <v>1</v>
      </c>
      <c r="K275" s="15">
        <v>1</v>
      </c>
      <c r="L275" s="15">
        <v>0</v>
      </c>
      <c r="M275" s="15">
        <v>0</v>
      </c>
      <c r="N275" s="15">
        <v>3</v>
      </c>
      <c r="O275" s="15">
        <v>18</v>
      </c>
      <c r="P275" s="24">
        <v>101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14</v>
      </c>
      <c r="D277" s="15">
        <v>35</v>
      </c>
      <c r="E277" s="30">
        <v>-1</v>
      </c>
      <c r="F277" s="15">
        <v>0</v>
      </c>
      <c r="G277" s="15">
        <v>0</v>
      </c>
      <c r="H277" s="15">
        <v>6</v>
      </c>
      <c r="I277" s="15">
        <v>8</v>
      </c>
      <c r="J277" s="15">
        <v>0</v>
      </c>
      <c r="K277" s="15">
        <v>0</v>
      </c>
      <c r="L277" s="15">
        <v>0</v>
      </c>
      <c r="M277" s="15">
        <v>0</v>
      </c>
      <c r="N277" s="15">
        <v>2</v>
      </c>
      <c r="O277" s="15">
        <v>1</v>
      </c>
      <c r="P277" s="24">
        <v>0</v>
      </c>
    </row>
    <row r="278" spans="1:16" ht="22.5" x14ac:dyDescent="0.25">
      <c r="A278" s="29" t="s">
        <v>828</v>
      </c>
      <c r="B278" s="29" t="s">
        <v>829</v>
      </c>
      <c r="C278" s="15">
        <v>5</v>
      </c>
      <c r="D278" s="15">
        <v>2</v>
      </c>
      <c r="E278" s="30">
        <v>1</v>
      </c>
      <c r="F278" s="15">
        <v>0</v>
      </c>
      <c r="G278" s="15">
        <v>0</v>
      </c>
      <c r="H278" s="15">
        <v>4</v>
      </c>
      <c r="I278" s="15">
        <v>4</v>
      </c>
      <c r="J278" s="15">
        <v>0</v>
      </c>
      <c r="K278" s="15">
        <v>1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29" t="s">
        <v>830</v>
      </c>
      <c r="B279" s="29" t="s">
        <v>831</v>
      </c>
      <c r="C279" s="15">
        <v>24</v>
      </c>
      <c r="D279" s="15">
        <v>23</v>
      </c>
      <c r="E279" s="30">
        <v>0</v>
      </c>
      <c r="F279" s="15">
        <v>1</v>
      </c>
      <c r="G279" s="15">
        <v>0</v>
      </c>
      <c r="H279" s="15">
        <v>8</v>
      </c>
      <c r="I279" s="15">
        <v>14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4">
        <v>12</v>
      </c>
    </row>
    <row r="280" spans="1:16" ht="22.5" x14ac:dyDescent="0.25">
      <c r="A280" s="29" t="s">
        <v>832</v>
      </c>
      <c r="B280" s="29" t="s">
        <v>833</v>
      </c>
      <c r="C280" s="15">
        <v>2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1</v>
      </c>
      <c r="K280" s="15">
        <v>1</v>
      </c>
      <c r="L280" s="15">
        <v>0</v>
      </c>
      <c r="M280" s="15">
        <v>0</v>
      </c>
      <c r="N280" s="15">
        <v>0</v>
      </c>
      <c r="O280" s="15">
        <v>4</v>
      </c>
      <c r="P280" s="24">
        <v>0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2</v>
      </c>
      <c r="E281" s="30">
        <v>-1</v>
      </c>
      <c r="F281" s="15">
        <v>0</v>
      </c>
      <c r="G281" s="15">
        <v>0</v>
      </c>
      <c r="H281" s="15">
        <v>1</v>
      </c>
      <c r="I281" s="15">
        <v>0</v>
      </c>
      <c r="J281" s="15">
        <v>1</v>
      </c>
      <c r="K281" s="15">
        <v>0</v>
      </c>
      <c r="L281" s="15">
        <v>0</v>
      </c>
      <c r="M281" s="15">
        <v>0</v>
      </c>
      <c r="N281" s="15">
        <v>0</v>
      </c>
      <c r="O281" s="15">
        <v>1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1</v>
      </c>
      <c r="E289" s="30">
        <v>-1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17</v>
      </c>
      <c r="D292" s="15">
        <v>2</v>
      </c>
      <c r="E292" s="30">
        <v>7</v>
      </c>
      <c r="F292" s="15">
        <v>0</v>
      </c>
      <c r="G292" s="15">
        <v>0</v>
      </c>
      <c r="H292" s="15">
        <v>5</v>
      </c>
      <c r="I292" s="15">
        <v>22</v>
      </c>
      <c r="J292" s="15">
        <v>0</v>
      </c>
      <c r="K292" s="15">
        <v>1</v>
      </c>
      <c r="L292" s="15">
        <v>0</v>
      </c>
      <c r="M292" s="15">
        <v>0</v>
      </c>
      <c r="N292" s="15">
        <v>0</v>
      </c>
      <c r="O292" s="15">
        <v>5</v>
      </c>
      <c r="P292" s="24">
        <v>2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2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9</v>
      </c>
      <c r="D295" s="15">
        <v>6</v>
      </c>
      <c r="E295" s="30">
        <v>0</v>
      </c>
      <c r="F295" s="15">
        <v>0</v>
      </c>
      <c r="G295" s="15">
        <v>0</v>
      </c>
      <c r="H295" s="15">
        <v>4</v>
      </c>
      <c r="I295" s="15">
        <v>10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3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8" t="s">
        <v>876</v>
      </c>
      <c r="B302" s="179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8" t="s">
        <v>883</v>
      </c>
      <c r="B306" s="179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8" t="s">
        <v>896</v>
      </c>
      <c r="B313" s="179"/>
      <c r="C313" s="26">
        <v>0</v>
      </c>
      <c r="D313" s="26">
        <v>1</v>
      </c>
      <c r="E313" s="27">
        <v>-1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1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1</v>
      </c>
      <c r="E314" s="30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1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8" t="s">
        <v>907</v>
      </c>
      <c r="B319" s="179"/>
      <c r="C319" s="26">
        <v>29</v>
      </c>
      <c r="D319" s="26">
        <v>4</v>
      </c>
      <c r="E319" s="27">
        <v>6</v>
      </c>
      <c r="F319" s="26">
        <v>4</v>
      </c>
      <c r="G319" s="26">
        <v>4</v>
      </c>
      <c r="H319" s="26">
        <v>3</v>
      </c>
      <c r="I319" s="26">
        <v>4</v>
      </c>
      <c r="J319" s="26">
        <v>0</v>
      </c>
      <c r="K319" s="26">
        <v>0</v>
      </c>
      <c r="L319" s="26">
        <v>0</v>
      </c>
      <c r="M319" s="26">
        <v>0</v>
      </c>
      <c r="N319" s="26">
        <v>1</v>
      </c>
      <c r="O319" s="26">
        <v>0</v>
      </c>
      <c r="P319" s="28">
        <v>8</v>
      </c>
    </row>
    <row r="320" spans="1:16" x14ac:dyDescent="0.25">
      <c r="A320" s="29" t="s">
        <v>908</v>
      </c>
      <c r="B320" s="29" t="s">
        <v>909</v>
      </c>
      <c r="C320" s="15">
        <v>29</v>
      </c>
      <c r="D320" s="15">
        <v>4</v>
      </c>
      <c r="E320" s="30">
        <v>6</v>
      </c>
      <c r="F320" s="15">
        <v>4</v>
      </c>
      <c r="G320" s="15">
        <v>4</v>
      </c>
      <c r="H320" s="15">
        <v>3</v>
      </c>
      <c r="I320" s="15">
        <v>4</v>
      </c>
      <c r="J320" s="15">
        <v>0</v>
      </c>
      <c r="K320" s="15">
        <v>0</v>
      </c>
      <c r="L320" s="15">
        <v>0</v>
      </c>
      <c r="M320" s="15">
        <v>0</v>
      </c>
      <c r="N320" s="15">
        <v>1</v>
      </c>
      <c r="O320" s="15">
        <v>0</v>
      </c>
      <c r="P320" s="24">
        <v>8</v>
      </c>
    </row>
    <row r="321" spans="1:16" x14ac:dyDescent="0.25">
      <c r="A321" s="178" t="s">
        <v>910</v>
      </c>
      <c r="B321" s="179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8" t="s">
        <v>915</v>
      </c>
      <c r="B324" s="179"/>
      <c r="C324" s="26">
        <v>7601</v>
      </c>
      <c r="D324" s="26">
        <v>8171</v>
      </c>
      <c r="E324" s="27">
        <v>-1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7601</v>
      </c>
      <c r="D325" s="15">
        <v>8171</v>
      </c>
      <c r="E325" s="30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0</v>
      </c>
    </row>
    <row r="326" spans="1:16" x14ac:dyDescent="0.25">
      <c r="A326" s="178" t="s">
        <v>918</v>
      </c>
      <c r="B326" s="179"/>
      <c r="C326" s="26">
        <v>2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1</v>
      </c>
      <c r="O326" s="26">
        <v>0</v>
      </c>
      <c r="P326" s="28">
        <v>1</v>
      </c>
    </row>
    <row r="327" spans="1:16" ht="45" x14ac:dyDescent="0.25">
      <c r="A327" s="29" t="s">
        <v>919</v>
      </c>
      <c r="B327" s="29" t="s">
        <v>920</v>
      </c>
      <c r="C327" s="15">
        <v>2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1</v>
      </c>
      <c r="O327" s="15">
        <v>0</v>
      </c>
      <c r="P327" s="24">
        <v>1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8" t="s">
        <v>941</v>
      </c>
      <c r="B338" s="179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8" t="s">
        <v>944</v>
      </c>
      <c r="B340" s="179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80" t="s">
        <v>947</v>
      </c>
      <c r="B342" s="181"/>
      <c r="C342" s="32">
        <v>35487</v>
      </c>
      <c r="D342" s="32">
        <v>37166</v>
      </c>
      <c r="E342" s="33">
        <v>-1</v>
      </c>
      <c r="F342" s="32">
        <v>4750</v>
      </c>
      <c r="G342" s="32">
        <v>3256</v>
      </c>
      <c r="H342" s="32">
        <v>3655</v>
      </c>
      <c r="I342" s="32">
        <v>3523</v>
      </c>
      <c r="J342" s="32">
        <v>132</v>
      </c>
      <c r="K342" s="32">
        <v>105</v>
      </c>
      <c r="L342" s="32">
        <v>23</v>
      </c>
      <c r="M342" s="32">
        <v>12</v>
      </c>
      <c r="N342" s="32">
        <v>147</v>
      </c>
      <c r="O342" s="32">
        <v>566</v>
      </c>
      <c r="P342" s="32">
        <v>4217</v>
      </c>
    </row>
  </sheetData>
  <sheetProtection algorithmName="SHA-512" hashValue="P0pOqvK5Nzxiw+TKPkdVlA8u8J+G0Ya7nVulg4NWeV+9FTrNWM3SB+9LR89uXJ2C4VZIbhjhruiv6G8FpdbG5w==" saltValue="AnbCB0dbOSUZagxGkH2TM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4">
        <v>2</v>
      </c>
    </row>
    <row r="6" spans="1:3" x14ac:dyDescent="0.25">
      <c r="A6" s="173"/>
      <c r="B6" s="14" t="s">
        <v>325</v>
      </c>
      <c r="C6" s="24">
        <v>183</v>
      </c>
    </row>
    <row r="7" spans="1:3" x14ac:dyDescent="0.25">
      <c r="A7" s="173"/>
      <c r="B7" s="14" t="s">
        <v>952</v>
      </c>
      <c r="C7" s="24">
        <v>12</v>
      </c>
    </row>
    <row r="8" spans="1:3" x14ac:dyDescent="0.25">
      <c r="A8" s="173"/>
      <c r="B8" s="14" t="s">
        <v>953</v>
      </c>
      <c r="C8" s="24">
        <v>41</v>
      </c>
    </row>
    <row r="9" spans="1:3" x14ac:dyDescent="0.25">
      <c r="A9" s="173"/>
      <c r="B9" s="14" t="s">
        <v>954</v>
      </c>
      <c r="C9" s="24">
        <v>128</v>
      </c>
    </row>
    <row r="10" spans="1:3" x14ac:dyDescent="0.25">
      <c r="A10" s="173"/>
      <c r="B10" s="14" t="s">
        <v>955</v>
      </c>
      <c r="C10" s="24">
        <v>52</v>
      </c>
    </row>
    <row r="11" spans="1:3" x14ac:dyDescent="0.25">
      <c r="A11" s="173"/>
      <c r="B11" s="14" t="s">
        <v>956</v>
      </c>
      <c r="C11" s="24">
        <v>82</v>
      </c>
    </row>
    <row r="12" spans="1:3" x14ac:dyDescent="0.25">
      <c r="A12" s="173"/>
      <c r="B12" s="14" t="s">
        <v>509</v>
      </c>
      <c r="C12" s="24">
        <v>81</v>
      </c>
    </row>
    <row r="13" spans="1:3" x14ac:dyDescent="0.25">
      <c r="A13" s="173"/>
      <c r="B13" s="14" t="s">
        <v>957</v>
      </c>
      <c r="C13" s="24">
        <v>14</v>
      </c>
    </row>
    <row r="14" spans="1:3" x14ac:dyDescent="0.25">
      <c r="A14" s="173"/>
      <c r="B14" s="14" t="s">
        <v>958</v>
      </c>
      <c r="C14" s="24">
        <v>5</v>
      </c>
    </row>
    <row r="15" spans="1:3" x14ac:dyDescent="0.25">
      <c r="A15" s="173"/>
      <c r="B15" s="14" t="s">
        <v>642</v>
      </c>
      <c r="C15" s="24">
        <v>3</v>
      </c>
    </row>
    <row r="16" spans="1:3" x14ac:dyDescent="0.25">
      <c r="A16" s="173"/>
      <c r="B16" s="14" t="s">
        <v>959</v>
      </c>
      <c r="C16" s="24">
        <v>50</v>
      </c>
    </row>
    <row r="17" spans="1:3" x14ac:dyDescent="0.25">
      <c r="A17" s="173"/>
      <c r="B17" s="14" t="s">
        <v>960</v>
      </c>
      <c r="C17" s="24">
        <v>47</v>
      </c>
    </row>
    <row r="18" spans="1:3" x14ac:dyDescent="0.25">
      <c r="A18" s="173"/>
      <c r="B18" s="14" t="s">
        <v>961</v>
      </c>
      <c r="C18" s="24">
        <v>5</v>
      </c>
    </row>
    <row r="19" spans="1:3" x14ac:dyDescent="0.25">
      <c r="A19" s="174"/>
      <c r="B19" s="14" t="s">
        <v>108</v>
      </c>
      <c r="C19" s="24">
        <v>364</v>
      </c>
    </row>
    <row r="20" spans="1:3" x14ac:dyDescent="0.25">
      <c r="A20" s="172" t="s">
        <v>962</v>
      </c>
      <c r="B20" s="14" t="s">
        <v>963</v>
      </c>
      <c r="C20" s="24">
        <v>22</v>
      </c>
    </row>
    <row r="21" spans="1:3" x14ac:dyDescent="0.25">
      <c r="A21" s="174"/>
      <c r="B21" s="14" t="s">
        <v>964</v>
      </c>
      <c r="C21" s="24">
        <v>3</v>
      </c>
    </row>
    <row r="22" spans="1:3" x14ac:dyDescent="0.25">
      <c r="A22" s="172" t="s">
        <v>965</v>
      </c>
      <c r="B22" s="14" t="s">
        <v>966</v>
      </c>
      <c r="C22" s="24">
        <v>105</v>
      </c>
    </row>
    <row r="23" spans="1:3" x14ac:dyDescent="0.25">
      <c r="A23" s="173"/>
      <c r="B23" s="14" t="s">
        <v>967</v>
      </c>
      <c r="C23" s="24">
        <v>139</v>
      </c>
    </row>
    <row r="24" spans="1:3" x14ac:dyDescent="0.25">
      <c r="A24" s="174"/>
      <c r="B24" s="14" t="s">
        <v>968</v>
      </c>
      <c r="C24" s="24">
        <v>5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236</v>
      </c>
    </row>
    <row r="29" spans="1:3" x14ac:dyDescent="0.25">
      <c r="A29" s="172" t="s">
        <v>287</v>
      </c>
      <c r="B29" s="14" t="s">
        <v>971</v>
      </c>
      <c r="C29" s="24">
        <v>4</v>
      </c>
    </row>
    <row r="30" spans="1:3" x14ac:dyDescent="0.25">
      <c r="A30" s="173"/>
      <c r="B30" s="14" t="s">
        <v>972</v>
      </c>
      <c r="C30" s="24">
        <v>43</v>
      </c>
    </row>
    <row r="31" spans="1:3" x14ac:dyDescent="0.25">
      <c r="A31" s="173"/>
      <c r="B31" s="14" t="s">
        <v>973</v>
      </c>
      <c r="C31" s="24">
        <v>0</v>
      </c>
    </row>
    <row r="32" spans="1:3" x14ac:dyDescent="0.25">
      <c r="A32" s="174"/>
      <c r="B32" s="14" t="s">
        <v>974</v>
      </c>
      <c r="C32" s="24">
        <v>1</v>
      </c>
    </row>
    <row r="33" spans="1:3" x14ac:dyDescent="0.25">
      <c r="A33" s="13" t="s">
        <v>975</v>
      </c>
      <c r="B33" s="18"/>
      <c r="C33" s="24">
        <v>1</v>
      </c>
    </row>
    <row r="34" spans="1:3" x14ac:dyDescent="0.25">
      <c r="A34" s="13" t="s">
        <v>976</v>
      </c>
      <c r="B34" s="18"/>
      <c r="C34" s="24">
        <v>162</v>
      </c>
    </row>
    <row r="35" spans="1:3" x14ac:dyDescent="0.25">
      <c r="A35" s="13" t="s">
        <v>977</v>
      </c>
      <c r="B35" s="18"/>
      <c r="C35" s="24">
        <v>5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1</v>
      </c>
    </row>
    <row r="38" spans="1:3" x14ac:dyDescent="0.25">
      <c r="A38" s="13" t="s">
        <v>980</v>
      </c>
      <c r="B38" s="18"/>
      <c r="C38" s="24">
        <v>0</v>
      </c>
    </row>
    <row r="39" spans="1:3" x14ac:dyDescent="0.25">
      <c r="A39" s="13" t="s">
        <v>968</v>
      </c>
      <c r="B39" s="18"/>
      <c r="C39" s="24">
        <v>0</v>
      </c>
    </row>
    <row r="40" spans="1:3" x14ac:dyDescent="0.25">
      <c r="A40" s="172" t="s">
        <v>981</v>
      </c>
      <c r="B40" s="14" t="s">
        <v>982</v>
      </c>
      <c r="C40" s="24">
        <v>28</v>
      </c>
    </row>
    <row r="41" spans="1:3" x14ac:dyDescent="0.25">
      <c r="A41" s="173"/>
      <c r="B41" s="14" t="s">
        <v>983</v>
      </c>
      <c r="C41" s="24">
        <v>3</v>
      </c>
    </row>
    <row r="42" spans="1:3" x14ac:dyDescent="0.25">
      <c r="A42" s="173"/>
      <c r="B42" s="14" t="s">
        <v>984</v>
      </c>
      <c r="C42" s="24">
        <v>26</v>
      </c>
    </row>
    <row r="43" spans="1:3" x14ac:dyDescent="0.25">
      <c r="A43" s="173"/>
      <c r="B43" s="14" t="s">
        <v>985</v>
      </c>
      <c r="C43" s="24">
        <v>1</v>
      </c>
    </row>
    <row r="44" spans="1:3" x14ac:dyDescent="0.25">
      <c r="A44" s="174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21</v>
      </c>
    </row>
    <row r="49" spans="1:3" x14ac:dyDescent="0.25">
      <c r="A49" s="172" t="s">
        <v>78</v>
      </c>
      <c r="B49" s="14" t="s">
        <v>988</v>
      </c>
      <c r="C49" s="24">
        <v>40</v>
      </c>
    </row>
    <row r="50" spans="1:3" x14ac:dyDescent="0.25">
      <c r="A50" s="174"/>
      <c r="B50" s="14" t="s">
        <v>989</v>
      </c>
      <c r="C50" s="24">
        <v>93</v>
      </c>
    </row>
    <row r="51" spans="1:3" x14ac:dyDescent="0.25">
      <c r="A51" s="172" t="s">
        <v>990</v>
      </c>
      <c r="B51" s="14" t="s">
        <v>991</v>
      </c>
      <c r="C51" s="24">
        <v>0</v>
      </c>
    </row>
    <row r="52" spans="1:3" x14ac:dyDescent="0.25">
      <c r="A52" s="174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4">
        <v>1065</v>
      </c>
    </row>
    <row r="57" spans="1:3" x14ac:dyDescent="0.25">
      <c r="A57" s="173"/>
      <c r="B57" s="14" t="s">
        <v>994</v>
      </c>
      <c r="C57" s="24">
        <v>137</v>
      </c>
    </row>
    <row r="58" spans="1:3" x14ac:dyDescent="0.25">
      <c r="A58" s="173"/>
      <c r="B58" s="14" t="s">
        <v>995</v>
      </c>
      <c r="C58" s="24">
        <v>152</v>
      </c>
    </row>
    <row r="59" spans="1:3" x14ac:dyDescent="0.25">
      <c r="A59" s="173"/>
      <c r="B59" s="14" t="s">
        <v>996</v>
      </c>
      <c r="C59" s="24">
        <v>197</v>
      </c>
    </row>
    <row r="60" spans="1:3" x14ac:dyDescent="0.25">
      <c r="A60" s="174"/>
      <c r="B60" s="14" t="s">
        <v>997</v>
      </c>
      <c r="C60" s="24">
        <v>104</v>
      </c>
    </row>
    <row r="61" spans="1:3" x14ac:dyDescent="0.25">
      <c r="A61" s="172" t="s">
        <v>998</v>
      </c>
      <c r="B61" s="14" t="s">
        <v>999</v>
      </c>
      <c r="C61" s="24">
        <v>604</v>
      </c>
    </row>
    <row r="62" spans="1:3" x14ac:dyDescent="0.25">
      <c r="A62" s="173"/>
      <c r="B62" s="14" t="s">
        <v>1000</v>
      </c>
      <c r="C62" s="24">
        <v>97</v>
      </c>
    </row>
    <row r="63" spans="1:3" x14ac:dyDescent="0.25">
      <c r="A63" s="173"/>
      <c r="B63" s="14" t="s">
        <v>1001</v>
      </c>
      <c r="C63" s="24">
        <v>3</v>
      </c>
    </row>
    <row r="64" spans="1:3" x14ac:dyDescent="0.25">
      <c r="A64" s="173"/>
      <c r="B64" s="14" t="s">
        <v>1002</v>
      </c>
      <c r="C64" s="24">
        <v>283</v>
      </c>
    </row>
    <row r="65" spans="1:3" x14ac:dyDescent="0.25">
      <c r="A65" s="174"/>
      <c r="B65" s="14" t="s">
        <v>997</v>
      </c>
      <c r="C65" s="24">
        <v>270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575</v>
      </c>
    </row>
    <row r="70" spans="1:3" ht="22.5" x14ac:dyDescent="0.25">
      <c r="A70" s="13" t="s">
        <v>1005</v>
      </c>
      <c r="B70" s="18"/>
      <c r="C70" s="24">
        <v>211</v>
      </c>
    </row>
    <row r="71" spans="1:3" ht="22.5" x14ac:dyDescent="0.25">
      <c r="A71" s="13" t="s">
        <v>1006</v>
      </c>
      <c r="B71" s="18"/>
      <c r="C71" s="24">
        <v>875</v>
      </c>
    </row>
    <row r="72" spans="1:3" x14ac:dyDescent="0.25">
      <c r="A72" s="172" t="s">
        <v>1007</v>
      </c>
      <c r="B72" s="14" t="s">
        <v>1008</v>
      </c>
      <c r="C72" s="24">
        <v>0</v>
      </c>
    </row>
    <row r="73" spans="1:3" x14ac:dyDescent="0.25">
      <c r="A73" s="174"/>
      <c r="B73" s="14" t="s">
        <v>1009</v>
      </c>
      <c r="C73" s="24">
        <v>24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0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1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OBjYh6gbbdMu6dHPGcmewtvuKMNlTbTPypCRM916vUadyjZumIzS6fdA+EXordzGG2JRzNIfHM9KpBcH7ukFRQ==" saltValue="dtfFcnETRhdUft9KsaT62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4" t="s">
        <v>1018</v>
      </c>
      <c r="B5" s="39" t="s">
        <v>1019</v>
      </c>
      <c r="C5" s="40">
        <v>464</v>
      </c>
    </row>
    <row r="6" spans="1:3" x14ac:dyDescent="0.25">
      <c r="A6" s="185"/>
      <c r="B6" s="39" t="s">
        <v>296</v>
      </c>
      <c r="C6" s="40">
        <v>470</v>
      </c>
    </row>
    <row r="7" spans="1:3" x14ac:dyDescent="0.25">
      <c r="A7" s="185"/>
      <c r="B7" s="39" t="s">
        <v>1020</v>
      </c>
      <c r="C7" s="40">
        <v>56</v>
      </c>
    </row>
    <row r="8" spans="1:3" x14ac:dyDescent="0.25">
      <c r="A8" s="185"/>
      <c r="B8" s="39" t="s">
        <v>1021</v>
      </c>
      <c r="C8" s="40">
        <v>2</v>
      </c>
    </row>
    <row r="9" spans="1:3" x14ac:dyDescent="0.25">
      <c r="A9" s="185"/>
      <c r="B9" s="39" t="s">
        <v>1022</v>
      </c>
      <c r="C9" s="41"/>
    </row>
    <row r="10" spans="1:3" x14ac:dyDescent="0.25">
      <c r="A10" s="185"/>
      <c r="B10" s="39" t="s">
        <v>1023</v>
      </c>
      <c r="C10" s="41"/>
    </row>
    <row r="11" spans="1:3" x14ac:dyDescent="0.25">
      <c r="A11" s="186"/>
      <c r="B11" s="39" t="s">
        <v>1024</v>
      </c>
      <c r="C11" s="40">
        <v>2</v>
      </c>
    </row>
    <row r="12" spans="1:3" x14ac:dyDescent="0.25">
      <c r="A12" s="184" t="s">
        <v>1025</v>
      </c>
      <c r="B12" s="39" t="s">
        <v>62</v>
      </c>
      <c r="C12" s="40">
        <v>176</v>
      </c>
    </row>
    <row r="13" spans="1:3" x14ac:dyDescent="0.25">
      <c r="A13" s="185"/>
      <c r="B13" s="39" t="s">
        <v>1026</v>
      </c>
      <c r="C13" s="40">
        <v>25</v>
      </c>
    </row>
    <row r="14" spans="1:3" x14ac:dyDescent="0.25">
      <c r="A14" s="185"/>
      <c r="B14" s="39" t="s">
        <v>1027</v>
      </c>
      <c r="C14" s="40">
        <v>43</v>
      </c>
    </row>
    <row r="15" spans="1:3" x14ac:dyDescent="0.25">
      <c r="A15" s="186"/>
      <c r="B15" s="39" t="s">
        <v>1028</v>
      </c>
      <c r="C15" s="40">
        <v>101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2"/>
      <c r="C19" s="40">
        <v>41</v>
      </c>
    </row>
    <row r="20" spans="1:3" x14ac:dyDescent="0.25">
      <c r="A20" s="38" t="s">
        <v>1031</v>
      </c>
      <c r="B20" s="42"/>
      <c r="C20" s="40">
        <v>14</v>
      </c>
    </row>
    <row r="21" spans="1:3" x14ac:dyDescent="0.25">
      <c r="A21" s="38" t="s">
        <v>1032</v>
      </c>
      <c r="B21" s="42"/>
      <c r="C21" s="40">
        <v>93</v>
      </c>
    </row>
    <row r="22" spans="1:3" x14ac:dyDescent="0.25">
      <c r="A22" s="38" t="s">
        <v>1033</v>
      </c>
      <c r="B22" s="42"/>
      <c r="C22" s="40">
        <v>97</v>
      </c>
    </row>
    <row r="23" spans="1:3" x14ac:dyDescent="0.25">
      <c r="A23" s="38" t="s">
        <v>1034</v>
      </c>
      <c r="B23" s="42"/>
      <c r="C23" s="40">
        <v>70</v>
      </c>
    </row>
    <row r="24" spans="1:3" x14ac:dyDescent="0.25">
      <c r="A24" s="38" t="s">
        <v>1035</v>
      </c>
      <c r="B24" s="42"/>
      <c r="C24" s="40">
        <v>46</v>
      </c>
    </row>
    <row r="25" spans="1:3" x14ac:dyDescent="0.25">
      <c r="A25" s="38" t="s">
        <v>1036</v>
      </c>
      <c r="B25" s="42"/>
      <c r="C25" s="40">
        <v>3</v>
      </c>
    </row>
    <row r="26" spans="1:3" x14ac:dyDescent="0.25">
      <c r="A26" s="38" t="s">
        <v>1037</v>
      </c>
      <c r="B26" s="42"/>
      <c r="C26" s="40">
        <v>2</v>
      </c>
    </row>
    <row r="27" spans="1:3" x14ac:dyDescent="0.25">
      <c r="A27" s="38" t="s">
        <v>1038</v>
      </c>
      <c r="B27" s="42"/>
      <c r="C27" s="40">
        <v>0</v>
      </c>
    </row>
    <row r="28" spans="1:3" x14ac:dyDescent="0.25">
      <c r="A28" s="38" t="s">
        <v>1039</v>
      </c>
      <c r="B28" s="42"/>
      <c r="C28" s="40">
        <v>47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2"/>
      <c r="C32" s="40">
        <v>6</v>
      </c>
    </row>
    <row r="33" spans="1:6" x14ac:dyDescent="0.25">
      <c r="A33" s="38" t="s">
        <v>1042</v>
      </c>
      <c r="B33" s="42"/>
      <c r="C33" s="40">
        <v>73</v>
      </c>
    </row>
    <row r="34" spans="1:6" x14ac:dyDescent="0.25">
      <c r="A34" s="38" t="s">
        <v>1043</v>
      </c>
      <c r="B34" s="42"/>
      <c r="C34" s="40">
        <v>128</v>
      </c>
    </row>
    <row r="35" spans="1:6" x14ac:dyDescent="0.25">
      <c r="A35" s="38" t="s">
        <v>1044</v>
      </c>
      <c r="B35" s="42"/>
      <c r="C35" s="40">
        <v>208</v>
      </c>
    </row>
    <row r="36" spans="1:6" x14ac:dyDescent="0.25">
      <c r="A36" s="38" t="s">
        <v>1045</v>
      </c>
      <c r="B36" s="42"/>
      <c r="C36" s="40">
        <v>80</v>
      </c>
    </row>
    <row r="37" spans="1:6" x14ac:dyDescent="0.25">
      <c r="A37" s="38" t="s">
        <v>1046</v>
      </c>
      <c r="B37" s="42"/>
      <c r="C37" s="40">
        <v>71</v>
      </c>
    </row>
    <row r="38" spans="1:6" x14ac:dyDescent="0.25">
      <c r="A38" s="38" t="s">
        <v>1047</v>
      </c>
      <c r="B38" s="42"/>
      <c r="C38" s="40">
        <v>9</v>
      </c>
    </row>
    <row r="39" spans="1:6" x14ac:dyDescent="0.25">
      <c r="A39" s="38" t="s">
        <v>1048</v>
      </c>
      <c r="B39" s="42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2"/>
      <c r="C43" s="40">
        <v>0</v>
      </c>
    </row>
    <row r="44" spans="1:6" x14ac:dyDescent="0.25">
      <c r="A44" s="38" t="s">
        <v>111</v>
      </c>
      <c r="B44" s="42"/>
      <c r="C44" s="40">
        <v>0</v>
      </c>
    </row>
    <row r="45" spans="1:6" x14ac:dyDescent="0.25">
      <c r="A45" s="38" t="s">
        <v>1050</v>
      </c>
      <c r="B45" s="42"/>
      <c r="C45" s="40">
        <v>0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188"/>
      <c r="B49" s="44" t="s">
        <v>1054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188"/>
      <c r="B50" s="44" t="s">
        <v>1055</v>
      </c>
      <c r="C50" s="45">
        <v>0</v>
      </c>
      <c r="D50" s="45">
        <v>0</v>
      </c>
      <c r="E50" s="45">
        <v>1</v>
      </c>
      <c r="F50" s="40">
        <v>0</v>
      </c>
    </row>
    <row r="51" spans="1:6" x14ac:dyDescent="0.25">
      <c r="A51" s="188"/>
      <c r="B51" s="44" t="s">
        <v>1056</v>
      </c>
      <c r="C51" s="45">
        <v>6</v>
      </c>
      <c r="D51" s="45">
        <v>1</v>
      </c>
      <c r="E51" s="45">
        <v>0</v>
      </c>
      <c r="F51" s="40">
        <v>0</v>
      </c>
    </row>
    <row r="52" spans="1:6" x14ac:dyDescent="0.25">
      <c r="A52" s="188"/>
      <c r="B52" s="44" t="s">
        <v>325</v>
      </c>
      <c r="C52" s="45">
        <v>47</v>
      </c>
      <c r="D52" s="45">
        <v>14</v>
      </c>
      <c r="E52" s="45">
        <v>8</v>
      </c>
      <c r="F52" s="40">
        <v>5</v>
      </c>
    </row>
    <row r="53" spans="1:6" x14ac:dyDescent="0.25">
      <c r="A53" s="188"/>
      <c r="B53" s="44" t="s">
        <v>1057</v>
      </c>
      <c r="C53" s="45">
        <v>381</v>
      </c>
      <c r="D53" s="45">
        <v>121</v>
      </c>
      <c r="E53" s="45">
        <v>58</v>
      </c>
      <c r="F53" s="40">
        <v>101</v>
      </c>
    </row>
    <row r="54" spans="1:6" x14ac:dyDescent="0.25">
      <c r="A54" s="188"/>
      <c r="B54" s="44" t="s">
        <v>1058</v>
      </c>
      <c r="C54" s="45">
        <v>16</v>
      </c>
      <c r="D54" s="45">
        <v>12</v>
      </c>
      <c r="E54" s="45">
        <v>0</v>
      </c>
      <c r="F54" s="40">
        <v>0</v>
      </c>
    </row>
    <row r="55" spans="1:6" x14ac:dyDescent="0.25">
      <c r="A55" s="188"/>
      <c r="B55" s="44" t="s">
        <v>1059</v>
      </c>
      <c r="C55" s="45">
        <v>23</v>
      </c>
      <c r="D55" s="45">
        <v>3</v>
      </c>
      <c r="E55" s="45">
        <v>4</v>
      </c>
      <c r="F55" s="40">
        <v>5</v>
      </c>
    </row>
    <row r="56" spans="1:6" x14ac:dyDescent="0.25">
      <c r="A56" s="188"/>
      <c r="B56" s="44" t="s">
        <v>1060</v>
      </c>
      <c r="C56" s="45">
        <v>4</v>
      </c>
      <c r="D56" s="45">
        <v>0</v>
      </c>
      <c r="E56" s="45">
        <v>0</v>
      </c>
      <c r="F56" s="40">
        <v>0</v>
      </c>
    </row>
    <row r="57" spans="1:6" x14ac:dyDescent="0.25">
      <c r="A57" s="188"/>
      <c r="B57" s="44" t="s">
        <v>1061</v>
      </c>
      <c r="C57" s="45">
        <v>89</v>
      </c>
      <c r="D57" s="45">
        <v>19</v>
      </c>
      <c r="E57" s="45">
        <v>6</v>
      </c>
      <c r="F57" s="40">
        <v>9</v>
      </c>
    </row>
    <row r="58" spans="1:6" x14ac:dyDescent="0.25">
      <c r="A58" s="188"/>
      <c r="B58" s="44" t="s">
        <v>1062</v>
      </c>
      <c r="C58" s="45">
        <v>11</v>
      </c>
      <c r="D58" s="45">
        <v>0</v>
      </c>
      <c r="E58" s="45">
        <v>1</v>
      </c>
      <c r="F58" s="40">
        <v>1</v>
      </c>
    </row>
    <row r="59" spans="1:6" x14ac:dyDescent="0.25">
      <c r="A59" s="188"/>
      <c r="B59" s="44" t="s">
        <v>1063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188"/>
      <c r="B60" s="44" t="s">
        <v>396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88"/>
      <c r="B61" s="44" t="s">
        <v>1064</v>
      </c>
      <c r="C61" s="45">
        <v>5</v>
      </c>
      <c r="D61" s="45">
        <v>1</v>
      </c>
      <c r="E61" s="45">
        <v>0</v>
      </c>
      <c r="F61" s="40">
        <v>0</v>
      </c>
    </row>
    <row r="62" spans="1:6" x14ac:dyDescent="0.25">
      <c r="A62" s="188"/>
      <c r="B62" s="44" t="s">
        <v>1065</v>
      </c>
      <c r="C62" s="45">
        <v>8</v>
      </c>
      <c r="D62" s="45">
        <v>0</v>
      </c>
      <c r="E62" s="45">
        <v>0</v>
      </c>
      <c r="F62" s="40">
        <v>0</v>
      </c>
    </row>
    <row r="63" spans="1:6" x14ac:dyDescent="0.25">
      <c r="A63" s="188"/>
      <c r="B63" s="44" t="s">
        <v>1066</v>
      </c>
      <c r="C63" s="45">
        <v>3</v>
      </c>
      <c r="D63" s="45">
        <v>0</v>
      </c>
      <c r="E63" s="45">
        <v>0</v>
      </c>
      <c r="F63" s="40">
        <v>0</v>
      </c>
    </row>
    <row r="64" spans="1:6" x14ac:dyDescent="0.25">
      <c r="A64" s="188"/>
      <c r="B64" s="44" t="s">
        <v>1067</v>
      </c>
      <c r="C64" s="45">
        <v>92</v>
      </c>
      <c r="D64" s="45">
        <v>29</v>
      </c>
      <c r="E64" s="45">
        <v>17</v>
      </c>
      <c r="F64" s="40">
        <v>21</v>
      </c>
    </row>
    <row r="65" spans="1:6" x14ac:dyDescent="0.25">
      <c r="A65" s="188"/>
      <c r="B65" s="44" t="s">
        <v>1068</v>
      </c>
      <c r="C65" s="45">
        <v>1</v>
      </c>
      <c r="D65" s="45">
        <v>1</v>
      </c>
      <c r="E65" s="45">
        <v>3</v>
      </c>
      <c r="F65" s="40">
        <v>3</v>
      </c>
    </row>
    <row r="66" spans="1:6" x14ac:dyDescent="0.25">
      <c r="A66" s="189"/>
      <c r="B66" s="44" t="s">
        <v>1069</v>
      </c>
      <c r="C66" s="45">
        <v>3</v>
      </c>
      <c r="D66" s="45">
        <v>0</v>
      </c>
      <c r="E66" s="45">
        <v>0</v>
      </c>
      <c r="F66" s="40">
        <v>0</v>
      </c>
    </row>
    <row r="67" spans="1:6" x14ac:dyDescent="0.25">
      <c r="A67" s="182" t="s">
        <v>1070</v>
      </c>
      <c r="B67" s="183"/>
      <c r="C67" s="46">
        <v>689</v>
      </c>
      <c r="D67" s="46">
        <v>201</v>
      </c>
      <c r="E67" s="46">
        <v>98</v>
      </c>
      <c r="F67" s="46">
        <v>145</v>
      </c>
    </row>
    <row r="68" spans="1:6" x14ac:dyDescent="0.25">
      <c r="A68" s="187" t="s">
        <v>965</v>
      </c>
      <c r="B68" s="44" t="s">
        <v>1071</v>
      </c>
      <c r="C68" s="45">
        <v>17</v>
      </c>
      <c r="D68" s="45">
        <v>5</v>
      </c>
      <c r="E68" s="45">
        <v>8</v>
      </c>
      <c r="F68" s="40">
        <v>7</v>
      </c>
    </row>
    <row r="69" spans="1:6" x14ac:dyDescent="0.25">
      <c r="A69" s="188"/>
      <c r="B69" s="44" t="s">
        <v>1072</v>
      </c>
      <c r="C69" s="45">
        <v>7</v>
      </c>
      <c r="D69" s="45">
        <v>2</v>
      </c>
      <c r="E69" s="45">
        <v>2</v>
      </c>
      <c r="F69" s="40">
        <v>2</v>
      </c>
    </row>
    <row r="70" spans="1:6" x14ac:dyDescent="0.25">
      <c r="A70" s="189"/>
      <c r="B70" s="44" t="s">
        <v>108</v>
      </c>
      <c r="C70" s="45">
        <v>9</v>
      </c>
      <c r="D70" s="45">
        <v>4</v>
      </c>
      <c r="E70" s="45">
        <v>3</v>
      </c>
      <c r="F70" s="40">
        <v>1</v>
      </c>
    </row>
    <row r="71" spans="1:6" x14ac:dyDescent="0.25">
      <c r="A71" s="182" t="s">
        <v>1073</v>
      </c>
      <c r="B71" s="183"/>
      <c r="C71" s="46">
        <v>33</v>
      </c>
      <c r="D71" s="46">
        <v>11</v>
      </c>
      <c r="E71" s="46">
        <v>13</v>
      </c>
      <c r="F71" s="46">
        <v>10</v>
      </c>
    </row>
  </sheetData>
  <sheetProtection algorithmName="SHA-512" hashValue="8zh7Oxfl6X2Ay+lVXHtLWb2SjgwyjDBNdSHkPmv3lcSoWibXcnFxdYukDZxrXZOREqgVG8hdXUka78AECGtuXA==" saltValue="r+MIYqgNiARt2DXOhbTki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4">
        <v>1212</v>
      </c>
    </row>
    <row r="6" spans="1:3" x14ac:dyDescent="0.25">
      <c r="A6" s="170"/>
      <c r="B6" s="14" t="s">
        <v>1019</v>
      </c>
      <c r="C6" s="41"/>
    </row>
    <row r="7" spans="1:3" x14ac:dyDescent="0.25">
      <c r="A7" s="170"/>
      <c r="B7" s="14" t="s">
        <v>1078</v>
      </c>
      <c r="C7" s="24">
        <v>1462</v>
      </c>
    </row>
    <row r="8" spans="1:3" x14ac:dyDescent="0.25">
      <c r="A8" s="170"/>
      <c r="B8" s="14" t="s">
        <v>1079</v>
      </c>
      <c r="C8" s="24">
        <v>336</v>
      </c>
    </row>
    <row r="9" spans="1:3" x14ac:dyDescent="0.25">
      <c r="A9" s="170"/>
      <c r="B9" s="14" t="s">
        <v>1021</v>
      </c>
      <c r="C9" s="24">
        <v>25</v>
      </c>
    </row>
    <row r="10" spans="1:3" x14ac:dyDescent="0.25">
      <c r="A10" s="170"/>
      <c r="B10" s="14" t="s">
        <v>1022</v>
      </c>
      <c r="C10" s="41"/>
    </row>
    <row r="11" spans="1:3" x14ac:dyDescent="0.25">
      <c r="A11" s="170"/>
      <c r="B11" s="14" t="s">
        <v>1080</v>
      </c>
      <c r="C11" s="24">
        <v>5</v>
      </c>
    </row>
    <row r="12" spans="1:3" x14ac:dyDescent="0.25">
      <c r="A12" s="171"/>
      <c r="B12" s="14" t="s">
        <v>1081</v>
      </c>
      <c r="C12" s="41"/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871</v>
      </c>
    </row>
    <row r="17" spans="1:3" x14ac:dyDescent="0.25">
      <c r="A17" s="23" t="s">
        <v>1084</v>
      </c>
      <c r="B17" s="18"/>
      <c r="C17" s="24">
        <v>76</v>
      </c>
    </row>
    <row r="18" spans="1:3" x14ac:dyDescent="0.25">
      <c r="A18" s="23" t="s">
        <v>1085</v>
      </c>
      <c r="B18" s="18"/>
      <c r="C18" s="24">
        <v>243</v>
      </c>
    </row>
    <row r="19" spans="1:3" x14ac:dyDescent="0.25">
      <c r="A19" s="23" t="s">
        <v>1086</v>
      </c>
      <c r="B19" s="18"/>
      <c r="C19" s="24">
        <v>476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41"/>
    </row>
    <row r="24" spans="1:3" x14ac:dyDescent="0.25">
      <c r="A24" s="23" t="s">
        <v>1089</v>
      </c>
      <c r="B24" s="18"/>
      <c r="C24" s="41"/>
    </row>
    <row r="25" spans="1:3" x14ac:dyDescent="0.25">
      <c r="A25" s="23" t="s">
        <v>1090</v>
      </c>
      <c r="B25" s="18"/>
      <c r="C25" s="41"/>
    </row>
    <row r="26" spans="1:3" x14ac:dyDescent="0.25">
      <c r="A26" s="23" t="s">
        <v>1091</v>
      </c>
      <c r="B26" s="18"/>
      <c r="C26" s="41"/>
    </row>
    <row r="27" spans="1:3" x14ac:dyDescent="0.25">
      <c r="A27" s="23" t="s">
        <v>1092</v>
      </c>
      <c r="B27" s="18"/>
      <c r="C27" s="41"/>
    </row>
    <row r="28" spans="1:3" x14ac:dyDescent="0.25">
      <c r="A28" s="23" t="s">
        <v>1093</v>
      </c>
      <c r="B28" s="18"/>
      <c r="C28" s="41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10</v>
      </c>
    </row>
    <row r="33" spans="1:3" x14ac:dyDescent="0.25">
      <c r="A33" s="23" t="s">
        <v>1096</v>
      </c>
      <c r="B33" s="18"/>
      <c r="C33" s="24">
        <v>4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17</v>
      </c>
    </row>
    <row r="38" spans="1:3" x14ac:dyDescent="0.25">
      <c r="A38" s="23" t="s">
        <v>1098</v>
      </c>
      <c r="B38" s="18"/>
      <c r="C38" s="24">
        <v>65</v>
      </c>
    </row>
    <row r="39" spans="1:3" x14ac:dyDescent="0.25">
      <c r="A39" s="23" t="s">
        <v>1099</v>
      </c>
      <c r="B39" s="18"/>
      <c r="C39" s="24">
        <v>413</v>
      </c>
    </row>
    <row r="40" spans="1:3" x14ac:dyDescent="0.25">
      <c r="A40" s="23" t="s">
        <v>1100</v>
      </c>
      <c r="B40" s="18"/>
      <c r="C40" s="24">
        <v>226</v>
      </c>
    </row>
    <row r="41" spans="1:3" x14ac:dyDescent="0.25">
      <c r="A41" s="23" t="s">
        <v>1101</v>
      </c>
      <c r="B41" s="18"/>
      <c r="C41" s="24">
        <v>164</v>
      </c>
    </row>
    <row r="42" spans="1:3" x14ac:dyDescent="0.25">
      <c r="A42" s="23" t="s">
        <v>1102</v>
      </c>
      <c r="B42" s="18"/>
      <c r="C42" s="24">
        <v>23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41"/>
    </row>
    <row r="47" spans="1:3" x14ac:dyDescent="0.25">
      <c r="A47" s="23" t="s">
        <v>1105</v>
      </c>
      <c r="B47" s="18"/>
      <c r="C47" s="24">
        <v>7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41"/>
    </row>
    <row r="52" spans="1:6" x14ac:dyDescent="0.25">
      <c r="A52" s="170"/>
      <c r="B52" s="14" t="s">
        <v>122</v>
      </c>
      <c r="C52" s="41"/>
    </row>
    <row r="53" spans="1:6" x14ac:dyDescent="0.25">
      <c r="A53" s="170"/>
      <c r="B53" s="14" t="s">
        <v>1109</v>
      </c>
      <c r="C53" s="41"/>
    </row>
    <row r="54" spans="1:6" x14ac:dyDescent="0.25">
      <c r="A54" s="171"/>
      <c r="B54" s="14" t="s">
        <v>1110</v>
      </c>
      <c r="C54" s="41"/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0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9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70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70"/>
      <c r="B65" s="14" t="s">
        <v>1055</v>
      </c>
      <c r="C65" s="15">
        <v>0</v>
      </c>
      <c r="D65" s="15">
        <v>0</v>
      </c>
      <c r="E65" s="15">
        <v>0</v>
      </c>
      <c r="F65" s="24">
        <v>1</v>
      </c>
    </row>
    <row r="66" spans="1:6" x14ac:dyDescent="0.25">
      <c r="A66" s="170"/>
      <c r="B66" s="14" t="s">
        <v>1056</v>
      </c>
      <c r="C66" s="15">
        <v>0</v>
      </c>
      <c r="D66" s="15">
        <v>0</v>
      </c>
      <c r="E66" s="15">
        <v>3</v>
      </c>
      <c r="F66" s="24">
        <v>0</v>
      </c>
    </row>
    <row r="67" spans="1:6" x14ac:dyDescent="0.25">
      <c r="A67" s="170"/>
      <c r="B67" s="14" t="s">
        <v>325</v>
      </c>
      <c r="C67" s="15">
        <v>215</v>
      </c>
      <c r="D67" s="15">
        <v>74</v>
      </c>
      <c r="E67" s="15">
        <v>24</v>
      </c>
      <c r="F67" s="24">
        <v>18</v>
      </c>
    </row>
    <row r="68" spans="1:6" x14ac:dyDescent="0.25">
      <c r="A68" s="170"/>
      <c r="B68" s="14" t="s">
        <v>1111</v>
      </c>
      <c r="C68" s="15">
        <v>1896</v>
      </c>
      <c r="D68" s="15">
        <v>535</v>
      </c>
      <c r="E68" s="15">
        <v>186</v>
      </c>
      <c r="F68" s="24">
        <v>228</v>
      </c>
    </row>
    <row r="69" spans="1:6" x14ac:dyDescent="0.25">
      <c r="A69" s="170"/>
      <c r="B69" s="14" t="s">
        <v>1112</v>
      </c>
      <c r="C69" s="15">
        <v>46</v>
      </c>
      <c r="D69" s="15">
        <v>33</v>
      </c>
      <c r="E69" s="15">
        <v>25</v>
      </c>
      <c r="F69" s="24">
        <v>9</v>
      </c>
    </row>
    <row r="70" spans="1:6" x14ac:dyDescent="0.25">
      <c r="A70" s="170"/>
      <c r="B70" s="14" t="s">
        <v>1059</v>
      </c>
      <c r="C70" s="15">
        <v>74</v>
      </c>
      <c r="D70" s="15">
        <v>16</v>
      </c>
      <c r="E70" s="15">
        <v>17</v>
      </c>
      <c r="F70" s="24">
        <v>20</v>
      </c>
    </row>
    <row r="71" spans="1:6" x14ac:dyDescent="0.25">
      <c r="A71" s="170"/>
      <c r="B71" s="14" t="s">
        <v>1113</v>
      </c>
      <c r="C71" s="15">
        <v>8</v>
      </c>
      <c r="D71" s="15">
        <v>5</v>
      </c>
      <c r="E71" s="15">
        <v>3</v>
      </c>
      <c r="F71" s="24">
        <v>5</v>
      </c>
    </row>
    <row r="72" spans="1:6" x14ac:dyDescent="0.25">
      <c r="A72" s="170"/>
      <c r="B72" s="14" t="s">
        <v>1114</v>
      </c>
      <c r="C72" s="15">
        <v>281</v>
      </c>
      <c r="D72" s="15">
        <v>212</v>
      </c>
      <c r="E72" s="15">
        <v>0</v>
      </c>
      <c r="F72" s="24">
        <v>78</v>
      </c>
    </row>
    <row r="73" spans="1:6" x14ac:dyDescent="0.25">
      <c r="A73" s="170"/>
      <c r="B73" s="14" t="s">
        <v>1115</v>
      </c>
      <c r="C73" s="15">
        <v>46</v>
      </c>
      <c r="D73" s="15">
        <v>30</v>
      </c>
      <c r="E73" s="15">
        <v>8</v>
      </c>
      <c r="F73" s="24">
        <v>5</v>
      </c>
    </row>
    <row r="74" spans="1:6" x14ac:dyDescent="0.25">
      <c r="A74" s="170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70"/>
      <c r="B75" s="14" t="s">
        <v>396</v>
      </c>
      <c r="C75" s="15">
        <v>1</v>
      </c>
      <c r="D75" s="15">
        <v>0</v>
      </c>
      <c r="E75" s="15">
        <v>0</v>
      </c>
      <c r="F75" s="24">
        <v>0</v>
      </c>
    </row>
    <row r="76" spans="1:6" x14ac:dyDescent="0.25">
      <c r="A76" s="170"/>
      <c r="B76" s="14" t="s">
        <v>1064</v>
      </c>
      <c r="C76" s="15">
        <v>10</v>
      </c>
      <c r="D76" s="15">
        <v>1</v>
      </c>
      <c r="E76" s="15">
        <v>0</v>
      </c>
      <c r="F76" s="24">
        <v>0</v>
      </c>
    </row>
    <row r="77" spans="1:6" x14ac:dyDescent="0.25">
      <c r="A77" s="170"/>
      <c r="B77" s="14" t="s">
        <v>1065</v>
      </c>
      <c r="C77" s="15">
        <v>29</v>
      </c>
      <c r="D77" s="15">
        <v>1</v>
      </c>
      <c r="E77" s="15">
        <v>0</v>
      </c>
      <c r="F77" s="24">
        <v>0</v>
      </c>
    </row>
    <row r="78" spans="1:6" x14ac:dyDescent="0.25">
      <c r="A78" s="170"/>
      <c r="B78" s="14" t="s">
        <v>1066</v>
      </c>
      <c r="C78" s="15">
        <v>9</v>
      </c>
      <c r="D78" s="15">
        <v>4</v>
      </c>
      <c r="E78" s="15">
        <v>145</v>
      </c>
      <c r="F78" s="24">
        <v>4</v>
      </c>
    </row>
    <row r="79" spans="1:6" x14ac:dyDescent="0.25">
      <c r="A79" s="170"/>
      <c r="B79" s="14" t="s">
        <v>1067</v>
      </c>
      <c r="C79" s="15">
        <v>419</v>
      </c>
      <c r="D79" s="15">
        <v>256</v>
      </c>
      <c r="E79" s="15">
        <v>0</v>
      </c>
      <c r="F79" s="24">
        <v>165</v>
      </c>
    </row>
    <row r="80" spans="1:6" x14ac:dyDescent="0.25">
      <c r="A80" s="170"/>
      <c r="B80" s="14" t="s">
        <v>1068</v>
      </c>
      <c r="C80" s="15">
        <v>10</v>
      </c>
      <c r="D80" s="15">
        <v>0</v>
      </c>
      <c r="E80" s="15">
        <v>4</v>
      </c>
      <c r="F80" s="24">
        <v>4</v>
      </c>
    </row>
    <row r="81" spans="1:6" x14ac:dyDescent="0.25">
      <c r="A81" s="171"/>
      <c r="B81" s="14" t="s">
        <v>1069</v>
      </c>
      <c r="C81" s="15">
        <v>11</v>
      </c>
      <c r="D81" s="15">
        <v>5</v>
      </c>
      <c r="E81" s="15">
        <v>9</v>
      </c>
      <c r="F81" s="24">
        <v>8</v>
      </c>
    </row>
    <row r="82" spans="1:6" x14ac:dyDescent="0.25">
      <c r="A82" s="190" t="s">
        <v>1070</v>
      </c>
      <c r="B82" s="191"/>
      <c r="C82" s="32">
        <v>3055</v>
      </c>
      <c r="D82" s="32">
        <v>1172</v>
      </c>
      <c r="E82" s="32">
        <v>424</v>
      </c>
      <c r="F82" s="32">
        <v>545</v>
      </c>
    </row>
    <row r="83" spans="1:6" x14ac:dyDescent="0.25">
      <c r="A83" s="169" t="s">
        <v>1116</v>
      </c>
      <c r="B83" s="14" t="s">
        <v>1071</v>
      </c>
      <c r="C83" s="15">
        <v>36</v>
      </c>
      <c r="D83" s="15">
        <v>17</v>
      </c>
      <c r="E83" s="15">
        <v>18</v>
      </c>
      <c r="F83" s="24">
        <v>10</v>
      </c>
    </row>
    <row r="84" spans="1:6" x14ac:dyDescent="0.25">
      <c r="A84" s="170"/>
      <c r="B84" s="14" t="s">
        <v>1072</v>
      </c>
      <c r="C84" s="15">
        <v>7</v>
      </c>
      <c r="D84" s="15">
        <v>13</v>
      </c>
      <c r="E84" s="15">
        <v>12</v>
      </c>
      <c r="F84" s="24">
        <v>7</v>
      </c>
    </row>
    <row r="85" spans="1:6" x14ac:dyDescent="0.25">
      <c r="A85" s="171"/>
      <c r="B85" s="14" t="s">
        <v>108</v>
      </c>
      <c r="C85" s="15">
        <v>28</v>
      </c>
      <c r="D85" s="15">
        <v>20</v>
      </c>
      <c r="E85" s="15">
        <v>22</v>
      </c>
      <c r="F85" s="24">
        <v>20</v>
      </c>
    </row>
    <row r="86" spans="1:6" x14ac:dyDescent="0.25">
      <c r="A86" s="190" t="s">
        <v>1117</v>
      </c>
      <c r="B86" s="191"/>
      <c r="C86" s="32">
        <v>71</v>
      </c>
      <c r="D86" s="32">
        <v>50</v>
      </c>
      <c r="E86" s="32">
        <v>52</v>
      </c>
      <c r="F86" s="32">
        <v>37</v>
      </c>
    </row>
  </sheetData>
  <sheetProtection algorithmName="SHA-512" hashValue="znRR39XvaGW163Ka8tKNK5nGPglgR5w/sqlLYindXXxN5DdNbCyexpI03m8vnRYoQB1ViMeGCrlpqWHlPE5D4g==" saltValue="EOJKAhLJc5Q/vANXH8sim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4</v>
      </c>
    </row>
    <row r="6" spans="1:3" x14ac:dyDescent="0.25">
      <c r="A6" s="13" t="s">
        <v>1121</v>
      </c>
      <c r="B6" s="18"/>
      <c r="C6" s="24">
        <v>928</v>
      </c>
    </row>
    <row r="7" spans="1:3" x14ac:dyDescent="0.25">
      <c r="A7" s="13" t="s">
        <v>1122</v>
      </c>
      <c r="B7" s="18"/>
      <c r="C7" s="24">
        <v>22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4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10</v>
      </c>
    </row>
    <row r="14" spans="1:3" x14ac:dyDescent="0.25">
      <c r="A14" s="13" t="s">
        <v>1121</v>
      </c>
      <c r="B14" s="18"/>
      <c r="C14" s="24">
        <v>50</v>
      </c>
    </row>
    <row r="15" spans="1:3" x14ac:dyDescent="0.25">
      <c r="A15" s="13" t="s">
        <v>1126</v>
      </c>
      <c r="B15" s="18"/>
      <c r="C15" s="24">
        <v>2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1</v>
      </c>
    </row>
    <row r="22" spans="1:3" x14ac:dyDescent="0.25">
      <c r="A22" s="13" t="s">
        <v>1128</v>
      </c>
      <c r="B22" s="18"/>
      <c r="C22" s="24">
        <v>0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9</v>
      </c>
    </row>
    <row r="29" spans="1:3" x14ac:dyDescent="0.25">
      <c r="A29" s="13" t="s">
        <v>1133</v>
      </c>
      <c r="B29" s="18"/>
      <c r="C29" s="24">
        <v>3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7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fJScfLKCUxAyuYmAaamQVENLZDWoHYYyXQrls9LAPanKvQPEbpBCKvAI466/1prh5Xa0j68uEsGjDe9rSdR3cQ==" saltValue="rHyTHsl0phaoPI8ETRI8T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15</v>
      </c>
    </row>
    <row r="6" spans="1:3" x14ac:dyDescent="0.25">
      <c r="A6" s="13" t="s">
        <v>1142</v>
      </c>
      <c r="B6" s="18"/>
      <c r="C6" s="41"/>
    </row>
    <row r="7" spans="1:3" x14ac:dyDescent="0.25">
      <c r="A7" s="13" t="s">
        <v>1143</v>
      </c>
      <c r="B7" s="18"/>
      <c r="C7" s="41"/>
    </row>
    <row r="8" spans="1:3" x14ac:dyDescent="0.25">
      <c r="A8" s="13" t="s">
        <v>1144</v>
      </c>
      <c r="B8" s="18"/>
      <c r="C8" s="24">
        <v>19</v>
      </c>
    </row>
    <row r="9" spans="1:3" x14ac:dyDescent="0.25">
      <c r="A9" s="13" t="s">
        <v>1145</v>
      </c>
      <c r="B9" s="18"/>
      <c r="C9" s="41"/>
    </row>
    <row r="10" spans="1:3" x14ac:dyDescent="0.25">
      <c r="A10" s="13" t="s">
        <v>1146</v>
      </c>
      <c r="B10" s="18"/>
      <c r="C10" s="41"/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16</v>
      </c>
    </row>
    <row r="15" spans="1:3" x14ac:dyDescent="0.25">
      <c r="A15" s="13" t="s">
        <v>1149</v>
      </c>
      <c r="B15" s="18"/>
      <c r="C15" s="24">
        <v>0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8</v>
      </c>
    </row>
    <row r="21" spans="1:3" x14ac:dyDescent="0.25">
      <c r="A21" s="13" t="s">
        <v>1153</v>
      </c>
      <c r="B21" s="18"/>
      <c r="C21" s="24">
        <v>5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1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2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4</v>
      </c>
    </row>
    <row r="46" spans="1:3" x14ac:dyDescent="0.25">
      <c r="A46" s="13" t="s">
        <v>1083</v>
      </c>
      <c r="B46" s="18"/>
      <c r="C46" s="24">
        <v>2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12</v>
      </c>
    </row>
    <row r="62" spans="1:3" x14ac:dyDescent="0.25">
      <c r="A62" s="13" t="s">
        <v>1083</v>
      </c>
      <c r="B62" s="18"/>
      <c r="C62" s="24">
        <v>4</v>
      </c>
    </row>
    <row r="63" spans="1:3" x14ac:dyDescent="0.25">
      <c r="A63" s="13" t="s">
        <v>1165</v>
      </c>
      <c r="B63" s="18"/>
      <c r="C63" s="24">
        <v>4</v>
      </c>
    </row>
  </sheetData>
  <sheetProtection algorithmName="SHA-512" hashValue="Qn5IXOTJWr20uaIAKe4bBFZoXlfIviRxIVx1G2WBxNW3v4WWoTOJglXjt8ZJW2H6TUwBBN2rkWAjgesbJQXQ0A==" saltValue="Qw6DwAThGiRnIf7+1QhJO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2" t="s">
        <v>636</v>
      </c>
      <c r="B4" s="193"/>
      <c r="C4" s="32">
        <v>1002</v>
      </c>
      <c r="D4" s="32">
        <v>759</v>
      </c>
      <c r="E4" s="33">
        <v>0</v>
      </c>
      <c r="F4" s="32">
        <v>2036</v>
      </c>
      <c r="G4" s="32">
        <v>1828</v>
      </c>
      <c r="H4" s="32">
        <v>354</v>
      </c>
      <c r="I4" s="32">
        <v>382</v>
      </c>
      <c r="J4" s="32">
        <v>4</v>
      </c>
      <c r="K4" s="32">
        <v>0</v>
      </c>
      <c r="L4" s="32">
        <v>0</v>
      </c>
      <c r="M4" s="32">
        <v>0</v>
      </c>
      <c r="N4" s="32">
        <v>0</v>
      </c>
      <c r="O4" s="32">
        <v>5</v>
      </c>
      <c r="P4" s="32">
        <v>1949</v>
      </c>
    </row>
    <row r="5" spans="1:16" ht="45" x14ac:dyDescent="0.25">
      <c r="A5" s="29" t="s">
        <v>637</v>
      </c>
      <c r="B5" s="29" t="s">
        <v>638</v>
      </c>
      <c r="C5" s="15">
        <v>24</v>
      </c>
      <c r="D5" s="15">
        <v>17</v>
      </c>
      <c r="E5" s="30">
        <v>0</v>
      </c>
      <c r="F5" s="15">
        <v>13</v>
      </c>
      <c r="G5" s="15">
        <v>11</v>
      </c>
      <c r="H5" s="15">
        <v>7</v>
      </c>
      <c r="I5" s="15">
        <v>6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13</v>
      </c>
    </row>
    <row r="6" spans="1:16" ht="33.75" x14ac:dyDescent="0.25">
      <c r="A6" s="29" t="s">
        <v>639</v>
      </c>
      <c r="B6" s="29" t="s">
        <v>640</v>
      </c>
      <c r="C6" s="15">
        <v>369</v>
      </c>
      <c r="D6" s="15">
        <v>380</v>
      </c>
      <c r="E6" s="30">
        <v>-1</v>
      </c>
      <c r="F6" s="15">
        <v>893</v>
      </c>
      <c r="G6" s="15">
        <v>827</v>
      </c>
      <c r="H6" s="15">
        <v>132</v>
      </c>
      <c r="I6" s="15">
        <v>132</v>
      </c>
      <c r="J6" s="15">
        <v>1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912</v>
      </c>
    </row>
    <row r="7" spans="1:16" ht="22.5" x14ac:dyDescent="0.25">
      <c r="A7" s="29" t="s">
        <v>641</v>
      </c>
      <c r="B7" s="29" t="s">
        <v>642</v>
      </c>
      <c r="C7" s="15">
        <v>87</v>
      </c>
      <c r="D7" s="15">
        <v>63</v>
      </c>
      <c r="E7" s="30">
        <v>0</v>
      </c>
      <c r="F7" s="15">
        <v>33</v>
      </c>
      <c r="G7" s="15">
        <v>30</v>
      </c>
      <c r="H7" s="15">
        <v>37</v>
      </c>
      <c r="I7" s="15">
        <v>40</v>
      </c>
      <c r="J7" s="15">
        <v>2</v>
      </c>
      <c r="K7" s="15">
        <v>0</v>
      </c>
      <c r="L7" s="15">
        <v>0</v>
      </c>
      <c r="M7" s="15">
        <v>0</v>
      </c>
      <c r="N7" s="15">
        <v>0</v>
      </c>
      <c r="O7" s="15">
        <v>5</v>
      </c>
      <c r="P7" s="24">
        <v>51</v>
      </c>
    </row>
    <row r="8" spans="1:16" ht="33.75" x14ac:dyDescent="0.25">
      <c r="A8" s="29" t="s">
        <v>643</v>
      </c>
      <c r="B8" s="29" t="s">
        <v>644</v>
      </c>
      <c r="C8" s="15">
        <v>4</v>
      </c>
      <c r="D8" s="15">
        <v>8</v>
      </c>
      <c r="E8" s="30">
        <v>-1</v>
      </c>
      <c r="F8" s="15">
        <v>0</v>
      </c>
      <c r="G8" s="15">
        <v>0</v>
      </c>
      <c r="H8" s="15">
        <v>0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37</v>
      </c>
      <c r="D9" s="15">
        <v>22</v>
      </c>
      <c r="E9" s="30">
        <v>0</v>
      </c>
      <c r="F9" s="15">
        <v>108</v>
      </c>
      <c r="G9" s="15">
        <v>106</v>
      </c>
      <c r="H9" s="15">
        <v>18</v>
      </c>
      <c r="I9" s="15">
        <v>33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121</v>
      </c>
    </row>
    <row r="10" spans="1:16" ht="33.75" x14ac:dyDescent="0.25">
      <c r="A10" s="29" t="s">
        <v>647</v>
      </c>
      <c r="B10" s="29" t="s">
        <v>648</v>
      </c>
      <c r="C10" s="15">
        <v>479</v>
      </c>
      <c r="D10" s="15">
        <v>267</v>
      </c>
      <c r="E10" s="30">
        <v>0</v>
      </c>
      <c r="F10" s="15">
        <v>989</v>
      </c>
      <c r="G10" s="15">
        <v>854</v>
      </c>
      <c r="H10" s="15">
        <v>159</v>
      </c>
      <c r="I10" s="15">
        <v>169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852</v>
      </c>
    </row>
    <row r="11" spans="1:16" ht="45" x14ac:dyDescent="0.25">
      <c r="A11" s="29" t="s">
        <v>649</v>
      </c>
      <c r="B11" s="29" t="s">
        <v>650</v>
      </c>
      <c r="C11" s="15">
        <v>2</v>
      </c>
      <c r="D11" s="15">
        <v>2</v>
      </c>
      <c r="E11" s="30">
        <v>0</v>
      </c>
      <c r="F11" s="15">
        <v>0</v>
      </c>
      <c r="G11" s="15">
        <v>0</v>
      </c>
      <c r="H11" s="15">
        <v>1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F8fgFPDv4GXuPZFh4IGK1SCF43v7nMT+Bkvmd1ZzoloKKmsH9vzm28eiXz1B3x9qKzhOnmuQnhixRFho6yU0Jg==" saltValue="lYwocMtCmpPF7DHENaxwN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2021-05-21T12:24:28Z</dcterms:created>
  <dcterms:modified xsi:type="dcterms:W3CDTF">2021-05-31T11:13:40Z</dcterms:modified>
</cp:coreProperties>
</file>