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F8AD201B-26C3-41DA-ADE3-F08B59E5796C}" xr6:coauthVersionLast="46" xr6:coauthVersionMax="46" xr10:uidLastSave="{00000000-0000-0000-0000-000000000000}"/>
  <workbookProtection workbookAlgorithmName="SHA-512" workbookHashValue="Qh0KachPrfSYXsW0JD4cvyB9F/COnhgZfCtoDPJuzWPwHzV5uqTUvC0INIOXdW7ND+yNZJfsY12611Mrkb0MEQ==" workbookSaltValue="rjOSKaUxHj+cpJLjORCV6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K43" i="12" s="1"/>
  <c r="J13" i="12"/>
  <c r="I13" i="12"/>
  <c r="H13" i="12"/>
  <c r="G13" i="12"/>
  <c r="F13" i="12"/>
  <c r="E13" i="12"/>
  <c r="D13" i="12"/>
  <c r="L12" i="12"/>
  <c r="L43" i="12" s="1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J43" i="12"/>
  <c r="H43" i="12"/>
  <c r="G43" i="12"/>
  <c r="F43" i="12"/>
  <c r="E43" i="12"/>
  <c r="D43" i="12"/>
  <c r="I4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37AAA26-0CA8-465B-B73F-7ADB0608F3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30A30B-16CC-45DE-872A-691B105B8F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B042452-8780-45FB-BC12-0E397EB847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6178003-BAF7-43A0-8268-B3156DB230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BD72805-1046-43CA-ACAB-53D3BEEB37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68231C9-0695-4BA5-A631-14C6288C28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A9E1420-0D9C-4E96-BC0E-EBEFB92EBC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CE1423-4D17-4A86-94FC-EE83F76647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4BA87FD-BA44-43DB-BFB1-BBDE77743F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C197031-E819-4ABE-9321-EC584B21CB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1B178CF-B8C8-4EF4-962C-0C6B5BF34B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4ECB04A-019F-4138-8CD9-D0BF99F25F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0909607-B67D-42C6-9AB2-CD1025170D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FFE75D2-779A-4C21-94C8-A242A3D062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628CE19-C84F-4F19-9F3D-2F1C5A91E1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D062602-5FD7-402D-A855-7049A109E8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F0A5231-E89A-40A2-865C-A1970916D4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1F879B0-EF1C-40DB-9735-DE67A9284E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5A03E1-35E0-48A3-A015-22FD3B0562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93883D-C72D-497F-A01F-BE5439D09A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74297BD-C375-403F-87D9-FB86976CF7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1D7C9B-5501-4D76-BEEC-D544AA6AF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1734336-9205-4D9E-94E4-26B61E4456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38B4245-9F24-4CD2-9C27-FFE0968EFF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92DF067-89ED-4810-8737-302B517854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625EF36-D895-4439-A8E7-CCCD009AF5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BDF1C7A-6181-4423-B2F0-D48F269822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1435660-4377-422C-BAA9-238BB4AFB8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B016A39-D2B7-4B00-956E-0B41D9CAF7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07371CC-E74F-463F-8ED3-CCAA99C61A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760C600-F6FE-45DC-83F0-E70EF09BED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AD1417A-3E0F-4C6E-9AE9-C0597BBA8C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<sst xmlns="http://schemas.openxmlformats.org/spreadsheetml/2006/main" count="2559" uniqueCount="1441">
  <si>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</si>
  <si>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</si>
  <si>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</si>
  <si>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</si>
  <si>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</si>
  <si>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</si>
  <si>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</si>
  <si>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Pontevedra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</si>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</sst>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ADA58A02-2DFC-4854-AA34-9802664746F6}"/>
    <cellStyle name="Normal" xfId="0" builtinId="0"/>
    <cellStyle name="Normal 2" xfId="1" xr:uid="{B89EB1DB-338E-42AC-B8C6-DE5083F77937}"/>
    <cellStyle name="Normal 3" xfId="3" xr:uid="{13EE34C5-C2CA-4C2E-90DE-AD8A00CCDA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DF-40CE-8098-BE076E80FD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DF-40CE-8098-BE076E80FD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3583</c:v>
                </c:pt>
                <c:pt idx="1">
                  <c:v>22789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F-40CE-8098-BE076E80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5-488F-BD9B-BB088D2931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5-488F-BD9B-BB088D2931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65-488F-BD9B-BB088D29312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1135</c:v>
                </c:pt>
                <c:pt idx="2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5-488F-BD9B-BB088D29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78-4D7E-B87A-502B5C302C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78-4D7E-B87A-502B5C302C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78-4D7E-B87A-502B5C302C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2321</c:v>
                </c:pt>
                <c:pt idx="1">
                  <c:v>317</c:v>
                </c:pt>
                <c:pt idx="2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8-4D7E-B87A-502B5C30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3A-4B2D-BA9E-3063D1756B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3A-4B2D-BA9E-3063D1756B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436</c:v>
                </c:pt>
                <c:pt idx="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A-4B2D-BA9E-3063D175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68-4C2C-8F45-63666B0D70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68-4C2C-8F45-63666B0D7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6512</c:v>
                </c:pt>
                <c:pt idx="1">
                  <c:v>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8-4C2C-8F45-63666B0D7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941</c:v>
              </c:pt>
              <c:pt idx="1">
                <c:v>2345</c:v>
              </c:pt>
              <c:pt idx="2">
                <c:v>32</c:v>
              </c:pt>
              <c:pt idx="3">
                <c:v>3</c:v>
              </c:pt>
              <c:pt idx="4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3-D90E-449A-8E14-3F48F61CB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2232</c:v>
              </c:pt>
              <c:pt idx="1">
                <c:v>1871</c:v>
              </c:pt>
              <c:pt idx="2">
                <c:v>116</c:v>
              </c:pt>
              <c:pt idx="3">
                <c:v>27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B2A7-4D89-901B-D329A1284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91</c:v>
              </c:pt>
              <c:pt idx="2">
                <c:v>34</c:v>
              </c:pt>
              <c:pt idx="3">
                <c:v>20</c:v>
              </c:pt>
              <c:pt idx="4">
                <c:v>124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B50F-4349-B45C-3CBD9C7E2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221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3-19D5-4C6E-914B-6B22AAABC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3476</c:v>
              </c:pt>
              <c:pt idx="1">
                <c:v>40</c:v>
              </c:pt>
              <c:pt idx="2">
                <c:v>471</c:v>
              </c:pt>
              <c:pt idx="3">
                <c:v>68</c:v>
              </c:pt>
              <c:pt idx="4">
                <c:v>22</c:v>
              </c:pt>
              <c:pt idx="5">
                <c:v>3</c:v>
              </c:pt>
              <c:pt idx="6">
                <c:v>12</c:v>
              </c:pt>
              <c:pt idx="7">
                <c:v>55</c:v>
              </c:pt>
              <c:pt idx="8">
                <c:v>865</c:v>
              </c:pt>
              <c:pt idx="9">
                <c:v>91</c:v>
              </c:pt>
              <c:pt idx="10">
                <c:v>4094</c:v>
              </c:pt>
            </c:numLit>
          </c:val>
          <c:extLst>
            <c:ext xmlns:c16="http://schemas.microsoft.com/office/drawing/2014/chart" uri="{C3380CC4-5D6E-409C-BE32-E72D297353CC}">
              <c16:uniqueId val="{00000003-A58B-499F-87AE-CE65A77DA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435</c:v>
              </c:pt>
              <c:pt idx="1">
                <c:v>700</c:v>
              </c:pt>
              <c:pt idx="2">
                <c:v>529</c:v>
              </c:pt>
              <c:pt idx="3">
                <c:v>508</c:v>
              </c:pt>
              <c:pt idx="4">
                <c:v>114</c:v>
              </c:pt>
              <c:pt idx="5">
                <c:v>323</c:v>
              </c:pt>
              <c:pt idx="6">
                <c:v>430</c:v>
              </c:pt>
              <c:pt idx="7">
                <c:v>387</c:v>
              </c:pt>
              <c:pt idx="8">
                <c:v>25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8C3F-4E3D-86AE-234463461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82-4026-93C3-E68815A4CE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82-4026-93C3-E68815A4CE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82-4026-93C3-E68815A4CE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321</c:v>
                </c:pt>
                <c:pt idx="1">
                  <c:v>203</c:v>
                </c:pt>
                <c:pt idx="2">
                  <c:v>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2-4026-93C3-E68815A4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7535</c:v>
              </c:pt>
              <c:pt idx="1">
                <c:v>1954</c:v>
              </c:pt>
              <c:pt idx="2">
                <c:v>1728</c:v>
              </c:pt>
              <c:pt idx="3">
                <c:v>458</c:v>
              </c:pt>
              <c:pt idx="4">
                <c:v>145</c:v>
              </c:pt>
              <c:pt idx="5">
                <c:v>202</c:v>
              </c:pt>
              <c:pt idx="6">
                <c:v>672</c:v>
              </c:pt>
              <c:pt idx="7">
                <c:v>6801</c:v>
              </c:pt>
              <c:pt idx="8">
                <c:v>193</c:v>
              </c:pt>
              <c:pt idx="9">
                <c:v>371</c:v>
              </c:pt>
              <c:pt idx="10">
                <c:v>780</c:v>
              </c:pt>
              <c:pt idx="11">
                <c:v>357</c:v>
              </c:pt>
              <c:pt idx="12">
                <c:v>116</c:v>
              </c:pt>
              <c:pt idx="13">
                <c:v>775</c:v>
              </c:pt>
              <c:pt idx="14">
                <c:v>305</c:v>
              </c:pt>
              <c:pt idx="15">
                <c:v>4497</c:v>
              </c:pt>
              <c:pt idx="16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D496-446B-AC39-F3A4B4878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806</c:v>
              </c:pt>
              <c:pt idx="1">
                <c:v>183</c:v>
              </c:pt>
              <c:pt idx="2">
                <c:v>71</c:v>
              </c:pt>
              <c:pt idx="3">
                <c:v>1709</c:v>
              </c:pt>
              <c:pt idx="4">
                <c:v>198</c:v>
              </c:pt>
              <c:pt idx="5">
                <c:v>54</c:v>
              </c:pt>
              <c:pt idx="6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740B-4F02-8266-0EFF9D753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52</c:v>
              </c:pt>
              <c:pt idx="1">
                <c:v>195</c:v>
              </c:pt>
              <c:pt idx="2">
                <c:v>91</c:v>
              </c:pt>
              <c:pt idx="3">
                <c:v>62</c:v>
              </c:pt>
              <c:pt idx="4">
                <c:v>150</c:v>
              </c:pt>
              <c:pt idx="5">
                <c:v>1560</c:v>
              </c:pt>
              <c:pt idx="6">
                <c:v>14</c:v>
              </c:pt>
              <c:pt idx="7">
                <c:v>152</c:v>
              </c:pt>
              <c:pt idx="8">
                <c:v>53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1F9-48D2-B8E1-BE46034E4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234</c:v>
              </c:pt>
              <c:pt idx="1">
                <c:v>262</c:v>
              </c:pt>
              <c:pt idx="2">
                <c:v>68</c:v>
              </c:pt>
              <c:pt idx="3">
                <c:v>146</c:v>
              </c:pt>
              <c:pt idx="4">
                <c:v>963</c:v>
              </c:pt>
              <c:pt idx="5">
                <c:v>51</c:v>
              </c:pt>
              <c:pt idx="6">
                <c:v>142</c:v>
              </c:pt>
              <c:pt idx="7">
                <c:v>246</c:v>
              </c:pt>
              <c:pt idx="8">
                <c:v>270</c:v>
              </c:pt>
              <c:pt idx="9">
                <c:v>141</c:v>
              </c:pt>
              <c:pt idx="10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C20C-4A7B-93A5-C57FD49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234</c:v>
              </c:pt>
              <c:pt idx="1">
                <c:v>77</c:v>
              </c:pt>
              <c:pt idx="2">
                <c:v>91</c:v>
              </c:pt>
              <c:pt idx="3">
                <c:v>698</c:v>
              </c:pt>
              <c:pt idx="4">
                <c:v>100</c:v>
              </c:pt>
              <c:pt idx="5">
                <c:v>250</c:v>
              </c:pt>
              <c:pt idx="6">
                <c:v>185</c:v>
              </c:pt>
              <c:pt idx="7">
                <c:v>137</c:v>
              </c:pt>
              <c:pt idx="8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60B9-46E0-BF2E-5E917B997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4</c:v>
              </c:pt>
              <c:pt idx="2">
                <c:v>29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850-4C7C-85D3-3A666FDF6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6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28-4DA5-8ABE-D19006CD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4531496062992125"/>
          <c:w val="0.27392224409448818"/>
          <c:h val="0.733370078740157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73-414A-98BB-E56330906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7A-499F-87D4-5E57D67FF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Libertad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39</c:v>
              </c:pt>
              <c:pt idx="2">
                <c:v>23</c:v>
              </c:pt>
              <c:pt idx="3">
                <c:v>43</c:v>
              </c:pt>
              <c:pt idx="4">
                <c:v>73</c:v>
              </c:pt>
              <c:pt idx="5">
                <c:v>21</c:v>
              </c:pt>
              <c:pt idx="6">
                <c:v>27</c:v>
              </c:pt>
              <c:pt idx="7">
                <c:v>64</c:v>
              </c:pt>
              <c:pt idx="8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96DF-4E8B-B459-8F6ED1FB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AC-4B21-845E-5DBFE25F85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AC-4B21-845E-5DBFE25F85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2002</c:v>
                </c:pt>
                <c:pt idx="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B21-845E-5DBFE25F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13</c:v>
              </c:pt>
              <c:pt idx="2">
                <c:v>8</c:v>
              </c:pt>
              <c:pt idx="3">
                <c:v>51</c:v>
              </c:pt>
              <c:pt idx="4">
                <c:v>1</c:v>
              </c:pt>
              <c:pt idx="5">
                <c:v>57</c:v>
              </c:pt>
              <c:pt idx="6">
                <c:v>1</c:v>
              </c:pt>
              <c:pt idx="7">
                <c:v>16</c:v>
              </c:pt>
              <c:pt idx="8">
                <c:v>23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382-4AAD-ABFB-49C1A6D2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379</c:v>
              </c:pt>
              <c:pt idx="1">
                <c:v>265</c:v>
              </c:pt>
              <c:pt idx="2">
                <c:v>187</c:v>
              </c:pt>
              <c:pt idx="3">
                <c:v>88</c:v>
              </c:pt>
              <c:pt idx="4">
                <c:v>636</c:v>
              </c:pt>
              <c:pt idx="5">
                <c:v>101</c:v>
              </c:pt>
              <c:pt idx="6">
                <c:v>1830</c:v>
              </c:pt>
              <c:pt idx="7">
                <c:v>57</c:v>
              </c:pt>
              <c:pt idx="8">
                <c:v>294</c:v>
              </c:pt>
              <c:pt idx="9">
                <c:v>156</c:v>
              </c:pt>
              <c:pt idx="10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EC46-40CF-A58E-5B2F98737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81-4452-9838-1ABD5A0E17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81-4452-9838-1ABD5A0E17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81-4452-9838-1ABD5A0E17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81-4452-9838-1ABD5A0E172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1-4452-9838-1ABD5A0E17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81-4452-9838-1ABD5A0E1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81-4452-9838-1ABD5A0E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CC-4254-9E96-2E75DB5484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CC-4254-9E96-2E75DB5484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CC-4254-9E96-2E75DB5484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CC-4254-9E96-2E75DB5484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BCC-4254-9E96-2E75DB5484C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C-4254-9E96-2E75DB5484C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C-4254-9E96-2E75DB5484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C-4254-9E96-2E75DB5484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25</c:v>
                </c:pt>
                <c:pt idx="1">
                  <c:v>12</c:v>
                </c:pt>
                <c:pt idx="2">
                  <c:v>25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CC-4254-9E96-2E75DB54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604</c:v>
              </c:pt>
              <c:pt idx="1">
                <c:v>57</c:v>
              </c:pt>
              <c:pt idx="2">
                <c:v>48</c:v>
              </c:pt>
              <c:pt idx="3">
                <c:v>105</c:v>
              </c:pt>
              <c:pt idx="4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EE2B-411D-869B-45F0394B9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</c:v>
              </c:pt>
              <c:pt idx="1">
                <c:v>36</c:v>
              </c:pt>
              <c:pt idx="2">
                <c:v>30</c:v>
              </c:pt>
              <c:pt idx="3">
                <c:v>158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A0FD-400C-82AC-61640939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23</c:v>
              </c:pt>
              <c:pt idx="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EF2A-49F1-B4B2-A9D7BB869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DFE-4A4D-955F-484B07B8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156</c:v>
              </c:pt>
              <c:pt idx="1">
                <c:v>12</c:v>
              </c:pt>
              <c:pt idx="2">
                <c:v>64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C9B7-471C-9B2D-71022D2E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78</c:v>
              </c:pt>
              <c:pt idx="1">
                <c:v>8</c:v>
              </c:pt>
              <c:pt idx="2">
                <c:v>20</c:v>
              </c:pt>
              <c:pt idx="3">
                <c:v>15</c:v>
              </c:pt>
              <c:pt idx="4">
                <c:v>19</c:v>
              </c:pt>
              <c:pt idx="5">
                <c:v>27</c:v>
              </c:pt>
              <c:pt idx="6">
                <c:v>45</c:v>
              </c:pt>
              <c:pt idx="7">
                <c:v>15</c:v>
              </c:pt>
              <c:pt idx="8">
                <c:v>1</c:v>
              </c:pt>
              <c:pt idx="9">
                <c:v>22</c:v>
              </c:pt>
              <c:pt idx="10">
                <c:v>79</c:v>
              </c:pt>
              <c:pt idx="11">
                <c:v>4</c:v>
              </c:pt>
              <c:pt idx="12">
                <c:v>149</c:v>
              </c:pt>
              <c:pt idx="1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F1DB-4567-A9C6-59725883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1-4665-8D4A-3845896BA1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11-4665-8D4A-3845896BA1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1334</c:v>
                </c:pt>
                <c:pt idx="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1-4665-8D4A-3845896BA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377</c:v>
              </c:pt>
              <c:pt idx="1">
                <c:v>112</c:v>
              </c:pt>
              <c:pt idx="2">
                <c:v>499</c:v>
              </c:pt>
              <c:pt idx="3">
                <c:v>22</c:v>
              </c:pt>
              <c:pt idx="4">
                <c:v>34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790-4A99-ACB6-29B3B18B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9-46C7-A29F-00D470E977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D9-46C7-A29F-00D470E97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9-46C7-A29F-00D470E9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9-4798-B201-42269FEF57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9-4798-B201-42269FEF57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E9-4798-B201-42269FEF57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E9-4798-B201-42269FEF579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39</c:v>
                </c:pt>
                <c:pt idx="1">
                  <c:v>36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9-4798-B201-42269FEF57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1.6293897637795277E-2"/>
                  <c:y val="-8.18494488188976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9F-4A81-9999-2A0747F361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455</c:v>
              </c:pt>
              <c:pt idx="1">
                <c:v>20</c:v>
              </c:pt>
              <c:pt idx="2">
                <c:v>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DB64-49FF-A9B0-B994043E3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85</c:v>
              </c:pt>
              <c:pt idx="1">
                <c:v>3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6E04-408F-B8BC-0E9B37531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12</c:v>
              </c:pt>
              <c:pt idx="2">
                <c:v>48</c:v>
              </c:pt>
              <c:pt idx="3">
                <c:v>21</c:v>
              </c:pt>
              <c:pt idx="4">
                <c:v>192</c:v>
              </c:pt>
              <c:pt idx="5">
                <c:v>119</c:v>
              </c:pt>
              <c:pt idx="6">
                <c:v>87</c:v>
              </c:pt>
              <c:pt idx="7">
                <c:v>9</c:v>
              </c:pt>
              <c:pt idx="8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CBB-44DC-887C-2BCB12C8A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A04-4664-9106-9747548F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AB-47DF-B200-8A8315B304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AB-47DF-B200-8A8315B304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B-47DF-B200-8A8315B3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1A-4302-94E4-AB39A46E9E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1A-4302-94E4-AB39A46E9E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1A-4302-94E4-AB39A46E9E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1A-4302-94E4-AB39A46E9EC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A-4302-94E4-AB39A46E9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308</c:v>
                </c:pt>
                <c:pt idx="1">
                  <c:v>156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A-4302-94E4-AB39A46E9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1122</c:v>
              </c:pt>
              <c:pt idx="1">
                <c:v>22</c:v>
              </c:pt>
              <c:pt idx="2">
                <c:v>4</c:v>
              </c:pt>
              <c:pt idx="3">
                <c:v>6</c:v>
              </c:pt>
              <c:pt idx="4">
                <c:v>3</c:v>
              </c:pt>
              <c:pt idx="5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738D-4553-A939-79272A68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6-43F0-843C-73C6D9B728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46-43F0-843C-73C6D9B728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980</c:v>
                </c:pt>
                <c:pt idx="1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46-43F0-843C-73C6D9B7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310</c:v>
              </c:pt>
              <c:pt idx="1">
                <c:v>30</c:v>
              </c:pt>
              <c:pt idx="2">
                <c:v>1</c:v>
              </c:pt>
              <c:pt idx="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F89E-4BCE-8F7C-DD5F29EB5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029-49A9-AAC0-6AB6572C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0C-4D0A-A775-4C03C6DAD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84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8D-492F-93BC-E309C219F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12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77-4FA6-9E8F-F2DFE4734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10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3CF-4377-BEAA-58504844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F7-4A2C-887D-9AA4F074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373</c:v>
              </c:pt>
              <c:pt idx="2">
                <c:v>65</c:v>
              </c:pt>
              <c:pt idx="3">
                <c:v>3</c:v>
              </c:pt>
              <c:pt idx="4">
                <c:v>20</c:v>
              </c:pt>
              <c:pt idx="5">
                <c:v>296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F15-4F89-A4BF-8ABE8621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D9-4484-B834-29F0D20686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D9-4484-B834-29F0D20686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9-4484-B834-29F0D2068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927</c:v>
              </c:pt>
              <c:pt idx="2">
                <c:v>12</c:v>
              </c:pt>
              <c:pt idx="3">
                <c:v>35</c:v>
              </c:pt>
              <c:pt idx="4">
                <c:v>723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054-40E8-AE7C-B2C76EC8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858</c:v>
              </c:pt>
              <c:pt idx="2">
                <c:v>13</c:v>
              </c:pt>
              <c:pt idx="3">
                <c:v>2</c:v>
              </c:pt>
              <c:pt idx="4">
                <c:v>46</c:v>
              </c:pt>
              <c:pt idx="5">
                <c:v>632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57-4974-B559-A567FE999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108</c:v>
              </c:pt>
              <c:pt idx="2">
                <c:v>33</c:v>
              </c:pt>
              <c:pt idx="3">
                <c:v>18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3A4A-42D8-9D0E-214F2F07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94</c:v>
              </c:pt>
              <c:pt idx="2">
                <c:v>33</c:v>
              </c:pt>
              <c:pt idx="3">
                <c:v>2</c:v>
              </c:pt>
              <c:pt idx="4">
                <c:v>28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FE92-47E8-B10B-A8DA1593B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D5-4549-9FBC-5BC965D9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978</c:v>
              </c:pt>
              <c:pt idx="2">
                <c:v>37</c:v>
              </c:pt>
              <c:pt idx="3">
                <c:v>68</c:v>
              </c:pt>
              <c:pt idx="4">
                <c:v>736</c:v>
              </c:pt>
            </c:numLit>
          </c:val>
          <c:extLst>
            <c:ext xmlns:c16="http://schemas.microsoft.com/office/drawing/2014/chart" uri="{C3380CC4-5D6E-409C-BE32-E72D297353CC}">
              <c16:uniqueId val="{00000000-C6CB-41B7-BC2F-C4C0366EB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43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49B-45D8-AEDC-0224BCCE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104</c:v>
              </c:pt>
              <c:pt idx="2">
                <c:v>6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2891-40DB-9EB8-A5C3D386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2163-4AC4-A548-A9747E59F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9F28-414C-ABFF-63E4226C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81-44C7-B3B8-B9BD4E984A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81-44C7-B3B8-B9BD4E984A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1-44C7-B3B8-B9BD4E98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B1-4F67-8933-8FBDE43122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B1-4F67-8933-8FBDE43122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B1-4F67-8933-8FBDE431222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1-4F67-8933-8FBDE4312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183</c:v>
                </c:pt>
                <c:pt idx="1">
                  <c:v>0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B1-4F67-8933-8FBDE4312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CC-4A1D-B230-AF0DA6E70B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CC-4A1D-B230-AF0DA6E70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871</c:v>
                </c:pt>
                <c:pt idx="1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C-4A1D-B230-AF0DA6E7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24</xdr:row>
      <xdr:rowOff>47625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E73116B-29A4-4617-8C22-F3909A5F1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CE91DBF-FDCD-4A14-90CD-83DAD250D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DDB5CDA-5304-4BEF-BE45-99E0A9880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66EFE29-9E98-4E8F-8EE4-695D1C3E4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43C852C-F583-4C60-8384-DA0F0EA33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C32A36B-E375-4982-B117-935ED7246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C5F2858-001A-46E2-8D78-0BAFC90CD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3EAEE2F-93FB-4A54-843B-88C534A4C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8265401-803D-4707-9090-3D01486ED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171386B-7BBC-4DBB-8E3D-C098A5D048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CD70777-1862-4C76-AA4F-D30101E8E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E00EF51-4CD5-4310-887C-FA4C06899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D39292-4704-4409-8BEB-4EE0EC78D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0E4388-60FE-4BE2-9AE5-AA3163F20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1C692F8-65B5-4D46-9459-488A3F65E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5731BE7-DD52-403D-B202-33C7C9A6A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7764428-DA6E-43CF-B19E-EEE4764B4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0BA394E-7152-4512-A5CC-AC29A57E5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0F8C3015-C3CB-470F-BD9A-4E9C866BD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7C8B3BC-42B3-4EDE-A2A0-4F7B60809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76ED2ACB-F65D-47E2-92DD-5F2ACF256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EAC9FE6-740F-4C2E-AA25-E608F6288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DCD3DAB-5CFC-445D-BB33-5358CDB45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B74E61B-9C85-4FE6-A8F7-325EA60D8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8F14872-3440-4423-9D2E-F238BFDA6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7881B09-DF10-40B5-8635-FFE6D5A62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B23DB2A-4F90-45E5-8164-36180700B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1BE5BF9-32A9-49D1-8AFF-37F34344A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D49502F-E23D-48CC-A1D6-F9762FDF8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4C4F268-D0D8-492F-A1B6-8E6ACB2A1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E410682-D94F-4FB9-96B4-F97D214E8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D13E30B-3D2D-4995-B4D5-5F925A7B0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8EBFBBE-3A70-4EEE-A75E-6A66ADBB6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5134EEA-450D-4111-947F-F1060D96E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51EF8BA-6EF4-4366-AE02-C15122389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117475</xdr:colOff>
      <xdr:row>6</xdr:row>
      <xdr:rowOff>180975</xdr:rowOff>
    </xdr:from>
    <xdr:to>
      <xdr:col>21</xdr:col>
      <xdr:colOff>561975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C091F77-9A40-4DA7-9A63-2DAB6FCAE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7</xdr:row>
      <xdr:rowOff>114300</xdr:rowOff>
    </xdr:from>
    <xdr:to>
      <xdr:col>53</xdr:col>
      <xdr:colOff>279400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87BC8CD-87AA-47A9-89DE-ECAC3E7ED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600075</xdr:colOff>
      <xdr:row>6</xdr:row>
      <xdr:rowOff>241300</xdr:rowOff>
    </xdr:from>
    <xdr:to>
      <xdr:col>60</xdr:col>
      <xdr:colOff>495300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1C26257-3738-4C54-8EEF-196C925C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72042DF-2627-4648-BD0E-70A5A1A0E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57150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6197B3F-37E0-4B13-B6B7-130C1A9F4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DBB5EE5-D81E-4076-993D-F72AB3217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2B7904-2637-42E8-A79A-12ED76DBB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AE74EE3-700B-4837-8919-7068C38E8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D55E376-EAEA-44E0-A7CE-E5A50761F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C2F6C5A-6736-4D55-AD19-E3B7EC6BA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98F0588-1C0F-4800-B4A9-1257E284E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09A160-DB81-4F38-A682-25C329188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71B599D-4B26-45DB-B8EE-B4DEB5F99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C468B90-E426-4FCB-AD38-F1D1BD72F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3D9EB31-210A-4B78-A92A-60D4D102F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5DAE6AD-5668-4066-873F-FA06738A1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B649FA1-B958-4EC7-B389-7DF55FF3C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92BFF1-31B0-4432-9323-8EC46D5AF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15A2EE6-554A-4FFF-82E6-C269FEFC7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46318DC-10D2-4932-9DB3-00FDA2E39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7923B87-78B2-452D-9AF9-838DEEA5C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563ACC3-015C-4C47-B591-EE3C21330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AEEB0BC-A3A1-422E-8A4A-D89A21C53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B8237E6-9D95-4B28-8A73-CD32D6130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F19B5D5-E8B4-4572-A65C-A161F0523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E3BC3D4-4CEA-4F67-9B9F-7222E172C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4F59485-9A65-43E4-A350-F8C3A4460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EB41D1C-A164-472F-9DE7-2F9751897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B6EB4CD-AE32-4EE6-9A25-2D4A00109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9D78D60-B300-4253-A66C-49133F5B8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C695A53-5DAE-4B2C-A051-E791D9FDDE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1B8C91B-359A-4BEF-9926-A42E4C39B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E091520-1F75-480C-AC34-5EE7B38BA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2F4C264-91C7-478C-94EF-4E0F5559C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D12" sqref="D12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OXuD9sKONHpkAT8AuzvT3vJUOy76W6fUUVEPMCWSUHC9ciYNrGAijeTMrhXqLbK5k9v1w0YDDwhtffKch9itzg==" saltValue="XYTjkOiB6Yh9Cew56scWX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6</v>
      </c>
      <c r="D5" s="15">
        <v>0</v>
      </c>
      <c r="E5" s="24">
        <v>5</v>
      </c>
    </row>
    <row r="6" spans="1:5" x14ac:dyDescent="0.25">
      <c r="A6" s="23" t="s">
        <v>1174</v>
      </c>
      <c r="B6" s="18"/>
      <c r="C6" s="15">
        <v>43</v>
      </c>
      <c r="D6" s="15">
        <v>22</v>
      </c>
      <c r="E6" s="24">
        <v>22</v>
      </c>
    </row>
    <row r="7" spans="1:5" x14ac:dyDescent="0.25">
      <c r="A7" s="23" t="s">
        <v>1175</v>
      </c>
      <c r="B7" s="18"/>
      <c r="C7" s="15">
        <v>2</v>
      </c>
      <c r="D7" s="15">
        <v>0</v>
      </c>
      <c r="E7" s="24">
        <v>2</v>
      </c>
    </row>
    <row r="8" spans="1:5" x14ac:dyDescent="0.25">
      <c r="A8" s="23" t="s">
        <v>1176</v>
      </c>
      <c r="B8" s="18"/>
      <c r="C8" s="15">
        <v>0</v>
      </c>
      <c r="D8" s="15">
        <v>2</v>
      </c>
      <c r="E8" s="24">
        <v>0</v>
      </c>
    </row>
    <row r="9" spans="1:5" x14ac:dyDescent="0.25">
      <c r="A9" s="23" t="s">
        <v>606</v>
      </c>
      <c r="B9" s="18"/>
      <c r="C9" s="15">
        <v>1</v>
      </c>
      <c r="D9" s="15">
        <v>1</v>
      </c>
      <c r="E9" s="24">
        <v>0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0" t="s">
        <v>947</v>
      </c>
      <c r="B11" s="191"/>
      <c r="C11" s="32">
        <v>52</v>
      </c>
      <c r="D11" s="32">
        <v>25</v>
      </c>
      <c r="E11" s="32">
        <v>29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9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0" t="s">
        <v>947</v>
      </c>
      <c r="B17" s="191"/>
      <c r="C17" s="32">
        <v>9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7</v>
      </c>
    </row>
    <row r="22" spans="1:3" x14ac:dyDescent="0.25">
      <c r="A22" s="23" t="s">
        <v>1174</v>
      </c>
      <c r="B22" s="18"/>
      <c r="C22" s="24">
        <v>37</v>
      </c>
    </row>
    <row r="23" spans="1:3" x14ac:dyDescent="0.25">
      <c r="A23" s="23" t="s">
        <v>1175</v>
      </c>
      <c r="B23" s="18"/>
      <c r="C23" s="24">
        <v>2</v>
      </c>
    </row>
    <row r="24" spans="1:3" x14ac:dyDescent="0.25">
      <c r="A24" s="23" t="s">
        <v>1176</v>
      </c>
      <c r="B24" s="18"/>
      <c r="C24" s="24">
        <v>17</v>
      </c>
    </row>
    <row r="25" spans="1:3" x14ac:dyDescent="0.25">
      <c r="A25" s="23" t="s">
        <v>606</v>
      </c>
      <c r="B25" s="18"/>
      <c r="C25" s="24">
        <v>55</v>
      </c>
    </row>
    <row r="26" spans="1:3" x14ac:dyDescent="0.25">
      <c r="A26" s="23" t="s">
        <v>1177</v>
      </c>
      <c r="B26" s="18"/>
      <c r="C26" s="24">
        <v>24</v>
      </c>
    </row>
    <row r="27" spans="1:3" x14ac:dyDescent="0.25">
      <c r="A27" s="190" t="s">
        <v>947</v>
      </c>
      <c r="B27" s="191"/>
      <c r="C27" s="32">
        <v>142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2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104</v>
      </c>
    </row>
    <row r="34" spans="1:3" x14ac:dyDescent="0.25">
      <c r="A34" s="23" t="s">
        <v>1116</v>
      </c>
      <c r="B34" s="18"/>
      <c r="C34" s="24">
        <v>6</v>
      </c>
    </row>
    <row r="35" spans="1:3" x14ac:dyDescent="0.25">
      <c r="A35" s="23" t="s">
        <v>1184</v>
      </c>
      <c r="B35" s="18"/>
      <c r="C35" s="24">
        <v>30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142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20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5</v>
      </c>
    </row>
    <row r="48" spans="1:3" x14ac:dyDescent="0.25">
      <c r="A48" s="23" t="s">
        <v>606</v>
      </c>
      <c r="B48" s="18"/>
      <c r="C48" s="24">
        <v>4</v>
      </c>
    </row>
    <row r="49" spans="1:3" x14ac:dyDescent="0.25">
      <c r="A49" s="23" t="s">
        <v>1177</v>
      </c>
      <c r="B49" s="18"/>
      <c r="C49" s="24">
        <v>3</v>
      </c>
    </row>
    <row r="50" spans="1:3" x14ac:dyDescent="0.25">
      <c r="A50" s="190" t="s">
        <v>947</v>
      </c>
      <c r="B50" s="191"/>
      <c r="C50" s="32">
        <v>33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0</v>
      </c>
    </row>
    <row r="54" spans="1:3" x14ac:dyDescent="0.25">
      <c r="A54" s="169"/>
      <c r="B54" s="14" t="s">
        <v>79</v>
      </c>
      <c r="C54" s="24">
        <v>0</v>
      </c>
    </row>
    <row r="55" spans="1:3" x14ac:dyDescent="0.25">
      <c r="A55" s="167" t="s">
        <v>1174</v>
      </c>
      <c r="B55" s="14" t="s">
        <v>78</v>
      </c>
      <c r="C55" s="24">
        <v>18</v>
      </c>
    </row>
    <row r="56" spans="1:3" x14ac:dyDescent="0.25">
      <c r="A56" s="169"/>
      <c r="B56" s="14" t="s">
        <v>79</v>
      </c>
      <c r="C56" s="24">
        <v>4</v>
      </c>
    </row>
    <row r="57" spans="1:3" x14ac:dyDescent="0.25">
      <c r="A57" s="167" t="s">
        <v>1175</v>
      </c>
      <c r="B57" s="14" t="s">
        <v>78</v>
      </c>
      <c r="C57" s="24">
        <v>1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1</v>
      </c>
    </row>
    <row r="60" spans="1:3" x14ac:dyDescent="0.25">
      <c r="A60" s="169"/>
      <c r="B60" s="14" t="s">
        <v>79</v>
      </c>
      <c r="C60" s="24">
        <v>3</v>
      </c>
    </row>
    <row r="61" spans="1:3" x14ac:dyDescent="0.25">
      <c r="A61" s="167" t="s">
        <v>606</v>
      </c>
      <c r="B61" s="14" t="s">
        <v>78</v>
      </c>
      <c r="C61" s="24">
        <v>3</v>
      </c>
    </row>
    <row r="62" spans="1:3" x14ac:dyDescent="0.25">
      <c r="A62" s="169"/>
      <c r="B62" s="14" t="s">
        <v>79</v>
      </c>
      <c r="C62" s="24">
        <v>3</v>
      </c>
    </row>
    <row r="63" spans="1:3" x14ac:dyDescent="0.25">
      <c r="A63" s="167" t="s">
        <v>1177</v>
      </c>
      <c r="B63" s="14" t="s">
        <v>78</v>
      </c>
      <c r="C63" s="24">
        <v>3</v>
      </c>
    </row>
    <row r="64" spans="1:3" x14ac:dyDescent="0.25">
      <c r="A64" s="169"/>
      <c r="B64" s="14" t="s">
        <v>79</v>
      </c>
      <c r="C64" s="24">
        <v>4</v>
      </c>
    </row>
    <row r="65" spans="1:3" x14ac:dyDescent="0.25">
      <c r="A65" s="190" t="s">
        <v>947</v>
      </c>
      <c r="B65" s="191"/>
      <c r="C65" s="32">
        <v>40</v>
      </c>
    </row>
  </sheetData>
  <sheetProtection algorithmName="SHA-512" hashValue="eFY/r6ihs3VOF6TZ8Q8Eb3GSNvrLKpNX87GrzTH3QWT0vtUz38oOioDCeTSsGhpPh/ZqN6ixH+Mo2crUtaQj3A==" saltValue="/HB+fn06Gxtb10TrkxbUA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13</v>
      </c>
      <c r="D5" s="15">
        <v>0</v>
      </c>
      <c r="E5" s="15">
        <v>1</v>
      </c>
      <c r="F5" s="24">
        <v>0</v>
      </c>
    </row>
    <row r="6" spans="1:6" x14ac:dyDescent="0.25">
      <c r="A6" s="172"/>
      <c r="B6" s="47" t="s">
        <v>1193</v>
      </c>
      <c r="C6" s="15">
        <v>6</v>
      </c>
      <c r="D6" s="15">
        <v>2</v>
      </c>
      <c r="E6" s="15">
        <v>2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1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7</v>
      </c>
      <c r="D8" s="15">
        <v>3</v>
      </c>
      <c r="E8" s="15">
        <v>2</v>
      </c>
      <c r="F8" s="24">
        <v>0</v>
      </c>
    </row>
    <row r="9" spans="1:6" x14ac:dyDescent="0.25">
      <c r="A9" s="171"/>
      <c r="B9" s="47" t="s">
        <v>1198</v>
      </c>
      <c r="C9" s="15">
        <v>6</v>
      </c>
      <c r="D9" s="15">
        <v>1</v>
      </c>
      <c r="E9" s="15">
        <v>1</v>
      </c>
      <c r="F9" s="24">
        <v>0</v>
      </c>
    </row>
    <row r="10" spans="1:6" ht="22.5" x14ac:dyDescent="0.25">
      <c r="A10" s="172"/>
      <c r="B10" s="47" t="s">
        <v>1199</v>
      </c>
      <c r="C10" s="15">
        <v>41</v>
      </c>
      <c r="D10" s="15">
        <v>2</v>
      </c>
      <c r="E10" s="15">
        <v>9</v>
      </c>
      <c r="F10" s="24">
        <v>0</v>
      </c>
    </row>
    <row r="11" spans="1:6" ht="22.5" x14ac:dyDescent="0.25">
      <c r="A11" s="170" t="s">
        <v>1200</v>
      </c>
      <c r="B11" s="47" t="s">
        <v>1201</v>
      </c>
      <c r="C11" s="15">
        <v>4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4</v>
      </c>
      <c r="D12" s="15">
        <v>2</v>
      </c>
      <c r="E12" s="15">
        <v>3</v>
      </c>
      <c r="F12" s="24">
        <v>0</v>
      </c>
    </row>
    <row r="13" spans="1:6" ht="22.5" x14ac:dyDescent="0.25">
      <c r="A13" s="13" t="s">
        <v>1203</v>
      </c>
      <c r="B13" s="47" t="s">
        <v>1204</v>
      </c>
      <c r="C13" s="15">
        <v>3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470</v>
      </c>
      <c r="D14" s="15">
        <v>29</v>
      </c>
      <c r="E14" s="15">
        <v>18</v>
      </c>
      <c r="F14" s="24">
        <v>1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0</v>
      </c>
      <c r="D16" s="15">
        <v>0</v>
      </c>
      <c r="E16" s="15">
        <v>8</v>
      </c>
      <c r="F16" s="24">
        <v>0</v>
      </c>
    </row>
    <row r="17" spans="1:6" x14ac:dyDescent="0.25">
      <c r="A17" s="171"/>
      <c r="B17" s="47" t="s">
        <v>1209</v>
      </c>
      <c r="C17" s="15">
        <v>1</v>
      </c>
      <c r="D17" s="15">
        <v>1</v>
      </c>
      <c r="E17" s="15">
        <v>1</v>
      </c>
      <c r="F17" s="24">
        <v>0</v>
      </c>
    </row>
    <row r="18" spans="1:6" ht="22.5" x14ac:dyDescent="0.25">
      <c r="A18" s="172"/>
      <c r="B18" s="47" t="s">
        <v>1210</v>
      </c>
      <c r="C18" s="15">
        <v>0</v>
      </c>
      <c r="D18" s="15">
        <v>1</v>
      </c>
      <c r="E18" s="15">
        <v>2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2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0</v>
      </c>
      <c r="D20" s="15">
        <v>0</v>
      </c>
      <c r="E20" s="15">
        <v>0</v>
      </c>
      <c r="F20" s="24">
        <v>1</v>
      </c>
    </row>
    <row r="21" spans="1:6" x14ac:dyDescent="0.25">
      <c r="A21" s="190" t="s">
        <v>947</v>
      </c>
      <c r="B21" s="191"/>
      <c r="C21" s="32">
        <v>557</v>
      </c>
      <c r="D21" s="32">
        <v>42</v>
      </c>
      <c r="E21" s="32">
        <v>47</v>
      </c>
      <c r="F21" s="32">
        <v>2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2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2</v>
      </c>
    </row>
    <row r="27" spans="1:6" x14ac:dyDescent="0.25">
      <c r="A27" s="190" t="s">
        <v>947</v>
      </c>
      <c r="B27" s="191"/>
      <c r="C27" s="32">
        <v>4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16</v>
      </c>
    </row>
    <row r="32" spans="1:6" x14ac:dyDescent="0.25">
      <c r="A32" s="23" t="s">
        <v>1217</v>
      </c>
      <c r="B32" s="18"/>
      <c r="C32" s="24">
        <v>21</v>
      </c>
    </row>
    <row r="33" spans="1:3" x14ac:dyDescent="0.25">
      <c r="A33" s="23" t="s">
        <v>79</v>
      </c>
      <c r="B33" s="18"/>
      <c r="C33" s="24">
        <v>7</v>
      </c>
    </row>
    <row r="34" spans="1:3" x14ac:dyDescent="0.25">
      <c r="A34" s="190" t="s">
        <v>947</v>
      </c>
      <c r="B34" s="191"/>
      <c r="C34" s="32">
        <v>44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51</v>
      </c>
    </row>
    <row r="39" spans="1:3" x14ac:dyDescent="0.25">
      <c r="A39" s="23" t="s">
        <v>1220</v>
      </c>
      <c r="B39" s="18"/>
      <c r="C39" s="24">
        <v>21</v>
      </c>
    </row>
    <row r="40" spans="1:3" x14ac:dyDescent="0.25">
      <c r="A40" s="190" t="s">
        <v>947</v>
      </c>
      <c r="B40" s="191"/>
      <c r="C40" s="32">
        <v>72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/T8ePoRzQr9fz/fWSiEgXjN6po5EMiepzFlbPhK+NRTcKIVvFbdZoBEvHMJL4rWzD2gFvMe98dFiDekBNHnvhw==" saltValue="OmHc+6MMIuYWOWE5t7+tT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7771-6016-45AA-A27B-D4505BCAE276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27225</v>
      </c>
      <c r="D7" s="114">
        <f>SUM(DatosGenerales!C15:C19)</f>
        <v>3583</v>
      </c>
      <c r="E7" s="113">
        <f>SUM(DatosGenerales!C12:C14)</f>
        <v>22789</v>
      </c>
      <c r="I7" s="115">
        <f>DatosGenerales!C28</f>
        <v>3139</v>
      </c>
      <c r="J7" s="114">
        <f>DatosGenerales!C29</f>
        <v>321</v>
      </c>
      <c r="K7" s="113">
        <f>SUM(DatosGenerales!C30:C31)</f>
        <v>203</v>
      </c>
      <c r="L7" s="114">
        <f>DatosGenerales!C33</f>
        <v>2232</v>
      </c>
      <c r="M7" s="113">
        <f>DatosGenerales!C89</f>
        <v>2002</v>
      </c>
      <c r="N7" s="116">
        <f>L7-M7</f>
        <v>230</v>
      </c>
      <c r="O7" s="116"/>
      <c r="Q7" s="115">
        <f>DatosGenerales!C33</f>
        <v>2232</v>
      </c>
      <c r="R7" s="114">
        <f>DatosGenerales!C46</f>
        <v>1871</v>
      </c>
      <c r="S7" s="114">
        <f>DatosGenerales!C47</f>
        <v>116</v>
      </c>
      <c r="T7" s="114">
        <f>DatosGenerales!C59</f>
        <v>27</v>
      </c>
      <c r="U7" s="114">
        <f>DatosGenerales!C72</f>
        <v>3</v>
      </c>
      <c r="V7" s="117">
        <f>SUM(Q7:U7)</f>
        <v>4249</v>
      </c>
      <c r="Z7" s="115">
        <f>SUM(DatosGenerales!C100,DatosGenerales!C101,DatosGenerales!C103)</f>
        <v>1334</v>
      </c>
      <c r="AA7" s="114">
        <f>SUM(DatosGenerales!C102,DatosGenerales!C104)</f>
        <v>411</v>
      </c>
      <c r="AB7" s="114">
        <f>DatosGenerales!C100</f>
        <v>980</v>
      </c>
      <c r="AC7" s="117">
        <f>DatosGenerales!C101</f>
        <v>284</v>
      </c>
      <c r="AH7" s="115">
        <f>SUM(DatosGenerales!C109,DatosGenerales!C110,DatosGenerales!C112)</f>
        <v>114</v>
      </c>
      <c r="AI7" s="114">
        <f>SUM(DatosGenerales!C111,DatosGenerales!C113)</f>
        <v>31</v>
      </c>
      <c r="AJ7" s="114">
        <f>DatosGenerales!C109</f>
        <v>96</v>
      </c>
      <c r="AK7" s="117">
        <f>DatosGenerales!C110</f>
        <v>15</v>
      </c>
      <c r="AP7" s="115">
        <f>SUM(DatosGenerales!C129:C130)</f>
        <v>183</v>
      </c>
      <c r="AQ7" s="114">
        <f>SUM(DatosGenerales!C131:C132)</f>
        <v>0</v>
      </c>
      <c r="AR7" s="117">
        <f>SUM(DatosGenerales!C133:C134)</f>
        <v>308</v>
      </c>
      <c r="AV7" s="115">
        <f>DatosGenerales!C139</f>
        <v>26</v>
      </c>
      <c r="AW7" s="114">
        <f>DatosGenerales!C140</f>
        <v>91</v>
      </c>
      <c r="AX7" s="114">
        <f>DatosGenerales!C141</f>
        <v>34</v>
      </c>
      <c r="AY7" s="114">
        <f>DatosGenerales!C142</f>
        <v>20</v>
      </c>
      <c r="AZ7" s="114">
        <f>DatosGenerales!C143</f>
        <v>124</v>
      </c>
      <c r="BA7" s="117">
        <f>DatosGenerales!C144</f>
        <v>9</v>
      </c>
      <c r="BE7" s="115">
        <f>DatosGenerales!C145</f>
        <v>96</v>
      </c>
      <c r="BF7" s="114">
        <f>DatosGenerales!C146</f>
        <v>221</v>
      </c>
      <c r="BG7" s="117">
        <f>DatosGenerales!C148</f>
        <v>43</v>
      </c>
      <c r="BK7" s="115">
        <f>SUM(DatosGenerales!C258:C272)</f>
        <v>3476</v>
      </c>
      <c r="BL7" s="114">
        <f>SUM(DatosGenerales!C255:C257)</f>
        <v>40</v>
      </c>
      <c r="BM7" s="114">
        <f>SUM(DatosGenerales!C273:C305)</f>
        <v>471</v>
      </c>
      <c r="BN7" s="114">
        <f>SUM(DatosGenerales!C250)</f>
        <v>68</v>
      </c>
      <c r="BO7" s="114">
        <f>SUM(DatosGenerales!C317:C325)</f>
        <v>22</v>
      </c>
      <c r="BP7" s="114">
        <f>SUM(DatosGenerales!C247:C249)</f>
        <v>3</v>
      </c>
      <c r="BQ7" s="114">
        <f>SUM(DatosGenerales!C306:C316)</f>
        <v>12</v>
      </c>
      <c r="BR7" s="114">
        <f>SUM(DatosGenerales!C251:C253)</f>
        <v>55</v>
      </c>
      <c r="BS7" s="117">
        <f>SUM(DatosGenerales!C244:C246)</f>
        <v>865</v>
      </c>
      <c r="BT7" s="117">
        <f>SUM(DatosGenerales!C254)</f>
        <v>0</v>
      </c>
      <c r="BU7" s="117">
        <f>SUM(DatosGenerales!C326:C338)</f>
        <v>91</v>
      </c>
      <c r="BV7" s="117">
        <f>SUM(DatosGenerales!C339:C360)</f>
        <v>4094</v>
      </c>
      <c r="BY7" s="115">
        <f>DatosGenerales!C197</f>
        <v>2321</v>
      </c>
      <c r="BZ7" s="114">
        <f>DatosGenerales!C198</f>
        <v>317</v>
      </c>
      <c r="CA7" s="117">
        <f>DatosGenerales!C199</f>
        <v>570</v>
      </c>
      <c r="CF7" s="115">
        <f>DatosGenerales!C206</f>
        <v>436</v>
      </c>
      <c r="CG7" s="117">
        <f>DatosGenerales!C209</f>
        <v>238</v>
      </c>
      <c r="CM7" s="115">
        <f>DatosGenerales!C37</f>
        <v>6512</v>
      </c>
      <c r="CN7" s="117">
        <f>DatosGenerales!C38</f>
        <v>2882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871</v>
      </c>
      <c r="BL53" s="125">
        <f>SUM(DatosGenerales!C272,DatosGenerales!C261,DatosGenerales!C270)</f>
        <v>1112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31</v>
      </c>
      <c r="BL66" s="125">
        <f>SUM(DatosGenerales!C260:C261)</f>
        <v>1135</v>
      </c>
      <c r="BM66" s="125">
        <f>SUM(DatosGenerales!C269:C270)</f>
        <v>817</v>
      </c>
      <c r="BN66" s="125"/>
      <c r="BO66" s="112"/>
      <c r="BP66" s="112"/>
      <c r="BQ66" s="112"/>
      <c r="BR66" s="112"/>
      <c r="BS66" s="112"/>
    </row>
  </sheetData>
  <sheetProtection algorithmName="SHA-512" hashValue="LUU8V5fs29lz25AhNg4mkot37Utu4QO2WCKRCLBgz9gZZc2lb8sWxzYgV5DxyB+Qt0dro/5hnb18yxY7m/eIqQ==" saltValue="WjCSKDfX2HF/bQarg75TD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3136-9092-4C21-8800-A726C88F8B0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OZerKL7VYPEaB1+H6O5czKfPFcJnt+03xWV2EZU1gEAIPZ52UCXzzI0FaUogs/wXBmcGpHX0H6XtWWA5BgZCFQ==" saltValue="CpWy4JN4IjrAvALuVPXGu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426C-0F30-46A0-A33E-535FEEA8AA3E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377</v>
      </c>
    </row>
    <row r="8" spans="1:50" s="112" customFormat="1" ht="14.85" customHeight="1" x14ac:dyDescent="0.25">
      <c r="C8" s="198"/>
      <c r="D8" s="114">
        <f>DatosMenores!C56</f>
        <v>604</v>
      </c>
      <c r="E8" s="114">
        <f>DatosMenores!C57</f>
        <v>57</v>
      </c>
      <c r="F8" s="114">
        <f>DatosMenores!C58</f>
        <v>48</v>
      </c>
      <c r="G8" s="114">
        <f>DatosMenores!C59</f>
        <v>105</v>
      </c>
      <c r="H8" s="113">
        <f>DatosMenores!C60</f>
        <v>76</v>
      </c>
      <c r="I8" s="96"/>
      <c r="L8" s="113">
        <f>DatosMenores!C48</f>
        <v>27</v>
      </c>
      <c r="M8" s="114">
        <f>DatosMenores!C49</f>
        <v>23</v>
      </c>
      <c r="N8" s="114">
        <f>DatosMenores!C50</f>
        <v>120</v>
      </c>
      <c r="O8" s="114">
        <f>DatosMenores!C51</f>
        <v>4</v>
      </c>
      <c r="P8" s="113">
        <f>DatosMenores!C52</f>
        <v>0</v>
      </c>
      <c r="S8" s="113">
        <f>DatosMenores!C28</f>
        <v>156</v>
      </c>
      <c r="T8" s="114">
        <f>SUM(DatosMenores!C29:C32)</f>
        <v>12</v>
      </c>
      <c r="U8" s="114">
        <f>DatosMenores!C33</f>
        <v>0</v>
      </c>
      <c r="V8" s="114">
        <f>DatosMenores!C34</f>
        <v>64</v>
      </c>
      <c r="W8" s="114">
        <f>DatosMenores!C35</f>
        <v>1</v>
      </c>
      <c r="X8" s="114">
        <f>DatosMenores!C36</f>
        <v>0</v>
      </c>
      <c r="Y8" s="114">
        <f>DatosMenores!C38</f>
        <v>2</v>
      </c>
      <c r="Z8" s="114">
        <f>DatosMenores!C37</f>
        <v>2</v>
      </c>
      <c r="AA8" s="113">
        <f>DatosMenores!C39</f>
        <v>67</v>
      </c>
      <c r="AC8" s="98"/>
      <c r="AE8" s="115">
        <f>DatosMenores!C5</f>
        <v>0</v>
      </c>
      <c r="AF8" s="114">
        <f>DatosMenores!C6</f>
        <v>78</v>
      </c>
      <c r="AG8" s="114">
        <f>DatosMenores!C7</f>
        <v>8</v>
      </c>
      <c r="AH8" s="114">
        <f>DatosMenores!C8</f>
        <v>20</v>
      </c>
      <c r="AI8" s="114">
        <f>DatosMenores!C9</f>
        <v>15</v>
      </c>
      <c r="AJ8" s="113">
        <f>DatosMenores!C10</f>
        <v>19</v>
      </c>
      <c r="AK8" s="114">
        <f>DatosMenores!C11</f>
        <v>27</v>
      </c>
      <c r="AL8" s="114">
        <f>DatosMenores!C12</f>
        <v>45</v>
      </c>
      <c r="AM8" s="113">
        <f>DatosMenores!C13</f>
        <v>15</v>
      </c>
      <c r="AN8" s="98"/>
      <c r="AP8" s="115">
        <f>DatosMenores!C69</f>
        <v>377</v>
      </c>
      <c r="AQ8" s="115">
        <f>DatosMenores!C70</f>
        <v>112</v>
      </c>
      <c r="AR8" s="114">
        <f>DatosMenores!C71</f>
        <v>499</v>
      </c>
      <c r="AS8" s="114">
        <f>DatosMenores!C74</f>
        <v>0</v>
      </c>
      <c r="AT8" s="114">
        <f>DatosMenores!C75</f>
        <v>34</v>
      </c>
      <c r="AU8" s="113">
        <f>DatosMenores!C76</f>
        <v>0</v>
      </c>
      <c r="AW8" s="136" t="s">
        <v>1271</v>
      </c>
      <c r="AX8" s="137">
        <f>DatosMenores!C70</f>
        <v>112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499</v>
      </c>
    </row>
    <row r="10" spans="1:50" ht="29.85" customHeight="1" x14ac:dyDescent="0.25">
      <c r="C10" s="198"/>
      <c r="D10" s="113">
        <f>DatosMenores!C61</f>
        <v>199</v>
      </c>
      <c r="E10" s="114">
        <f>DatosMenores!C62</f>
        <v>36</v>
      </c>
      <c r="F10" s="117">
        <f>DatosMenores!C63</f>
        <v>30</v>
      </c>
      <c r="G10" s="117">
        <f>DatosMenores!C64</f>
        <v>158</v>
      </c>
      <c r="H10" s="117">
        <f>DatosMenores!C65</f>
        <v>87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1</v>
      </c>
      <c r="AG11" s="114">
        <f>DatosMenores!C16</f>
        <v>22</v>
      </c>
      <c r="AH11" s="114">
        <f>DatosMenores!C17</f>
        <v>79</v>
      </c>
      <c r="AI11" s="114">
        <f>DatosMenores!C18</f>
        <v>4</v>
      </c>
      <c r="AJ11" s="114">
        <f>DatosMenores!C20</f>
        <v>20</v>
      </c>
      <c r="AK11" s="114">
        <f>DatosMenores!C21</f>
        <v>0</v>
      </c>
      <c r="AL11" s="113">
        <f>DatosMenores!C19</f>
        <v>149</v>
      </c>
      <c r="AP11" s="115">
        <f>DatosMenores!C78</f>
        <v>0</v>
      </c>
      <c r="AQ11" s="114">
        <f>DatosMenores!C77</f>
        <v>16</v>
      </c>
      <c r="AR11" s="114">
        <f>DatosMenores!C79</f>
        <v>0</v>
      </c>
      <c r="AS11" s="115">
        <f>DatosMenores!C72</f>
        <v>0</v>
      </c>
      <c r="AT11" s="113">
        <f>DatosMenores!C73</f>
        <v>22</v>
      </c>
      <c r="AW11" s="136" t="s">
        <v>1414</v>
      </c>
      <c r="AX11" s="137">
        <f>DatosMenores!C73</f>
        <v>22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34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16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6MZOTjEG30zMVNgvAat2kQRHNzlFGURSVS/fF0xSTJQBQpQZroeYEq051wqN0/RUgOhcObTF4U6VU9C+0MXT5g==" saltValue="WUMdBnFv3g6eBi8Dd0GNN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68C6-B87B-4977-922B-FFC4CFFD628C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9</v>
      </c>
      <c r="F4" s="150" t="s">
        <v>1422</v>
      </c>
      <c r="G4" s="152">
        <f>DatosViolenciaDoméstica!E67</f>
        <v>59</v>
      </c>
      <c r="H4" s="153"/>
    </row>
    <row r="5" spans="1:30" x14ac:dyDescent="0.2">
      <c r="C5" s="150" t="s">
        <v>13</v>
      </c>
      <c r="D5" s="151">
        <f>DatosViolenciaDoméstica!C6</f>
        <v>672</v>
      </c>
      <c r="F5" s="150" t="s">
        <v>1423</v>
      </c>
      <c r="G5" s="154">
        <f>DatosViolenciaDoméstica!F67</f>
        <v>37</v>
      </c>
      <c r="H5" s="153"/>
    </row>
    <row r="6" spans="1:30" x14ac:dyDescent="0.2">
      <c r="C6" s="150" t="s">
        <v>1424</v>
      </c>
      <c r="D6" s="151">
        <f>DatosViolenciaDoméstica!C7</f>
        <v>57</v>
      </c>
    </row>
    <row r="7" spans="1:30" x14ac:dyDescent="0.2">
      <c r="C7" s="150" t="s">
        <v>57</v>
      </c>
      <c r="D7" s="151">
        <f>DatosViolenciaDoméstica!C8</f>
        <v>2</v>
      </c>
    </row>
    <row r="8" spans="1:30" x14ac:dyDescent="0.2">
      <c r="C8" s="150" t="s">
        <v>1425</v>
      </c>
      <c r="D8" s="151">
        <f>DatosViolenciaDoméstica!C9</f>
        <v>2</v>
      </c>
    </row>
    <row r="9" spans="1:30" x14ac:dyDescent="0.2">
      <c r="C9" s="150" t="s">
        <v>1426</v>
      </c>
      <c r="D9" s="151">
        <f>SUM(DatosViolenciaDoméstica!C10:C11)</f>
        <v>2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C//gA+CeIxjDRNsBcNC+Y6ptVcdXKv0Hyr6Y7CVIMf4vRXE98vCIMqjWQd0kPNVzglsPu7YExdzKxfTnnGu/iw==" saltValue="BtBzuXFpMYk1vrT0Fdcr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F4BC-E9E0-4E7A-8B6E-EF8727ABBA09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1332</v>
      </c>
      <c r="F4" s="150" t="s">
        <v>1422</v>
      </c>
      <c r="G4" s="152">
        <f>DatosViolenciaGénero!E82</f>
        <v>177</v>
      </c>
      <c r="H4" s="153"/>
    </row>
    <row r="5" spans="1:30" x14ac:dyDescent="0.2">
      <c r="C5" s="150" t="s">
        <v>37</v>
      </c>
      <c r="D5" s="151">
        <f>DatosViolenciaGénero!C5</f>
        <v>893</v>
      </c>
      <c r="F5" s="150" t="s">
        <v>1423</v>
      </c>
      <c r="G5" s="152">
        <f>DatosViolenciaGénero!F82</f>
        <v>201</v>
      </c>
      <c r="H5" s="153"/>
    </row>
    <row r="6" spans="1:30" x14ac:dyDescent="0.2">
      <c r="C6" s="150" t="s">
        <v>1424</v>
      </c>
      <c r="D6" s="160">
        <f>DatosViolenciaGénero!C8</f>
        <v>206</v>
      </c>
    </row>
    <row r="7" spans="1:30" x14ac:dyDescent="0.2">
      <c r="C7" s="150" t="s">
        <v>57</v>
      </c>
      <c r="D7" s="160">
        <f>DatosViolenciaGénero!C9</f>
        <v>7</v>
      </c>
    </row>
    <row r="8" spans="1:30" x14ac:dyDescent="0.2">
      <c r="C8" s="150" t="s">
        <v>1428</v>
      </c>
      <c r="D8" s="151">
        <f>DatosViolenciaGénero!C11</f>
        <v>1</v>
      </c>
    </row>
    <row r="9" spans="1:30" x14ac:dyDescent="0.2">
      <c r="C9" s="150" t="s">
        <v>1429</v>
      </c>
      <c r="D9" s="151">
        <f>DatosViolenciaGénero!C12</f>
        <v>1</v>
      </c>
    </row>
    <row r="10" spans="1:30" x14ac:dyDescent="0.2">
      <c r="C10" s="150" t="s">
        <v>1421</v>
      </c>
      <c r="D10" s="160">
        <f>DatosViolenciaGénero!C6</f>
        <v>111</v>
      </c>
    </row>
    <row r="11" spans="1:30" x14ac:dyDescent="0.2">
      <c r="C11" s="150" t="s">
        <v>1425</v>
      </c>
      <c r="D11" s="160">
        <f>DatosViolenciaGénero!C10</f>
        <v>9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pE0gt606MJiLoEfi1n2+w1xeFYOt7ZWZ0zvAsolKxDJMWDL0dc+AsmSJM2/sj+f9G56kosm+W+BRPOmlQMbLhA==" saltValue="mqXFmUeDNyRppp+5JCjV2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2D5E-DC66-4310-8021-8134003D16F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RGXCy6JH46rMiHM1GHA7vUnDEOtTAiQ1aKVv0JkYJnHks2u4vLbhV+J6htBmzhsvSSy9i8v0LLKFl6kjHeXr2w==" saltValue="D6xhaU0Vykq68Kg+v+rF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E7B3-DBE4-4EC8-83B4-4BD112D3BD7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fC/F+uLaXbMwLXHm3FDGhaAZyUKoduNyiESPRWBBjyAdwOzbbHceoBIa+6vFZ3OqvLNVc0uVadGITIeXxcr6Zg==" saltValue="DEkQnNGcfOzCGVwEXoS90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53E1-051E-4412-9705-54DBD8640F7F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0</v>
      </c>
      <c r="N6" s="165">
        <f>DatosMedioAmbiente!C55</f>
        <v>18</v>
      </c>
      <c r="O6" s="165">
        <f>DatosMedioAmbiente!C57</f>
        <v>1</v>
      </c>
      <c r="P6" s="165">
        <f>DatosMedioAmbiente!C59</f>
        <v>1</v>
      </c>
      <c r="Q6" s="165">
        <f>DatosMedioAmbiente!C61</f>
        <v>3</v>
      </c>
      <c r="R6" s="165">
        <f>DatosMedioAmbiente!C63</f>
        <v>3</v>
      </c>
      <c r="S6" s="163"/>
      <c r="U6" s="166">
        <f>DatosMedioAmbiente!C54</f>
        <v>0</v>
      </c>
      <c r="V6" s="166">
        <f>DatosMedioAmbiente!C56</f>
        <v>4</v>
      </c>
      <c r="W6" s="166">
        <f>DatosMedioAmbiente!C58</f>
        <v>0</v>
      </c>
      <c r="X6" s="166">
        <f>DatosMedioAmbiente!C60</f>
        <v>3</v>
      </c>
      <c r="Y6" s="166">
        <f>DatosMedioAmbiente!C62</f>
        <v>3</v>
      </c>
      <c r="Z6" s="166">
        <f>DatosMedioAmbiente!C64</f>
        <v>4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cL/1DN427aXOBgepJaQQrIMdwdVRJPSiRoOM6ka+Z/IQGpnStxt1qUn2EHbccSxGe9OPvMWmk3Lrvs5J1jDIIQ==" saltValue="IR+tBKNpp3RK+3UBmT9NQ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10089</v>
      </c>
      <c r="D7" s="15">
        <v>10274</v>
      </c>
      <c r="E7" s="16">
        <v>-1.8006618649016901E-2</v>
      </c>
    </row>
    <row r="8" spans="1:5" x14ac:dyDescent="0.25">
      <c r="A8" s="171"/>
      <c r="B8" s="14" t="s">
        <v>20</v>
      </c>
      <c r="C8" s="15">
        <v>27225</v>
      </c>
      <c r="D8" s="15">
        <v>33883</v>
      </c>
      <c r="E8" s="16">
        <v>-0.19649971962341001</v>
      </c>
    </row>
    <row r="9" spans="1:5" x14ac:dyDescent="0.25">
      <c r="A9" s="171"/>
      <c r="B9" s="14" t="s">
        <v>21</v>
      </c>
      <c r="C9" s="15">
        <v>26090</v>
      </c>
      <c r="D9" s="15">
        <v>32658</v>
      </c>
      <c r="E9" s="16">
        <v>-0.20111458141956001</v>
      </c>
    </row>
    <row r="10" spans="1:5" x14ac:dyDescent="0.25">
      <c r="A10" s="171"/>
      <c r="B10" s="14" t="s">
        <v>22</v>
      </c>
      <c r="C10" s="15">
        <v>388</v>
      </c>
      <c r="D10" s="15">
        <v>557</v>
      </c>
      <c r="E10" s="16">
        <v>-0.303411131059246</v>
      </c>
    </row>
    <row r="11" spans="1:5" x14ac:dyDescent="0.25">
      <c r="A11" s="172"/>
      <c r="B11" s="14" t="s">
        <v>23</v>
      </c>
      <c r="C11" s="15">
        <v>10145</v>
      </c>
      <c r="D11" s="15">
        <v>9541</v>
      </c>
      <c r="E11" s="16">
        <v>6.3305733151661298E-2</v>
      </c>
    </row>
    <row r="12" spans="1:5" x14ac:dyDescent="0.25">
      <c r="A12" s="170" t="s">
        <v>24</v>
      </c>
      <c r="B12" s="14" t="s">
        <v>25</v>
      </c>
      <c r="C12" s="15">
        <v>9654</v>
      </c>
      <c r="D12" s="15">
        <v>12484</v>
      </c>
      <c r="E12" s="16">
        <v>-0.22669016340916401</v>
      </c>
    </row>
    <row r="13" spans="1:5" x14ac:dyDescent="0.25">
      <c r="A13" s="171"/>
      <c r="B13" s="14" t="s">
        <v>26</v>
      </c>
      <c r="C13" s="15">
        <v>4184</v>
      </c>
      <c r="D13" s="15">
        <v>5432</v>
      </c>
      <c r="E13" s="16">
        <v>-0.229749631811487</v>
      </c>
    </row>
    <row r="14" spans="1:5" x14ac:dyDescent="0.25">
      <c r="A14" s="172"/>
      <c r="B14" s="14" t="s">
        <v>27</v>
      </c>
      <c r="C14" s="15">
        <v>8951</v>
      </c>
      <c r="D14" s="15">
        <v>11674</v>
      </c>
      <c r="E14" s="16">
        <v>-0.23325338358745901</v>
      </c>
    </row>
    <row r="15" spans="1:5" x14ac:dyDescent="0.25">
      <c r="A15" s="170" t="s">
        <v>28</v>
      </c>
      <c r="B15" s="14" t="s">
        <v>29</v>
      </c>
      <c r="C15" s="15">
        <v>941</v>
      </c>
      <c r="D15" s="15">
        <v>1195</v>
      </c>
      <c r="E15" s="16">
        <v>-0.21255230125523</v>
      </c>
    </row>
    <row r="16" spans="1:5" x14ac:dyDescent="0.25">
      <c r="A16" s="171"/>
      <c r="B16" s="14" t="s">
        <v>30</v>
      </c>
      <c r="C16" s="15">
        <v>2345</v>
      </c>
      <c r="D16" s="15">
        <v>2927</v>
      </c>
      <c r="E16" s="16">
        <v>-0.19883840109327</v>
      </c>
    </row>
    <row r="17" spans="1:5" x14ac:dyDescent="0.25">
      <c r="A17" s="171"/>
      <c r="B17" s="14" t="s">
        <v>31</v>
      </c>
      <c r="C17" s="15">
        <v>32</v>
      </c>
      <c r="D17" s="15">
        <v>26</v>
      </c>
      <c r="E17" s="16">
        <v>0.230769230769231</v>
      </c>
    </row>
    <row r="18" spans="1:5" x14ac:dyDescent="0.25">
      <c r="A18" s="171"/>
      <c r="B18" s="14" t="s">
        <v>32</v>
      </c>
      <c r="C18" s="15">
        <v>3</v>
      </c>
      <c r="D18" s="15">
        <v>5</v>
      </c>
      <c r="E18" s="16">
        <v>-0.4</v>
      </c>
    </row>
    <row r="19" spans="1:5" x14ac:dyDescent="0.25">
      <c r="A19" s="172"/>
      <c r="B19" s="14" t="s">
        <v>33</v>
      </c>
      <c r="C19" s="15">
        <v>262</v>
      </c>
      <c r="D19" s="15">
        <v>243</v>
      </c>
      <c r="E19" s="16">
        <v>7.8189300411522597E-2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544</v>
      </c>
      <c r="D23" s="15">
        <v>813</v>
      </c>
      <c r="E23" s="16">
        <v>-0.33087330873308701</v>
      </c>
    </row>
    <row r="24" spans="1:5" x14ac:dyDescent="0.25">
      <c r="A24" s="13" t="s">
        <v>36</v>
      </c>
      <c r="B24" s="18"/>
      <c r="C24" s="15">
        <v>229</v>
      </c>
      <c r="D24" s="15">
        <v>177</v>
      </c>
      <c r="E24" s="16">
        <v>0.29378531073446301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3139</v>
      </c>
      <c r="D28" s="15">
        <v>3771</v>
      </c>
      <c r="E28" s="16">
        <v>-0.16759480243967101</v>
      </c>
    </row>
    <row r="29" spans="1:5" x14ac:dyDescent="0.25">
      <c r="A29" s="170" t="s">
        <v>39</v>
      </c>
      <c r="B29" s="14" t="s">
        <v>40</v>
      </c>
      <c r="C29" s="15">
        <v>321</v>
      </c>
      <c r="D29" s="15">
        <v>344</v>
      </c>
      <c r="E29" s="16">
        <v>-6.6860465116279105E-2</v>
      </c>
    </row>
    <row r="30" spans="1:5" x14ac:dyDescent="0.25">
      <c r="A30" s="171"/>
      <c r="B30" s="14" t="s">
        <v>41</v>
      </c>
      <c r="C30" s="15">
        <v>202</v>
      </c>
      <c r="D30" s="15">
        <v>190</v>
      </c>
      <c r="E30" s="16">
        <v>6.3157894736842093E-2</v>
      </c>
    </row>
    <row r="31" spans="1:5" x14ac:dyDescent="0.25">
      <c r="A31" s="171"/>
      <c r="B31" s="14" t="s">
        <v>42</v>
      </c>
      <c r="C31" s="15">
        <v>1</v>
      </c>
      <c r="D31" s="15">
        <v>51</v>
      </c>
      <c r="E31" s="16">
        <v>-0.98039215686274495</v>
      </c>
    </row>
    <row r="32" spans="1:5" x14ac:dyDescent="0.25">
      <c r="A32" s="171"/>
      <c r="B32" s="14" t="s">
        <v>43</v>
      </c>
      <c r="C32" s="15">
        <v>209</v>
      </c>
      <c r="D32" s="15">
        <v>242</v>
      </c>
      <c r="E32" s="16">
        <v>-0.13636363636363599</v>
      </c>
    </row>
    <row r="33" spans="1:5" x14ac:dyDescent="0.25">
      <c r="A33" s="172"/>
      <c r="B33" s="14" t="s">
        <v>44</v>
      </c>
      <c r="C33" s="15">
        <v>2232</v>
      </c>
      <c r="D33" s="15">
        <v>2759</v>
      </c>
      <c r="E33" s="16">
        <v>-0.19101123595505601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6512</v>
      </c>
      <c r="D37" s="15">
        <v>7594</v>
      </c>
      <c r="E37" s="16">
        <v>-0.14248090597840399</v>
      </c>
    </row>
    <row r="38" spans="1:5" x14ac:dyDescent="0.25">
      <c r="A38" s="13" t="s">
        <v>47</v>
      </c>
      <c r="B38" s="18"/>
      <c r="C38" s="15">
        <v>2882</v>
      </c>
      <c r="D38" s="15">
        <v>3807</v>
      </c>
      <c r="E38" s="16">
        <v>-0.24297346992382399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1555</v>
      </c>
      <c r="D42" s="15">
        <v>1285</v>
      </c>
      <c r="E42" s="16">
        <v>0.21011673151751001</v>
      </c>
    </row>
    <row r="43" spans="1:5" x14ac:dyDescent="0.25">
      <c r="A43" s="171"/>
      <c r="B43" s="14" t="s">
        <v>50</v>
      </c>
      <c r="C43" s="15">
        <v>83</v>
      </c>
      <c r="D43" s="15">
        <v>137</v>
      </c>
      <c r="E43" s="16">
        <v>-0.39416058394160602</v>
      </c>
    </row>
    <row r="44" spans="1:5" x14ac:dyDescent="0.25">
      <c r="A44" s="171"/>
      <c r="B44" s="14" t="s">
        <v>51</v>
      </c>
      <c r="C44" s="15">
        <v>2345</v>
      </c>
      <c r="D44" s="15">
        <v>2927</v>
      </c>
      <c r="E44" s="16">
        <v>-0.19883840109327</v>
      </c>
    </row>
    <row r="45" spans="1:5" x14ac:dyDescent="0.25">
      <c r="A45" s="172"/>
      <c r="B45" s="14" t="s">
        <v>23</v>
      </c>
      <c r="C45" s="15">
        <v>993</v>
      </c>
      <c r="D45" s="15">
        <v>1337</v>
      </c>
      <c r="E45" s="16">
        <v>-0.25729244577412103</v>
      </c>
    </row>
    <row r="46" spans="1:5" x14ac:dyDescent="0.25">
      <c r="A46" s="170" t="s">
        <v>52</v>
      </c>
      <c r="B46" s="14" t="s">
        <v>53</v>
      </c>
      <c r="C46" s="15">
        <v>1871</v>
      </c>
      <c r="D46" s="15">
        <v>2297</v>
      </c>
      <c r="E46" s="16">
        <v>-0.185459294732259</v>
      </c>
    </row>
    <row r="47" spans="1:5" x14ac:dyDescent="0.25">
      <c r="A47" s="171"/>
      <c r="B47" s="14" t="s">
        <v>54</v>
      </c>
      <c r="C47" s="15">
        <v>116</v>
      </c>
      <c r="D47" s="15">
        <v>135</v>
      </c>
      <c r="E47" s="16">
        <v>-0.140740740740741</v>
      </c>
    </row>
    <row r="48" spans="1:5" x14ac:dyDescent="0.25">
      <c r="A48" s="171"/>
      <c r="B48" s="14" t="s">
        <v>55</v>
      </c>
      <c r="C48" s="15">
        <v>183</v>
      </c>
      <c r="D48" s="15">
        <v>268</v>
      </c>
      <c r="E48" s="16">
        <v>-0.31716417910447797</v>
      </c>
    </row>
    <row r="49" spans="1:5" x14ac:dyDescent="0.25">
      <c r="A49" s="172"/>
      <c r="B49" s="14" t="s">
        <v>56</v>
      </c>
      <c r="C49" s="15">
        <v>61</v>
      </c>
      <c r="D49" s="15">
        <v>61</v>
      </c>
      <c r="E49" s="16">
        <v>0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47</v>
      </c>
      <c r="D53" s="15">
        <v>43</v>
      </c>
      <c r="E53" s="16">
        <v>9.3023255813953501E-2</v>
      </c>
    </row>
    <row r="54" spans="1:5" x14ac:dyDescent="0.25">
      <c r="A54" s="171"/>
      <c r="B54" s="14" t="s">
        <v>50</v>
      </c>
      <c r="C54" s="15">
        <v>1</v>
      </c>
      <c r="D54" s="15">
        <v>0</v>
      </c>
      <c r="E54" s="16">
        <v>0</v>
      </c>
    </row>
    <row r="55" spans="1:5" x14ac:dyDescent="0.25">
      <c r="A55" s="171"/>
      <c r="B55" s="14" t="s">
        <v>19</v>
      </c>
      <c r="C55" s="15">
        <v>37</v>
      </c>
      <c r="D55" s="15">
        <v>7</v>
      </c>
      <c r="E55" s="16">
        <v>4.28571428571429</v>
      </c>
    </row>
    <row r="56" spans="1:5" x14ac:dyDescent="0.25">
      <c r="A56" s="171"/>
      <c r="B56" s="14" t="s">
        <v>23</v>
      </c>
      <c r="C56" s="15">
        <v>45</v>
      </c>
      <c r="D56" s="15">
        <v>26</v>
      </c>
      <c r="E56" s="16">
        <v>0.73076923076923095</v>
      </c>
    </row>
    <row r="57" spans="1:5" x14ac:dyDescent="0.25">
      <c r="A57" s="171"/>
      <c r="B57" s="14" t="s">
        <v>59</v>
      </c>
      <c r="C57" s="15">
        <v>33</v>
      </c>
      <c r="D57" s="15">
        <v>12</v>
      </c>
      <c r="E57" s="16">
        <v>1.75</v>
      </c>
    </row>
    <row r="58" spans="1:5" x14ac:dyDescent="0.25">
      <c r="A58" s="172"/>
      <c r="B58" s="14" t="s">
        <v>60</v>
      </c>
      <c r="C58" s="15">
        <v>1</v>
      </c>
      <c r="D58" s="15">
        <v>5</v>
      </c>
      <c r="E58" s="16">
        <v>-0.8</v>
      </c>
    </row>
    <row r="59" spans="1:5" x14ac:dyDescent="0.25">
      <c r="A59" s="170" t="s">
        <v>61</v>
      </c>
      <c r="B59" s="14" t="s">
        <v>62</v>
      </c>
      <c r="C59" s="15">
        <v>27</v>
      </c>
      <c r="D59" s="15">
        <v>18</v>
      </c>
      <c r="E59" s="16">
        <v>0.5</v>
      </c>
    </row>
    <row r="60" spans="1:5" x14ac:dyDescent="0.25">
      <c r="A60" s="171"/>
      <c r="B60" s="14" t="s">
        <v>55</v>
      </c>
      <c r="C60" s="15">
        <v>5</v>
      </c>
      <c r="D60" s="15">
        <v>2</v>
      </c>
      <c r="E60" s="16">
        <v>1.5</v>
      </c>
    </row>
    <row r="61" spans="1:5" x14ac:dyDescent="0.25">
      <c r="A61" s="172"/>
      <c r="B61" s="14" t="s">
        <v>63</v>
      </c>
      <c r="C61" s="15">
        <v>2</v>
      </c>
      <c r="D61" s="15">
        <v>1</v>
      </c>
      <c r="E61" s="16">
        <v>1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3</v>
      </c>
      <c r="D65" s="15">
        <v>3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5</v>
      </c>
      <c r="D70" s="15">
        <v>9</v>
      </c>
      <c r="E70" s="16">
        <v>-0.44444444444444398</v>
      </c>
    </row>
    <row r="71" spans="1:5" x14ac:dyDescent="0.25">
      <c r="A71" s="174"/>
      <c r="B71" s="14" t="s">
        <v>55</v>
      </c>
      <c r="C71" s="15">
        <v>1</v>
      </c>
      <c r="D71" s="15">
        <v>3</v>
      </c>
      <c r="E71" s="16">
        <v>-0.66666666666666696</v>
      </c>
    </row>
    <row r="72" spans="1:5" x14ac:dyDescent="0.25">
      <c r="A72" s="174"/>
      <c r="B72" s="14" t="s">
        <v>62</v>
      </c>
      <c r="C72" s="15">
        <v>3</v>
      </c>
      <c r="D72" s="15">
        <v>5</v>
      </c>
      <c r="E72" s="16">
        <v>-0.4</v>
      </c>
    </row>
    <row r="73" spans="1:5" x14ac:dyDescent="0.25">
      <c r="A73" s="174"/>
      <c r="B73" s="14" t="s">
        <v>66</v>
      </c>
      <c r="C73" s="15">
        <v>3</v>
      </c>
      <c r="D73" s="15">
        <v>9</v>
      </c>
      <c r="E73" s="16">
        <v>-0.66666666666666696</v>
      </c>
    </row>
    <row r="74" spans="1:5" x14ac:dyDescent="0.25">
      <c r="A74" s="175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2882</v>
      </c>
      <c r="D78" s="15">
        <v>3807</v>
      </c>
      <c r="E78" s="16">
        <v>-0.24297346992382399</v>
      </c>
    </row>
    <row r="79" spans="1:5" x14ac:dyDescent="0.25">
      <c r="A79" s="172"/>
      <c r="B79" s="14" t="s">
        <v>71</v>
      </c>
      <c r="C79" s="15">
        <v>1282</v>
      </c>
      <c r="D79" s="15">
        <v>1034</v>
      </c>
      <c r="E79" s="16">
        <v>0.239845261121857</v>
      </c>
    </row>
    <row r="80" spans="1:5" x14ac:dyDescent="0.25">
      <c r="A80" s="170" t="s">
        <v>72</v>
      </c>
      <c r="B80" s="14" t="s">
        <v>70</v>
      </c>
      <c r="C80" s="15">
        <v>1596</v>
      </c>
      <c r="D80" s="15">
        <v>2331</v>
      </c>
      <c r="E80" s="16">
        <v>-0.31531531531531498</v>
      </c>
    </row>
    <row r="81" spans="1:5" x14ac:dyDescent="0.25">
      <c r="A81" s="172"/>
      <c r="B81" s="14" t="s">
        <v>71</v>
      </c>
      <c r="C81" s="15">
        <v>1475</v>
      </c>
      <c r="D81" s="15">
        <v>1083</v>
      </c>
      <c r="E81" s="16">
        <v>0.36195752539242798</v>
      </c>
    </row>
    <row r="82" spans="1:5" x14ac:dyDescent="0.25">
      <c r="A82" s="170" t="s">
        <v>73</v>
      </c>
      <c r="B82" s="14" t="s">
        <v>70</v>
      </c>
      <c r="C82" s="15">
        <v>132</v>
      </c>
      <c r="D82" s="15">
        <v>219</v>
      </c>
      <c r="E82" s="16">
        <v>-0.397260273972603</v>
      </c>
    </row>
    <row r="83" spans="1:5" x14ac:dyDescent="0.25">
      <c r="A83" s="172"/>
      <c r="B83" s="14" t="s">
        <v>71</v>
      </c>
      <c r="C83" s="15">
        <v>122</v>
      </c>
      <c r="D83" s="15">
        <v>100</v>
      </c>
      <c r="E83" s="16">
        <v>0.22</v>
      </c>
    </row>
    <row r="84" spans="1:5" x14ac:dyDescent="0.25">
      <c r="A84" s="170" t="s">
        <v>74</v>
      </c>
      <c r="B84" s="14" t="s">
        <v>70</v>
      </c>
      <c r="C84" s="20"/>
      <c r="D84" s="15">
        <v>0</v>
      </c>
      <c r="E84" s="16">
        <v>0</v>
      </c>
    </row>
    <row r="85" spans="1:5" x14ac:dyDescent="0.25">
      <c r="A85" s="172"/>
      <c r="B85" s="14" t="s">
        <v>71</v>
      </c>
      <c r="C85" s="20"/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2002</v>
      </c>
      <c r="D89" s="15">
        <v>2467</v>
      </c>
      <c r="E89" s="16">
        <v>-0.188488042156465</v>
      </c>
    </row>
    <row r="90" spans="1:5" x14ac:dyDescent="0.25">
      <c r="A90" s="13" t="s">
        <v>76</v>
      </c>
      <c r="B90" s="18"/>
      <c r="C90" s="15">
        <v>7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1247</v>
      </c>
      <c r="D94" s="15">
        <v>1702</v>
      </c>
      <c r="E94" s="16">
        <v>-0.267332549941246</v>
      </c>
    </row>
    <row r="95" spans="1:5" x14ac:dyDescent="0.25">
      <c r="A95" s="13" t="s">
        <v>79</v>
      </c>
      <c r="B95" s="18"/>
      <c r="C95" s="15">
        <v>1517</v>
      </c>
      <c r="D95" s="15">
        <v>1888</v>
      </c>
      <c r="E95" s="16">
        <v>-0.19650423728813601</v>
      </c>
    </row>
    <row r="96" spans="1:5" x14ac:dyDescent="0.25">
      <c r="A96" s="13" t="s">
        <v>76</v>
      </c>
      <c r="B96" s="18"/>
      <c r="C96" s="15">
        <v>12</v>
      </c>
      <c r="D96" s="15">
        <v>19</v>
      </c>
      <c r="E96" s="16">
        <v>-0.36842105263157898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980</v>
      </c>
      <c r="D100" s="15">
        <v>1230</v>
      </c>
      <c r="E100" s="16">
        <v>-0.203252032520325</v>
      </c>
    </row>
    <row r="101" spans="1:5" x14ac:dyDescent="0.25">
      <c r="A101" s="171"/>
      <c r="B101" s="14" t="s">
        <v>82</v>
      </c>
      <c r="C101" s="15">
        <v>284</v>
      </c>
      <c r="D101" s="15">
        <v>403</v>
      </c>
      <c r="E101" s="16">
        <v>-0.29528535980148901</v>
      </c>
    </row>
    <row r="102" spans="1:5" x14ac:dyDescent="0.25">
      <c r="A102" s="172"/>
      <c r="B102" s="14" t="s">
        <v>83</v>
      </c>
      <c r="C102" s="15">
        <v>223</v>
      </c>
      <c r="D102" s="15">
        <v>330</v>
      </c>
      <c r="E102" s="16">
        <v>-0.324242424242424</v>
      </c>
    </row>
    <row r="103" spans="1:5" x14ac:dyDescent="0.25">
      <c r="A103" s="170" t="s">
        <v>79</v>
      </c>
      <c r="B103" s="14" t="s">
        <v>84</v>
      </c>
      <c r="C103" s="15">
        <v>70</v>
      </c>
      <c r="D103" s="15">
        <v>109</v>
      </c>
      <c r="E103" s="16">
        <v>-0.35779816513761498</v>
      </c>
    </row>
    <row r="104" spans="1:5" x14ac:dyDescent="0.25">
      <c r="A104" s="172"/>
      <c r="B104" s="14" t="s">
        <v>83</v>
      </c>
      <c r="C104" s="15">
        <v>188</v>
      </c>
      <c r="D104" s="15">
        <v>251</v>
      </c>
      <c r="E104" s="16">
        <v>-0.25099601593625498</v>
      </c>
    </row>
    <row r="105" spans="1:5" x14ac:dyDescent="0.25">
      <c r="A105" s="13" t="s">
        <v>76</v>
      </c>
      <c r="B105" s="18"/>
      <c r="C105" s="15">
        <v>37</v>
      </c>
      <c r="D105" s="15">
        <v>49</v>
      </c>
      <c r="E105" s="16">
        <v>-0.24489795918367299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96</v>
      </c>
      <c r="D109" s="15">
        <v>74</v>
      </c>
      <c r="E109" s="16">
        <v>0.29729729729729698</v>
      </c>
    </row>
    <row r="110" spans="1:5" x14ac:dyDescent="0.25">
      <c r="A110" s="171"/>
      <c r="B110" s="14" t="s">
        <v>82</v>
      </c>
      <c r="C110" s="15">
        <v>15</v>
      </c>
      <c r="D110" s="15">
        <v>69</v>
      </c>
      <c r="E110" s="16">
        <v>-0.78260869565217395</v>
      </c>
    </row>
    <row r="111" spans="1:5" x14ac:dyDescent="0.25">
      <c r="A111" s="172"/>
      <c r="B111" s="14" t="s">
        <v>83</v>
      </c>
      <c r="C111" s="15">
        <v>23</v>
      </c>
      <c r="D111" s="15">
        <v>24</v>
      </c>
      <c r="E111" s="16">
        <v>-4.1666666666666699E-2</v>
      </c>
    </row>
    <row r="112" spans="1:5" x14ac:dyDescent="0.25">
      <c r="A112" s="170" t="s">
        <v>79</v>
      </c>
      <c r="B112" s="14" t="s">
        <v>84</v>
      </c>
      <c r="C112" s="15">
        <v>3</v>
      </c>
      <c r="D112" s="15">
        <v>6</v>
      </c>
      <c r="E112" s="16">
        <v>-0.5</v>
      </c>
    </row>
    <row r="113" spans="1:5" x14ac:dyDescent="0.25">
      <c r="A113" s="172"/>
      <c r="B113" s="14" t="s">
        <v>83</v>
      </c>
      <c r="C113" s="15">
        <v>8</v>
      </c>
      <c r="D113" s="15">
        <v>21</v>
      </c>
      <c r="E113" s="16">
        <v>-0.61904761904761896</v>
      </c>
    </row>
    <row r="114" spans="1:5" x14ac:dyDescent="0.25">
      <c r="A114" s="13" t="s">
        <v>76</v>
      </c>
      <c r="B114" s="18"/>
      <c r="C114" s="15">
        <v>4</v>
      </c>
      <c r="D114" s="15">
        <v>4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20"/>
      <c r="D118" s="20"/>
      <c r="E118" s="16">
        <v>0</v>
      </c>
    </row>
    <row r="119" spans="1:5" x14ac:dyDescent="0.25">
      <c r="A119" s="172"/>
      <c r="B119" s="14" t="s">
        <v>89</v>
      </c>
      <c r="C119" s="20"/>
      <c r="D119" s="20"/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136</v>
      </c>
      <c r="D120" s="15">
        <v>304</v>
      </c>
      <c r="E120" s="16">
        <v>-0.55263157894736803</v>
      </c>
    </row>
    <row r="121" spans="1:5" x14ac:dyDescent="0.25">
      <c r="A121" s="172"/>
      <c r="B121" s="14" t="s">
        <v>89</v>
      </c>
      <c r="C121" s="15">
        <v>921</v>
      </c>
      <c r="D121" s="15">
        <v>806</v>
      </c>
      <c r="E121" s="16">
        <v>0.142679900744417</v>
      </c>
    </row>
    <row r="122" spans="1:5" x14ac:dyDescent="0.25">
      <c r="A122" s="170" t="s">
        <v>91</v>
      </c>
      <c r="B122" s="14" t="s">
        <v>88</v>
      </c>
      <c r="C122" s="15">
        <v>5816</v>
      </c>
      <c r="D122" s="15">
        <v>5819</v>
      </c>
      <c r="E122" s="16">
        <v>-5.1555250042962695E-4</v>
      </c>
    </row>
    <row r="123" spans="1:5" x14ac:dyDescent="0.25">
      <c r="A123" s="172"/>
      <c r="B123" s="14" t="s">
        <v>89</v>
      </c>
      <c r="C123" s="15">
        <v>7537</v>
      </c>
      <c r="D123" s="15">
        <v>12234</v>
      </c>
      <c r="E123" s="16">
        <v>-0.38393003106097801</v>
      </c>
    </row>
    <row r="124" spans="1:5" x14ac:dyDescent="0.25">
      <c r="A124" s="170" t="s">
        <v>92</v>
      </c>
      <c r="B124" s="14" t="s">
        <v>88</v>
      </c>
      <c r="C124" s="15">
        <v>15</v>
      </c>
      <c r="D124" s="15">
        <v>7</v>
      </c>
      <c r="E124" s="16">
        <v>1.1428571428571399</v>
      </c>
    </row>
    <row r="125" spans="1:5" x14ac:dyDescent="0.25">
      <c r="A125" s="172"/>
      <c r="B125" s="14" t="s">
        <v>89</v>
      </c>
      <c r="C125" s="15">
        <v>17</v>
      </c>
      <c r="D125" s="15">
        <v>0</v>
      </c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170</v>
      </c>
      <c r="D129" s="15">
        <v>215</v>
      </c>
      <c r="E129" s="16">
        <v>-0.209302325581395</v>
      </c>
    </row>
    <row r="130" spans="1:5" x14ac:dyDescent="0.25">
      <c r="A130" s="172"/>
      <c r="B130" s="14" t="s">
        <v>96</v>
      </c>
      <c r="C130" s="15">
        <v>13</v>
      </c>
      <c r="D130" s="15">
        <v>21</v>
      </c>
      <c r="E130" s="16">
        <v>-0.38095238095238099</v>
      </c>
    </row>
    <row r="131" spans="1:5" x14ac:dyDescent="0.25">
      <c r="A131" s="170" t="s">
        <v>97</v>
      </c>
      <c r="B131" s="14" t="s">
        <v>95</v>
      </c>
      <c r="C131" s="15">
        <v>0</v>
      </c>
      <c r="D131" s="15">
        <v>1</v>
      </c>
      <c r="E131" s="16">
        <v>-1</v>
      </c>
    </row>
    <row r="132" spans="1:5" x14ac:dyDescent="0.25">
      <c r="A132" s="172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300</v>
      </c>
      <c r="D133" s="15">
        <v>300</v>
      </c>
      <c r="E133" s="16">
        <v>0</v>
      </c>
    </row>
    <row r="134" spans="1:5" x14ac:dyDescent="0.25">
      <c r="A134" s="172"/>
      <c r="B134" s="14" t="s">
        <v>99</v>
      </c>
      <c r="C134" s="15">
        <v>8</v>
      </c>
      <c r="D134" s="15">
        <v>11</v>
      </c>
      <c r="E134" s="16">
        <v>-0.27272727272727298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304</v>
      </c>
      <c r="D138" s="15">
        <v>373</v>
      </c>
      <c r="E138" s="16">
        <v>-0.184986595174263</v>
      </c>
    </row>
    <row r="139" spans="1:5" x14ac:dyDescent="0.25">
      <c r="A139" s="170" t="s">
        <v>102</v>
      </c>
      <c r="B139" s="14" t="s">
        <v>103</v>
      </c>
      <c r="C139" s="15">
        <v>26</v>
      </c>
      <c r="D139" s="15">
        <v>32</v>
      </c>
      <c r="E139" s="16">
        <v>-0.1875</v>
      </c>
    </row>
    <row r="140" spans="1:5" x14ac:dyDescent="0.25">
      <c r="A140" s="171"/>
      <c r="B140" s="14" t="s">
        <v>104</v>
      </c>
      <c r="C140" s="15">
        <v>91</v>
      </c>
      <c r="D140" s="15">
        <v>99</v>
      </c>
      <c r="E140" s="16">
        <v>-8.0808080808080801E-2</v>
      </c>
    </row>
    <row r="141" spans="1:5" x14ac:dyDescent="0.25">
      <c r="A141" s="171"/>
      <c r="B141" s="14" t="s">
        <v>105</v>
      </c>
      <c r="C141" s="15">
        <v>34</v>
      </c>
      <c r="D141" s="15">
        <v>65</v>
      </c>
      <c r="E141" s="16">
        <v>-0.47692307692307701</v>
      </c>
    </row>
    <row r="142" spans="1:5" x14ac:dyDescent="0.25">
      <c r="A142" s="171"/>
      <c r="B142" s="14" t="s">
        <v>106</v>
      </c>
      <c r="C142" s="15">
        <v>20</v>
      </c>
      <c r="D142" s="15">
        <v>46</v>
      </c>
      <c r="E142" s="16">
        <v>-0.565217391304348</v>
      </c>
    </row>
    <row r="143" spans="1:5" x14ac:dyDescent="0.25">
      <c r="A143" s="171"/>
      <c r="B143" s="14" t="s">
        <v>107</v>
      </c>
      <c r="C143" s="15">
        <v>124</v>
      </c>
      <c r="D143" s="15">
        <v>113</v>
      </c>
      <c r="E143" s="16">
        <v>9.7345132743362803E-2</v>
      </c>
    </row>
    <row r="144" spans="1:5" x14ac:dyDescent="0.25">
      <c r="A144" s="172"/>
      <c r="B144" s="14" t="s">
        <v>108</v>
      </c>
      <c r="C144" s="15">
        <v>9</v>
      </c>
      <c r="D144" s="15">
        <v>18</v>
      </c>
      <c r="E144" s="16">
        <v>-0.5</v>
      </c>
    </row>
    <row r="145" spans="1:5" x14ac:dyDescent="0.25">
      <c r="A145" s="170" t="s">
        <v>109</v>
      </c>
      <c r="B145" s="14" t="s">
        <v>110</v>
      </c>
      <c r="C145" s="15">
        <v>96</v>
      </c>
      <c r="D145" s="15">
        <v>115</v>
      </c>
      <c r="E145" s="16">
        <v>-0.16521739130434801</v>
      </c>
    </row>
    <row r="146" spans="1:5" x14ac:dyDescent="0.25">
      <c r="A146" s="172"/>
      <c r="B146" s="14" t="s">
        <v>111</v>
      </c>
      <c r="C146" s="15">
        <v>221</v>
      </c>
      <c r="D146" s="15">
        <v>416</v>
      </c>
      <c r="E146" s="16">
        <v>-0.46875</v>
      </c>
    </row>
    <row r="147" spans="1:5" x14ac:dyDescent="0.25">
      <c r="A147" s="170" t="s">
        <v>112</v>
      </c>
      <c r="B147" s="14" t="s">
        <v>19</v>
      </c>
      <c r="C147" s="15">
        <v>56</v>
      </c>
      <c r="D147" s="15">
        <v>0</v>
      </c>
      <c r="E147" s="16">
        <v>0</v>
      </c>
    </row>
    <row r="148" spans="1:5" x14ac:dyDescent="0.25">
      <c r="A148" s="172"/>
      <c r="B148" s="14" t="s">
        <v>23</v>
      </c>
      <c r="C148" s="15">
        <v>43</v>
      </c>
      <c r="D148" s="15">
        <v>43</v>
      </c>
      <c r="E148" s="16">
        <v>0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1198</v>
      </c>
      <c r="D153" s="15">
        <v>1467</v>
      </c>
      <c r="E153" s="16">
        <v>-0.18336741649625099</v>
      </c>
    </row>
    <row r="154" spans="1:5" x14ac:dyDescent="0.25">
      <c r="A154" s="171"/>
      <c r="B154" s="14" t="s">
        <v>117</v>
      </c>
      <c r="C154" s="15">
        <v>330</v>
      </c>
      <c r="D154" s="15">
        <v>336</v>
      </c>
      <c r="E154" s="16">
        <v>-1.7857142857142901E-2</v>
      </c>
    </row>
    <row r="155" spans="1:5" x14ac:dyDescent="0.25">
      <c r="A155" s="171"/>
      <c r="B155" s="14" t="s">
        <v>118</v>
      </c>
      <c r="C155" s="15">
        <v>447</v>
      </c>
      <c r="D155" s="15">
        <v>330</v>
      </c>
      <c r="E155" s="16">
        <v>0.354545454545454</v>
      </c>
    </row>
    <row r="156" spans="1:5" x14ac:dyDescent="0.25">
      <c r="A156" s="171"/>
      <c r="B156" s="14" t="s">
        <v>119</v>
      </c>
      <c r="C156" s="15">
        <v>103</v>
      </c>
      <c r="D156" s="15">
        <v>100</v>
      </c>
      <c r="E156" s="16">
        <v>0.03</v>
      </c>
    </row>
    <row r="157" spans="1:5" x14ac:dyDescent="0.25">
      <c r="A157" s="171"/>
      <c r="B157" s="14" t="s">
        <v>120</v>
      </c>
      <c r="C157" s="15">
        <v>1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110</v>
      </c>
      <c r="D158" s="15">
        <v>194</v>
      </c>
      <c r="E158" s="16">
        <v>-0.432989690721649</v>
      </c>
    </row>
    <row r="159" spans="1:5" x14ac:dyDescent="0.25">
      <c r="A159" s="171"/>
      <c r="B159" s="14" t="s">
        <v>122</v>
      </c>
      <c r="C159" s="15">
        <v>567</v>
      </c>
      <c r="D159" s="15">
        <v>992</v>
      </c>
      <c r="E159" s="16">
        <v>-0.42842741935483902</v>
      </c>
    </row>
    <row r="160" spans="1:5" x14ac:dyDescent="0.25">
      <c r="A160" s="171"/>
      <c r="B160" s="14" t="s">
        <v>123</v>
      </c>
      <c r="C160" s="15">
        <v>0</v>
      </c>
      <c r="D160" s="15">
        <v>1</v>
      </c>
      <c r="E160" s="16">
        <v>-1</v>
      </c>
    </row>
    <row r="161" spans="1:5" x14ac:dyDescent="0.25">
      <c r="A161" s="171"/>
      <c r="B161" s="14" t="s">
        <v>124</v>
      </c>
      <c r="C161" s="15">
        <v>216</v>
      </c>
      <c r="D161" s="15">
        <v>222</v>
      </c>
      <c r="E161" s="16">
        <v>-2.7027027027027001E-2</v>
      </c>
    </row>
    <row r="162" spans="1:5" x14ac:dyDescent="0.25">
      <c r="A162" s="171"/>
      <c r="B162" s="14" t="s">
        <v>125</v>
      </c>
      <c r="C162" s="15">
        <v>626</v>
      </c>
      <c r="D162" s="15">
        <v>561</v>
      </c>
      <c r="E162" s="16">
        <v>0.11586452762923299</v>
      </c>
    </row>
    <row r="163" spans="1:5" x14ac:dyDescent="0.25">
      <c r="A163" s="171"/>
      <c r="B163" s="14" t="s">
        <v>126</v>
      </c>
      <c r="C163" s="15">
        <v>64</v>
      </c>
      <c r="D163" s="15">
        <v>65</v>
      </c>
      <c r="E163" s="16">
        <v>-1.5384615384615399E-2</v>
      </c>
    </row>
    <row r="164" spans="1:5" x14ac:dyDescent="0.25">
      <c r="A164" s="171"/>
      <c r="B164" s="14" t="s">
        <v>127</v>
      </c>
      <c r="C164" s="15">
        <v>379</v>
      </c>
      <c r="D164" s="15">
        <v>417</v>
      </c>
      <c r="E164" s="16">
        <v>-9.11270983213429E-2</v>
      </c>
    </row>
    <row r="165" spans="1:5" x14ac:dyDescent="0.25">
      <c r="A165" s="171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1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1"/>
      <c r="B167" s="14" t="s">
        <v>130</v>
      </c>
      <c r="C167" s="15">
        <v>9</v>
      </c>
      <c r="D167" s="15">
        <v>15</v>
      </c>
      <c r="E167" s="16">
        <v>-0.4</v>
      </c>
    </row>
    <row r="168" spans="1:5" x14ac:dyDescent="0.25">
      <c r="A168" s="171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1"/>
      <c r="B169" s="14" t="s">
        <v>132</v>
      </c>
      <c r="C169" s="15">
        <v>0</v>
      </c>
      <c r="D169" s="15">
        <v>4</v>
      </c>
      <c r="E169" s="16">
        <v>-1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1462</v>
      </c>
      <c r="D173" s="15">
        <v>3434</v>
      </c>
      <c r="E173" s="16">
        <v>-0.57425742574257399</v>
      </c>
    </row>
    <row r="174" spans="1:5" x14ac:dyDescent="0.25">
      <c r="A174" s="171"/>
      <c r="B174" s="14" t="s">
        <v>117</v>
      </c>
      <c r="C174" s="15">
        <v>371</v>
      </c>
      <c r="D174" s="15">
        <v>825</v>
      </c>
      <c r="E174" s="16">
        <v>-0.55030303030302996</v>
      </c>
    </row>
    <row r="175" spans="1:5" x14ac:dyDescent="0.25">
      <c r="A175" s="171"/>
      <c r="B175" s="14" t="s">
        <v>118</v>
      </c>
      <c r="C175" s="15">
        <v>469</v>
      </c>
      <c r="D175" s="15">
        <v>761</v>
      </c>
      <c r="E175" s="16">
        <v>-0.383705650459921</v>
      </c>
    </row>
    <row r="176" spans="1:5" x14ac:dyDescent="0.25">
      <c r="A176" s="171"/>
      <c r="B176" s="14" t="s">
        <v>119</v>
      </c>
      <c r="C176" s="15">
        <v>165</v>
      </c>
      <c r="D176" s="15">
        <v>342</v>
      </c>
      <c r="E176" s="16">
        <v>-0.51754385964912297</v>
      </c>
    </row>
    <row r="177" spans="1:5" x14ac:dyDescent="0.25">
      <c r="A177" s="171"/>
      <c r="B177" s="14" t="s">
        <v>120</v>
      </c>
      <c r="C177" s="15">
        <v>1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119</v>
      </c>
      <c r="D178" s="15">
        <v>384</v>
      </c>
      <c r="E178" s="16">
        <v>-0.69010416666666696</v>
      </c>
    </row>
    <row r="179" spans="1:5" x14ac:dyDescent="0.25">
      <c r="A179" s="171"/>
      <c r="B179" s="14" t="s">
        <v>122</v>
      </c>
      <c r="C179" s="15">
        <v>584</v>
      </c>
      <c r="D179" s="15">
        <v>3117</v>
      </c>
      <c r="E179" s="16">
        <v>-0.81264035931985901</v>
      </c>
    </row>
    <row r="180" spans="1:5" x14ac:dyDescent="0.25">
      <c r="A180" s="171"/>
      <c r="B180" s="14" t="s">
        <v>123</v>
      </c>
      <c r="C180" s="15">
        <v>0</v>
      </c>
      <c r="D180" s="15">
        <v>2</v>
      </c>
      <c r="E180" s="16">
        <v>-1</v>
      </c>
    </row>
    <row r="181" spans="1:5" x14ac:dyDescent="0.25">
      <c r="A181" s="171"/>
      <c r="B181" s="14" t="s">
        <v>124</v>
      </c>
      <c r="C181" s="15">
        <v>227</v>
      </c>
      <c r="D181" s="15">
        <v>443</v>
      </c>
      <c r="E181" s="16">
        <v>-0.487584650112867</v>
      </c>
    </row>
    <row r="182" spans="1:5" x14ac:dyDescent="0.25">
      <c r="A182" s="171"/>
      <c r="B182" s="14" t="s">
        <v>125</v>
      </c>
      <c r="C182" s="15">
        <v>668</v>
      </c>
      <c r="D182" s="15">
        <v>1216</v>
      </c>
      <c r="E182" s="16">
        <v>-0.45065789473684198</v>
      </c>
    </row>
    <row r="183" spans="1:5" x14ac:dyDescent="0.25">
      <c r="A183" s="171"/>
      <c r="B183" s="14" t="s">
        <v>126</v>
      </c>
      <c r="C183" s="15">
        <v>28</v>
      </c>
      <c r="D183" s="15">
        <v>83</v>
      </c>
      <c r="E183" s="16">
        <v>-0.66265060240963802</v>
      </c>
    </row>
    <row r="184" spans="1:5" x14ac:dyDescent="0.25">
      <c r="A184" s="171"/>
      <c r="B184" s="14" t="s">
        <v>127</v>
      </c>
      <c r="C184" s="15">
        <v>76</v>
      </c>
      <c r="D184" s="15">
        <v>422</v>
      </c>
      <c r="E184" s="16">
        <v>-0.81990521327014199</v>
      </c>
    </row>
    <row r="185" spans="1:5" x14ac:dyDescent="0.25">
      <c r="A185" s="171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1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1"/>
      <c r="B187" s="14" t="s">
        <v>130</v>
      </c>
      <c r="C187" s="15">
        <v>13</v>
      </c>
      <c r="D187" s="15">
        <v>33</v>
      </c>
      <c r="E187" s="16">
        <v>-0.60606060606060597</v>
      </c>
    </row>
    <row r="188" spans="1:5" x14ac:dyDescent="0.25">
      <c r="A188" s="171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1"/>
      <c r="B189" s="14" t="s">
        <v>132</v>
      </c>
      <c r="C189" s="15">
        <v>0</v>
      </c>
      <c r="D189" s="15">
        <v>4</v>
      </c>
      <c r="E189" s="16">
        <v>-1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2321</v>
      </c>
      <c r="D197" s="15">
        <v>2457</v>
      </c>
      <c r="E197" s="16">
        <v>-5.5352055352055403E-2</v>
      </c>
    </row>
    <row r="198" spans="1:5" x14ac:dyDescent="0.25">
      <c r="A198" s="13" t="s">
        <v>140</v>
      </c>
      <c r="B198" s="18"/>
      <c r="C198" s="15">
        <v>317</v>
      </c>
      <c r="D198" s="15">
        <v>236</v>
      </c>
      <c r="E198" s="16">
        <v>0.34322033898305099</v>
      </c>
    </row>
    <row r="199" spans="1:5" x14ac:dyDescent="0.25">
      <c r="A199" s="13" t="s">
        <v>141</v>
      </c>
      <c r="B199" s="18"/>
      <c r="C199" s="15">
        <v>570</v>
      </c>
      <c r="D199" s="15">
        <v>727</v>
      </c>
      <c r="E199" s="16">
        <v>-0.21595598349381001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666</v>
      </c>
      <c r="D203" s="15">
        <v>739</v>
      </c>
      <c r="E203" s="16">
        <v>-9.8782138024357202E-2</v>
      </c>
    </row>
    <row r="204" spans="1:5" x14ac:dyDescent="0.25">
      <c r="A204" s="171"/>
      <c r="B204" s="14" t="s">
        <v>19</v>
      </c>
      <c r="C204" s="15">
        <v>243</v>
      </c>
      <c r="D204" s="15">
        <v>45</v>
      </c>
      <c r="E204" s="16">
        <v>4.4000000000000004</v>
      </c>
    </row>
    <row r="205" spans="1:5" x14ac:dyDescent="0.25">
      <c r="A205" s="172"/>
      <c r="B205" s="14" t="s">
        <v>23</v>
      </c>
      <c r="C205" s="15">
        <v>237</v>
      </c>
      <c r="D205" s="15">
        <v>170</v>
      </c>
      <c r="E205" s="16">
        <v>0.39411764705882302</v>
      </c>
    </row>
    <row r="206" spans="1:5" x14ac:dyDescent="0.25">
      <c r="A206" s="170" t="s">
        <v>145</v>
      </c>
      <c r="B206" s="14" t="s">
        <v>146</v>
      </c>
      <c r="C206" s="15">
        <v>436</v>
      </c>
      <c r="D206" s="15">
        <v>441</v>
      </c>
      <c r="E206" s="16">
        <v>-1.1337868480725599E-2</v>
      </c>
    </row>
    <row r="207" spans="1:5" x14ac:dyDescent="0.25">
      <c r="A207" s="171"/>
      <c r="B207" s="14" t="s">
        <v>147</v>
      </c>
      <c r="C207" s="15">
        <v>227</v>
      </c>
      <c r="D207" s="15">
        <v>253</v>
      </c>
      <c r="E207" s="16">
        <v>-0.102766798418972</v>
      </c>
    </row>
    <row r="208" spans="1:5" x14ac:dyDescent="0.25">
      <c r="A208" s="172"/>
      <c r="B208" s="14" t="s">
        <v>148</v>
      </c>
      <c r="C208" s="15">
        <v>3</v>
      </c>
      <c r="D208" s="15">
        <v>10</v>
      </c>
      <c r="E208" s="16">
        <v>-0.7</v>
      </c>
    </row>
    <row r="209" spans="1:5" x14ac:dyDescent="0.25">
      <c r="A209" s="13" t="s">
        <v>149</v>
      </c>
      <c r="B209" s="18"/>
      <c r="C209" s="15">
        <v>238</v>
      </c>
      <c r="D209" s="15">
        <v>222</v>
      </c>
      <c r="E209" s="16">
        <v>7.2072072072072099E-2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194</v>
      </c>
      <c r="D213" s="15">
        <v>160</v>
      </c>
      <c r="E213" s="16">
        <v>0.21249999999999999</v>
      </c>
    </row>
    <row r="214" spans="1:5" x14ac:dyDescent="0.25">
      <c r="A214" s="170" t="s">
        <v>152</v>
      </c>
      <c r="B214" s="14" t="s">
        <v>153</v>
      </c>
      <c r="C214" s="15">
        <v>0</v>
      </c>
      <c r="D214" s="15">
        <v>7</v>
      </c>
      <c r="E214" s="16">
        <v>-1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0</v>
      </c>
      <c r="D216" s="15">
        <v>1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8</v>
      </c>
      <c r="D218" s="15">
        <v>7</v>
      </c>
      <c r="E218" s="16">
        <v>0.14285714285714299</v>
      </c>
    </row>
    <row r="219" spans="1:5" x14ac:dyDescent="0.25">
      <c r="A219" s="13" t="s">
        <v>108</v>
      </c>
      <c r="B219" s="18"/>
      <c r="C219" s="15">
        <v>57</v>
      </c>
      <c r="D219" s="15">
        <v>350</v>
      </c>
      <c r="E219" s="16">
        <v>-0.83714285714285697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81</v>
      </c>
      <c r="D223" s="15">
        <v>81</v>
      </c>
      <c r="E223" s="16">
        <v>0</v>
      </c>
    </row>
    <row r="224" spans="1:5" x14ac:dyDescent="0.25">
      <c r="A224" s="170" t="s">
        <v>66</v>
      </c>
      <c r="B224" s="14" t="s">
        <v>160</v>
      </c>
      <c r="C224" s="15">
        <v>110</v>
      </c>
      <c r="D224" s="15">
        <v>60</v>
      </c>
      <c r="E224" s="16">
        <v>0.83333333333333304</v>
      </c>
    </row>
    <row r="225" spans="1:5" x14ac:dyDescent="0.25">
      <c r="A225" s="172"/>
      <c r="B225" s="14" t="s">
        <v>108</v>
      </c>
      <c r="C225" s="15">
        <v>0</v>
      </c>
      <c r="D225" s="15">
        <v>294</v>
      </c>
      <c r="E225" s="16">
        <v>-1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</v>
      </c>
      <c r="D227" s="15">
        <v>2</v>
      </c>
      <c r="E227" s="16">
        <v>-0.5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2</v>
      </c>
      <c r="D232" s="15">
        <v>7</v>
      </c>
      <c r="E232" s="16">
        <v>-0.71428571428571397</v>
      </c>
    </row>
    <row r="233" spans="1:5" x14ac:dyDescent="0.25">
      <c r="A233" s="172"/>
      <c r="B233" s="14" t="s">
        <v>167</v>
      </c>
      <c r="C233" s="15">
        <v>52</v>
      </c>
      <c r="D233" s="15">
        <v>90</v>
      </c>
      <c r="E233" s="16">
        <v>-0.422222222222222</v>
      </c>
    </row>
    <row r="234" spans="1:5" x14ac:dyDescent="0.25">
      <c r="A234" s="13" t="s">
        <v>168</v>
      </c>
      <c r="B234" s="18"/>
      <c r="C234" s="15">
        <v>344</v>
      </c>
      <c r="D234" s="15">
        <v>328</v>
      </c>
      <c r="E234" s="16">
        <v>4.8780487804878002E-2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1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8"/>
      <c r="B245" s="14" t="s">
        <v>178</v>
      </c>
      <c r="C245" s="15">
        <v>846</v>
      </c>
      <c r="D245" s="15">
        <v>920</v>
      </c>
      <c r="E245" s="24">
        <v>0</v>
      </c>
    </row>
    <row r="246" spans="1:5" x14ac:dyDescent="0.25">
      <c r="A246" s="169"/>
      <c r="B246" s="14" t="s">
        <v>179</v>
      </c>
      <c r="C246" s="15">
        <v>19</v>
      </c>
      <c r="D246" s="15">
        <v>26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3</v>
      </c>
      <c r="D247" s="15">
        <v>4</v>
      </c>
      <c r="E247" s="24">
        <v>0</v>
      </c>
    </row>
    <row r="248" spans="1:5" x14ac:dyDescent="0.25">
      <c r="A248" s="168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68</v>
      </c>
      <c r="D250" s="15">
        <v>115</v>
      </c>
      <c r="E250" s="24">
        <v>39</v>
      </c>
    </row>
    <row r="251" spans="1:5" x14ac:dyDescent="0.25">
      <c r="A251" s="167" t="s">
        <v>186</v>
      </c>
      <c r="B251" s="14" t="s">
        <v>187</v>
      </c>
      <c r="C251" s="15">
        <v>8</v>
      </c>
      <c r="D251" s="15">
        <v>47</v>
      </c>
      <c r="E251" s="24">
        <v>3</v>
      </c>
    </row>
    <row r="252" spans="1:5" x14ac:dyDescent="0.25">
      <c r="A252" s="168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69"/>
      <c r="B253" s="14" t="s">
        <v>189</v>
      </c>
      <c r="C253" s="15">
        <v>47</v>
      </c>
      <c r="D253" s="15">
        <v>68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67" t="s">
        <v>192</v>
      </c>
      <c r="B255" s="14" t="s">
        <v>183</v>
      </c>
      <c r="C255" s="15">
        <v>2</v>
      </c>
      <c r="D255" s="15">
        <v>0</v>
      </c>
      <c r="E255" s="24">
        <v>2</v>
      </c>
    </row>
    <row r="256" spans="1:5" x14ac:dyDescent="0.25">
      <c r="A256" s="168"/>
      <c r="B256" s="14" t="s">
        <v>193</v>
      </c>
      <c r="C256" s="15">
        <v>31</v>
      </c>
      <c r="D256" s="15">
        <v>71</v>
      </c>
      <c r="E256" s="24">
        <v>12</v>
      </c>
    </row>
    <row r="257" spans="1:5" x14ac:dyDescent="0.25">
      <c r="A257" s="169"/>
      <c r="B257" s="14" t="s">
        <v>194</v>
      </c>
      <c r="C257" s="15">
        <v>7</v>
      </c>
      <c r="D257" s="15">
        <v>30</v>
      </c>
      <c r="E257" s="24">
        <v>3</v>
      </c>
    </row>
    <row r="258" spans="1:5" x14ac:dyDescent="0.25">
      <c r="A258" s="167" t="s">
        <v>195</v>
      </c>
      <c r="B258" s="14" t="s">
        <v>196</v>
      </c>
      <c r="C258" s="15">
        <v>3</v>
      </c>
      <c r="D258" s="15">
        <v>2</v>
      </c>
      <c r="E258" s="24">
        <v>0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435</v>
      </c>
      <c r="D260" s="15">
        <v>770</v>
      </c>
      <c r="E260" s="24">
        <v>187</v>
      </c>
    </row>
    <row r="261" spans="1:5" x14ac:dyDescent="0.25">
      <c r="A261" s="168"/>
      <c r="B261" s="14" t="s">
        <v>199</v>
      </c>
      <c r="C261" s="15">
        <v>700</v>
      </c>
      <c r="D261" s="15">
        <v>743</v>
      </c>
      <c r="E261" s="24">
        <v>0</v>
      </c>
    </row>
    <row r="262" spans="1:5" x14ac:dyDescent="0.25">
      <c r="A262" s="168"/>
      <c r="B262" s="14" t="s">
        <v>200</v>
      </c>
      <c r="C262" s="15">
        <v>529</v>
      </c>
      <c r="D262" s="15">
        <v>583</v>
      </c>
      <c r="E262" s="24">
        <v>69</v>
      </c>
    </row>
    <row r="263" spans="1:5" x14ac:dyDescent="0.25">
      <c r="A263" s="168"/>
      <c r="B263" s="14" t="s">
        <v>201</v>
      </c>
      <c r="C263" s="15">
        <v>508</v>
      </c>
      <c r="D263" s="15">
        <v>841</v>
      </c>
      <c r="E263" s="24">
        <v>240</v>
      </c>
    </row>
    <row r="264" spans="1:5" x14ac:dyDescent="0.25">
      <c r="A264" s="168"/>
      <c r="B264" s="14" t="s">
        <v>202</v>
      </c>
      <c r="C264" s="15">
        <v>114</v>
      </c>
      <c r="D264" s="15">
        <v>131</v>
      </c>
      <c r="E264" s="24">
        <v>0</v>
      </c>
    </row>
    <row r="265" spans="1:5" x14ac:dyDescent="0.25">
      <c r="A265" s="168"/>
      <c r="B265" s="14" t="s">
        <v>203</v>
      </c>
      <c r="C265" s="15">
        <v>13</v>
      </c>
      <c r="D265" s="15">
        <v>16</v>
      </c>
      <c r="E265" s="24">
        <v>0</v>
      </c>
    </row>
    <row r="266" spans="1:5" x14ac:dyDescent="0.25">
      <c r="A266" s="168"/>
      <c r="B266" s="14" t="s">
        <v>204</v>
      </c>
      <c r="C266" s="15">
        <v>323</v>
      </c>
      <c r="D266" s="15">
        <v>81</v>
      </c>
      <c r="E266" s="24">
        <v>134</v>
      </c>
    </row>
    <row r="267" spans="1:5" x14ac:dyDescent="0.25">
      <c r="A267" s="168"/>
      <c r="B267" s="14" t="s">
        <v>205</v>
      </c>
      <c r="C267" s="15">
        <v>2</v>
      </c>
      <c r="D267" s="15">
        <v>3</v>
      </c>
      <c r="E267" s="24">
        <v>0</v>
      </c>
    </row>
    <row r="268" spans="1:5" x14ac:dyDescent="0.25">
      <c r="A268" s="168"/>
      <c r="B268" s="14" t="s">
        <v>206</v>
      </c>
      <c r="C268" s="15">
        <v>1</v>
      </c>
      <c r="D268" s="15">
        <v>1</v>
      </c>
      <c r="E268" s="24">
        <v>0</v>
      </c>
    </row>
    <row r="269" spans="1:5" x14ac:dyDescent="0.25">
      <c r="A269" s="168"/>
      <c r="B269" s="14" t="s">
        <v>207</v>
      </c>
      <c r="C269" s="15">
        <v>430</v>
      </c>
      <c r="D269" s="15">
        <v>692</v>
      </c>
      <c r="E269" s="24">
        <v>212</v>
      </c>
    </row>
    <row r="270" spans="1:5" x14ac:dyDescent="0.25">
      <c r="A270" s="168"/>
      <c r="B270" s="14" t="s">
        <v>208</v>
      </c>
      <c r="C270" s="15">
        <v>387</v>
      </c>
      <c r="D270" s="15">
        <v>407</v>
      </c>
      <c r="E270" s="24">
        <v>0</v>
      </c>
    </row>
    <row r="271" spans="1:5" x14ac:dyDescent="0.25">
      <c r="A271" s="168"/>
      <c r="B271" s="14" t="s">
        <v>209</v>
      </c>
      <c r="C271" s="15">
        <v>6</v>
      </c>
      <c r="D271" s="15">
        <v>7</v>
      </c>
      <c r="E271" s="24">
        <v>2</v>
      </c>
    </row>
    <row r="272" spans="1:5" x14ac:dyDescent="0.25">
      <c r="A272" s="169"/>
      <c r="B272" s="14" t="s">
        <v>210</v>
      </c>
      <c r="C272" s="15">
        <v>25</v>
      </c>
      <c r="D272" s="15">
        <v>35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46</v>
      </c>
      <c r="D277" s="15">
        <v>58</v>
      </c>
      <c r="E277" s="24">
        <v>3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116</v>
      </c>
      <c r="D280" s="15">
        <v>114</v>
      </c>
      <c r="E280" s="24">
        <v>39</v>
      </c>
    </row>
    <row r="281" spans="1:5" x14ac:dyDescent="0.25">
      <c r="A281" s="168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8"/>
      <c r="B282" s="14" t="s">
        <v>221</v>
      </c>
      <c r="C282" s="15">
        <v>12</v>
      </c>
      <c r="D282" s="15">
        <v>13</v>
      </c>
      <c r="E282" s="24">
        <v>3</v>
      </c>
    </row>
    <row r="283" spans="1:5" x14ac:dyDescent="0.25">
      <c r="A283" s="168"/>
      <c r="B283" s="14" t="s">
        <v>222</v>
      </c>
      <c r="C283" s="15">
        <v>37</v>
      </c>
      <c r="D283" s="15">
        <v>50</v>
      </c>
      <c r="E283" s="24">
        <v>18</v>
      </c>
    </row>
    <row r="284" spans="1:5" x14ac:dyDescent="0.25">
      <c r="A284" s="168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3</v>
      </c>
      <c r="D286" s="15">
        <v>4</v>
      </c>
      <c r="E286" s="24">
        <v>3</v>
      </c>
    </row>
    <row r="287" spans="1:5" x14ac:dyDescent="0.25">
      <c r="A287" s="168"/>
      <c r="B287" s="14" t="s">
        <v>226</v>
      </c>
      <c r="C287" s="15">
        <v>0</v>
      </c>
      <c r="D287" s="15">
        <v>1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0</v>
      </c>
      <c r="D290" s="15">
        <v>4</v>
      </c>
      <c r="E290" s="24">
        <v>0</v>
      </c>
    </row>
    <row r="291" spans="1:5" x14ac:dyDescent="0.25">
      <c r="A291" s="168"/>
      <c r="B291" s="14" t="s">
        <v>230</v>
      </c>
      <c r="C291" s="15">
        <v>6</v>
      </c>
      <c r="D291" s="15">
        <v>4</v>
      </c>
      <c r="E291" s="24">
        <v>3</v>
      </c>
    </row>
    <row r="292" spans="1:5" x14ac:dyDescent="0.25">
      <c r="A292" s="168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44</v>
      </c>
      <c r="D294" s="15">
        <v>25</v>
      </c>
      <c r="E294" s="24">
        <v>17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23</v>
      </c>
      <c r="D296" s="15">
        <v>34</v>
      </c>
      <c r="E296" s="24">
        <v>13</v>
      </c>
    </row>
    <row r="297" spans="1:5" x14ac:dyDescent="0.25">
      <c r="A297" s="168"/>
      <c r="B297" s="14" t="s">
        <v>236</v>
      </c>
      <c r="C297" s="15">
        <v>122</v>
      </c>
      <c r="D297" s="15">
        <v>79</v>
      </c>
      <c r="E297" s="24">
        <v>54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1</v>
      </c>
      <c r="D299" s="15">
        <v>2</v>
      </c>
      <c r="E299" s="24">
        <v>0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8"/>
      <c r="B302" s="14" t="s">
        <v>241</v>
      </c>
      <c r="C302" s="15">
        <v>2</v>
      </c>
      <c r="D302" s="15">
        <v>4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2</v>
      </c>
      <c r="D304" s="15">
        <v>4</v>
      </c>
      <c r="E304" s="24">
        <v>0</v>
      </c>
    </row>
    <row r="305" spans="1:5" x14ac:dyDescent="0.25">
      <c r="A305" s="169"/>
      <c r="B305" s="14" t="s">
        <v>244</v>
      </c>
      <c r="C305" s="15">
        <v>57</v>
      </c>
      <c r="D305" s="15">
        <v>72</v>
      </c>
      <c r="E305" s="24">
        <v>0</v>
      </c>
    </row>
    <row r="306" spans="1:5" x14ac:dyDescent="0.25">
      <c r="A306" s="167" t="s">
        <v>245</v>
      </c>
      <c r="B306" s="14" t="s">
        <v>246</v>
      </c>
      <c r="C306" s="15">
        <v>1</v>
      </c>
      <c r="D306" s="15">
        <v>1</v>
      </c>
      <c r="E306" s="24">
        <v>0</v>
      </c>
    </row>
    <row r="307" spans="1:5" x14ac:dyDescent="0.25">
      <c r="A307" s="168"/>
      <c r="B307" s="14" t="s">
        <v>247</v>
      </c>
      <c r="C307" s="15">
        <v>2</v>
      </c>
      <c r="D307" s="15">
        <v>5</v>
      </c>
      <c r="E307" s="24">
        <v>2</v>
      </c>
    </row>
    <row r="308" spans="1:5" x14ac:dyDescent="0.25">
      <c r="A308" s="168"/>
      <c r="B308" s="14" t="s">
        <v>248</v>
      </c>
      <c r="C308" s="15">
        <v>0</v>
      </c>
      <c r="D308" s="15">
        <v>4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1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9</v>
      </c>
      <c r="D311" s="15">
        <v>17</v>
      </c>
      <c r="E311" s="24">
        <v>0</v>
      </c>
    </row>
    <row r="312" spans="1:5" x14ac:dyDescent="0.25">
      <c r="A312" s="168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2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13</v>
      </c>
      <c r="D317" s="15">
        <v>11</v>
      </c>
      <c r="E317" s="24">
        <v>2</v>
      </c>
    </row>
    <row r="318" spans="1:5" x14ac:dyDescent="0.25">
      <c r="A318" s="168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6</v>
      </c>
      <c r="D320" s="15">
        <v>8</v>
      </c>
      <c r="E320" s="24">
        <v>1</v>
      </c>
    </row>
    <row r="321" spans="1:5" x14ac:dyDescent="0.25">
      <c r="A321" s="168"/>
      <c r="B321" s="14" t="s">
        <v>262</v>
      </c>
      <c r="C321" s="15">
        <v>3</v>
      </c>
      <c r="D321" s="15">
        <v>1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12</v>
      </c>
      <c r="D327" s="15">
        <v>17</v>
      </c>
      <c r="E327" s="24">
        <v>0</v>
      </c>
    </row>
    <row r="328" spans="1:5" x14ac:dyDescent="0.25">
      <c r="A328" s="168"/>
      <c r="B328" s="14" t="s">
        <v>270</v>
      </c>
      <c r="C328" s="15">
        <v>1</v>
      </c>
      <c r="D328" s="15">
        <v>1</v>
      </c>
      <c r="E328" s="24">
        <v>0</v>
      </c>
    </row>
    <row r="329" spans="1:5" x14ac:dyDescent="0.25">
      <c r="A329" s="168"/>
      <c r="B329" s="14" t="s">
        <v>271</v>
      </c>
      <c r="C329" s="15">
        <v>4</v>
      </c>
      <c r="D329" s="15">
        <v>5</v>
      </c>
      <c r="E329" s="24">
        <v>0</v>
      </c>
    </row>
    <row r="330" spans="1:5" x14ac:dyDescent="0.25">
      <c r="A330" s="168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4</v>
      </c>
      <c r="D331" s="15">
        <v>4</v>
      </c>
      <c r="E331" s="24">
        <v>0</v>
      </c>
    </row>
    <row r="332" spans="1:5" x14ac:dyDescent="0.25">
      <c r="A332" s="168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8"/>
      <c r="B333" s="14" t="s">
        <v>274</v>
      </c>
      <c r="C333" s="15">
        <v>48</v>
      </c>
      <c r="D333" s="15">
        <v>91</v>
      </c>
      <c r="E333" s="24">
        <v>0</v>
      </c>
    </row>
    <row r="334" spans="1:5" x14ac:dyDescent="0.25">
      <c r="A334" s="168"/>
      <c r="B334" s="14" t="s">
        <v>275</v>
      </c>
      <c r="C334" s="15">
        <v>1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21</v>
      </c>
      <c r="D338" s="15">
        <v>33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5</v>
      </c>
      <c r="D340" s="15">
        <v>5</v>
      </c>
      <c r="E340" s="24">
        <v>0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176</v>
      </c>
      <c r="D342" s="15">
        <v>250</v>
      </c>
      <c r="E342" s="24">
        <v>35</v>
      </c>
    </row>
    <row r="343" spans="1:5" x14ac:dyDescent="0.25">
      <c r="A343" s="168"/>
      <c r="B343" s="14" t="s">
        <v>220</v>
      </c>
      <c r="C343" s="15">
        <v>23</v>
      </c>
      <c r="D343" s="15">
        <v>54</v>
      </c>
      <c r="E343" s="24">
        <v>0</v>
      </c>
    </row>
    <row r="344" spans="1:5" x14ac:dyDescent="0.25">
      <c r="A344" s="168"/>
      <c r="B344" s="14" t="s">
        <v>221</v>
      </c>
      <c r="C344" s="15">
        <v>101</v>
      </c>
      <c r="D344" s="15">
        <v>59</v>
      </c>
      <c r="E344" s="24">
        <v>12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2</v>
      </c>
      <c r="D347" s="15">
        <v>0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2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1961</v>
      </c>
      <c r="D352" s="15">
        <v>4021</v>
      </c>
      <c r="E352" s="24">
        <v>0</v>
      </c>
    </row>
    <row r="353" spans="1:5" x14ac:dyDescent="0.25">
      <c r="A353" s="168"/>
      <c r="B353" s="14" t="s">
        <v>288</v>
      </c>
      <c r="C353" s="15">
        <v>0</v>
      </c>
      <c r="D353" s="15">
        <v>0</v>
      </c>
      <c r="E353" s="24">
        <v>0</v>
      </c>
    </row>
    <row r="354" spans="1:5" x14ac:dyDescent="0.25">
      <c r="A354" s="168"/>
      <c r="B354" s="14" t="s">
        <v>289</v>
      </c>
      <c r="C354" s="15">
        <v>689</v>
      </c>
      <c r="D354" s="15">
        <v>675</v>
      </c>
      <c r="E354" s="24">
        <v>368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10</v>
      </c>
      <c r="D357" s="15">
        <v>13</v>
      </c>
      <c r="E357" s="24">
        <v>2</v>
      </c>
    </row>
    <row r="358" spans="1:5" x14ac:dyDescent="0.25">
      <c r="A358" s="168"/>
      <c r="B358" s="14" t="s">
        <v>292</v>
      </c>
      <c r="C358" s="15">
        <v>51</v>
      </c>
      <c r="D358" s="15">
        <v>53</v>
      </c>
      <c r="E358" s="24">
        <v>22</v>
      </c>
    </row>
    <row r="359" spans="1:5" x14ac:dyDescent="0.25">
      <c r="A359" s="168"/>
      <c r="B359" s="14" t="s">
        <v>241</v>
      </c>
      <c r="C359" s="15">
        <v>543</v>
      </c>
      <c r="D359" s="15">
        <v>792</v>
      </c>
      <c r="E359" s="24">
        <v>0</v>
      </c>
    </row>
    <row r="360" spans="1:5" x14ac:dyDescent="0.25">
      <c r="A360" s="169"/>
      <c r="B360" s="14" t="s">
        <v>293</v>
      </c>
      <c r="C360" s="15">
        <v>533</v>
      </c>
      <c r="D360" s="15">
        <v>2982</v>
      </c>
      <c r="E360" s="24">
        <v>17</v>
      </c>
    </row>
  </sheetData>
  <sheetProtection algorithmName="SHA-512" hashValue="yl3hp5kq2PCwTrLb7Cvn1w35QQGIXncUK3fFx0oIK2Gt/8LrsJtVJwiqCiLFp/IvNkkmSwsmlFJbH++GBtfoyg==" saltValue="IEcn4/ErxUJTTmSBX2mjR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005A-5B97-4E10-82A6-9BFF5AB7A990}">
  <dimension ref="A1:BI18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1234</v>
      </c>
      <c r="G2" s="80" t="s">
        <v>1233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1120</v>
      </c>
      <c r="AB2" s="80" t="s">
        <v>1120</v>
      </c>
      <c r="AC2" s="80" t="s">
        <v>1127</v>
      </c>
      <c r="AD2" s="80" t="s">
        <v>638</v>
      </c>
      <c r="AE2" s="80" t="s">
        <v>1173</v>
      </c>
      <c r="AF2" s="80" t="s">
        <v>1077</v>
      </c>
      <c r="AI2" s="80" t="s">
        <v>198</v>
      </c>
      <c r="AL2" s="80" t="s">
        <v>638</v>
      </c>
      <c r="AM2" s="80" t="s">
        <v>638</v>
      </c>
      <c r="AN2" s="80" t="s">
        <v>638</v>
      </c>
      <c r="AO2" s="80" t="s">
        <v>638</v>
      </c>
      <c r="AT2" s="80" t="s">
        <v>640</v>
      </c>
      <c r="AV2" s="80" t="s">
        <v>638</v>
      </c>
      <c r="AW2" s="80" t="s">
        <v>1174</v>
      </c>
      <c r="AX2" s="80" t="s">
        <v>1174</v>
      </c>
      <c r="AY2" s="80" t="s">
        <v>20</v>
      </c>
      <c r="AZ2" s="80" t="s">
        <v>999</v>
      </c>
      <c r="BA2" s="80" t="s">
        <v>79</v>
      </c>
      <c r="BB2" s="80" t="s">
        <v>991</v>
      </c>
      <c r="BC2" s="80" t="s">
        <v>970</v>
      </c>
      <c r="BD2" s="80" t="s">
        <v>325</v>
      </c>
      <c r="BE2" s="80" t="s">
        <v>1270</v>
      </c>
      <c r="BF2" s="80" t="s">
        <v>101</v>
      </c>
      <c r="BG2" s="80" t="s">
        <v>101</v>
      </c>
      <c r="BH2" s="80" t="s">
        <v>1132</v>
      </c>
      <c r="BI2" s="80" t="s">
        <v>1136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966</v>
      </c>
      <c r="G3" s="80" t="s">
        <v>1234</v>
      </c>
      <c r="H3" s="80" t="s">
        <v>1233</v>
      </c>
      <c r="I3" s="80" t="s">
        <v>1233</v>
      </c>
      <c r="J3" s="80" t="s">
        <v>1234</v>
      </c>
      <c r="K3" s="80" t="s">
        <v>1233</v>
      </c>
      <c r="L3" s="80" t="s">
        <v>1233</v>
      </c>
      <c r="M3" s="80" t="s">
        <v>1238</v>
      </c>
      <c r="N3" s="80" t="s">
        <v>1238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1121</v>
      </c>
      <c r="AB3" s="80" t="s">
        <v>1121</v>
      </c>
      <c r="AC3" s="80" t="s">
        <v>1128</v>
      </c>
      <c r="AD3" s="80" t="s">
        <v>640</v>
      </c>
      <c r="AE3" s="80" t="s">
        <v>1174</v>
      </c>
      <c r="AF3" s="80" t="s">
        <v>1183</v>
      </c>
      <c r="AI3" s="80" t="s">
        <v>199</v>
      </c>
      <c r="AL3" s="80" t="s">
        <v>640</v>
      </c>
      <c r="AM3" s="80" t="s">
        <v>640</v>
      </c>
      <c r="AN3" s="80" t="s">
        <v>640</v>
      </c>
      <c r="AO3" s="80" t="s">
        <v>640</v>
      </c>
      <c r="AT3" s="80" t="s">
        <v>648</v>
      </c>
      <c r="AV3" s="80" t="s">
        <v>640</v>
      </c>
      <c r="AW3" s="80" t="s">
        <v>1175</v>
      </c>
      <c r="AX3" s="80" t="s">
        <v>1176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952</v>
      </c>
      <c r="BE3" s="80" t="s">
        <v>1271</v>
      </c>
      <c r="BF3" s="80" t="s">
        <v>111</v>
      </c>
      <c r="BG3" s="80" t="s">
        <v>111</v>
      </c>
      <c r="BH3" s="80" t="s">
        <v>1133</v>
      </c>
      <c r="BI3" s="80" t="s">
        <v>1137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1236</v>
      </c>
      <c r="F4" s="80" t="s">
        <v>1242</v>
      </c>
      <c r="G4" s="80" t="s">
        <v>966</v>
      </c>
      <c r="H4" s="80" t="s">
        <v>1234</v>
      </c>
      <c r="I4" s="80" t="s">
        <v>1234</v>
      </c>
      <c r="J4" s="80" t="s">
        <v>1240</v>
      </c>
      <c r="K4" s="80" t="s">
        <v>1236</v>
      </c>
      <c r="L4" s="80" t="s">
        <v>1234</v>
      </c>
      <c r="N4" s="80" t="s">
        <v>1249</v>
      </c>
      <c r="O4" s="80" t="s">
        <v>1234</v>
      </c>
      <c r="P4" s="80" t="s">
        <v>1281</v>
      </c>
      <c r="Q4" s="80" t="s">
        <v>1284</v>
      </c>
      <c r="R4" s="80" t="s">
        <v>1032</v>
      </c>
      <c r="S4" s="80" t="s">
        <v>1280</v>
      </c>
      <c r="T4" s="80" t="s">
        <v>1281</v>
      </c>
      <c r="V4" s="80" t="s">
        <v>31</v>
      </c>
      <c r="W4" s="80" t="s">
        <v>1377</v>
      </c>
      <c r="AA4" s="80" t="s">
        <v>1122</v>
      </c>
      <c r="AB4" s="80" t="s">
        <v>1126</v>
      </c>
      <c r="AC4" s="80" t="s">
        <v>1129</v>
      </c>
      <c r="AD4" s="80" t="s">
        <v>642</v>
      </c>
      <c r="AE4" s="80" t="s">
        <v>1175</v>
      </c>
      <c r="AF4" s="80" t="s">
        <v>1116</v>
      </c>
      <c r="AI4" s="80" t="s">
        <v>200</v>
      </c>
      <c r="AL4" s="80" t="s">
        <v>642</v>
      </c>
      <c r="AM4" s="80" t="s">
        <v>642</v>
      </c>
      <c r="AN4" s="80" t="s">
        <v>642</v>
      </c>
      <c r="AO4" s="80" t="s">
        <v>642</v>
      </c>
      <c r="AV4" s="80" t="s">
        <v>642</v>
      </c>
      <c r="AW4" s="80" t="s">
        <v>1176</v>
      </c>
      <c r="AX4" s="80" t="s">
        <v>606</v>
      </c>
      <c r="AY4" s="80" t="s">
        <v>995</v>
      </c>
      <c r="AZ4" s="80" t="s">
        <v>1001</v>
      </c>
      <c r="BA4" s="80" t="s">
        <v>1409</v>
      </c>
      <c r="BC4" s="80" t="s">
        <v>976</v>
      </c>
      <c r="BD4" s="80" t="s">
        <v>953</v>
      </c>
      <c r="BE4" s="80" t="s">
        <v>1272</v>
      </c>
      <c r="BF4" s="80" t="s">
        <v>1050</v>
      </c>
      <c r="BG4" s="80" t="s">
        <v>1050</v>
      </c>
      <c r="BH4" s="80" t="s">
        <v>1134</v>
      </c>
      <c r="BI4" s="80" t="s">
        <v>1138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966</v>
      </c>
      <c r="F5" s="80" t="s">
        <v>1267</v>
      </c>
      <c r="G5" s="80" t="s">
        <v>1247</v>
      </c>
      <c r="H5" s="80" t="s">
        <v>966</v>
      </c>
      <c r="I5" s="80" t="s">
        <v>1240</v>
      </c>
      <c r="J5" s="80" t="s">
        <v>966</v>
      </c>
      <c r="K5" s="80" t="s">
        <v>1246</v>
      </c>
      <c r="L5" s="80" t="s">
        <v>1236</v>
      </c>
      <c r="O5" s="80" t="s">
        <v>1240</v>
      </c>
      <c r="P5" s="80" t="s">
        <v>1284</v>
      </c>
      <c r="R5" s="80" t="s">
        <v>1033</v>
      </c>
      <c r="S5" s="80" t="s">
        <v>1281</v>
      </c>
      <c r="T5" s="80" t="s">
        <v>1284</v>
      </c>
      <c r="V5" s="80" t="s">
        <v>32</v>
      </c>
      <c r="AC5" s="80" t="s">
        <v>1130</v>
      </c>
      <c r="AD5" s="80" t="s">
        <v>644</v>
      </c>
      <c r="AE5" s="80" t="s">
        <v>606</v>
      </c>
      <c r="AF5" s="80" t="s">
        <v>1184</v>
      </c>
      <c r="AI5" s="80" t="s">
        <v>201</v>
      </c>
      <c r="AL5" s="80" t="s">
        <v>646</v>
      </c>
      <c r="AM5" s="80" t="s">
        <v>644</v>
      </c>
      <c r="AN5" s="80" t="s">
        <v>646</v>
      </c>
      <c r="AO5" s="80" t="s">
        <v>644</v>
      </c>
      <c r="AV5" s="80" t="s">
        <v>646</v>
      </c>
      <c r="AW5" s="80" t="s">
        <v>606</v>
      </c>
      <c r="AX5" s="80" t="s">
        <v>1177</v>
      </c>
      <c r="AY5" s="80" t="s">
        <v>996</v>
      </c>
      <c r="AZ5" s="80" t="s">
        <v>1002</v>
      </c>
      <c r="BC5" s="80" t="s">
        <v>977</v>
      </c>
      <c r="BD5" s="80" t="s">
        <v>954</v>
      </c>
      <c r="BE5" s="80" t="s">
        <v>1414</v>
      </c>
    </row>
    <row r="6" spans="1:61" x14ac:dyDescent="0.2">
      <c r="A6" s="80" t="s">
        <v>1371</v>
      </c>
      <c r="B6" s="80" t="s">
        <v>107</v>
      </c>
      <c r="C6" s="80" t="s">
        <v>1352</v>
      </c>
      <c r="D6" s="80" t="s">
        <v>1238</v>
      </c>
      <c r="E6" s="80" t="s">
        <v>1243</v>
      </c>
      <c r="F6" s="80" t="s">
        <v>1246</v>
      </c>
      <c r="G6" s="80" t="s">
        <v>1250</v>
      </c>
      <c r="H6" s="80" t="s">
        <v>1246</v>
      </c>
      <c r="I6" s="80" t="s">
        <v>966</v>
      </c>
      <c r="J6" s="80" t="s">
        <v>1246</v>
      </c>
      <c r="L6" s="80" t="s">
        <v>1238</v>
      </c>
      <c r="O6" s="80" t="s">
        <v>966</v>
      </c>
      <c r="R6" s="80" t="s">
        <v>1034</v>
      </c>
      <c r="S6" s="80" t="s">
        <v>1282</v>
      </c>
      <c r="V6" s="80" t="s">
        <v>33</v>
      </c>
      <c r="AD6" s="80" t="s">
        <v>646</v>
      </c>
      <c r="AI6" s="80" t="s">
        <v>202</v>
      </c>
      <c r="AL6" s="80" t="s">
        <v>648</v>
      </c>
      <c r="AM6" s="80" t="s">
        <v>646</v>
      </c>
      <c r="AN6" s="80" t="s">
        <v>648</v>
      </c>
      <c r="AO6" s="80" t="s">
        <v>646</v>
      </c>
      <c r="AV6" s="80" t="s">
        <v>648</v>
      </c>
      <c r="AW6" s="80" t="s">
        <v>1177</v>
      </c>
      <c r="AY6" s="80" t="s">
        <v>997</v>
      </c>
      <c r="AZ6" s="80" t="s">
        <v>997</v>
      </c>
      <c r="BC6" s="80" t="s">
        <v>1411</v>
      </c>
      <c r="BD6" s="80" t="s">
        <v>955</v>
      </c>
      <c r="BE6" s="80" t="s">
        <v>1011</v>
      </c>
    </row>
    <row r="7" spans="1:61" x14ac:dyDescent="0.2">
      <c r="B7" s="80" t="s">
        <v>108</v>
      </c>
      <c r="C7" s="80" t="s">
        <v>1353</v>
      </c>
      <c r="D7" s="80" t="s">
        <v>1239</v>
      </c>
      <c r="E7" s="80" t="s">
        <v>1246</v>
      </c>
      <c r="F7" s="80" t="s">
        <v>1248</v>
      </c>
      <c r="G7" s="80" t="s">
        <v>1252</v>
      </c>
      <c r="H7" s="80" t="s">
        <v>1247</v>
      </c>
      <c r="I7" s="80" t="s">
        <v>1244</v>
      </c>
      <c r="J7" s="80" t="s">
        <v>1247</v>
      </c>
      <c r="L7" s="80" t="s">
        <v>966</v>
      </c>
      <c r="O7" s="80" t="s">
        <v>1246</v>
      </c>
      <c r="R7" s="80" t="s">
        <v>1035</v>
      </c>
      <c r="S7" s="80" t="s">
        <v>1284</v>
      </c>
      <c r="AD7" s="80" t="s">
        <v>648</v>
      </c>
      <c r="AI7" s="80" t="s">
        <v>204</v>
      </c>
      <c r="AL7" s="80" t="s">
        <v>650</v>
      </c>
      <c r="AM7" s="80" t="s">
        <v>648</v>
      </c>
      <c r="AO7" s="80" t="s">
        <v>648</v>
      </c>
      <c r="BC7" s="80" t="s">
        <v>979</v>
      </c>
      <c r="BD7" s="80" t="s">
        <v>956</v>
      </c>
      <c r="BE7" s="80" t="s">
        <v>1275</v>
      </c>
    </row>
    <row r="8" spans="1:61" x14ac:dyDescent="0.2">
      <c r="C8" s="80" t="s">
        <v>1354</v>
      </c>
      <c r="D8" s="80" t="s">
        <v>1240</v>
      </c>
      <c r="E8" s="80" t="s">
        <v>1249</v>
      </c>
      <c r="F8" s="80" t="s">
        <v>1249</v>
      </c>
      <c r="G8" s="80" t="s">
        <v>108</v>
      </c>
      <c r="H8" s="80" t="s">
        <v>1248</v>
      </c>
      <c r="I8" s="80" t="s">
        <v>1246</v>
      </c>
      <c r="J8" s="80" t="s">
        <v>1250</v>
      </c>
      <c r="L8" s="80" t="s">
        <v>1246</v>
      </c>
      <c r="O8" s="80" t="s">
        <v>1247</v>
      </c>
      <c r="R8" s="80" t="s">
        <v>1036</v>
      </c>
      <c r="AD8" s="80" t="s">
        <v>650</v>
      </c>
      <c r="AI8" s="80" t="s">
        <v>207</v>
      </c>
      <c r="AM8" s="80" t="s">
        <v>650</v>
      </c>
      <c r="BC8" s="80" t="s">
        <v>968</v>
      </c>
      <c r="BD8" s="80" t="s">
        <v>509</v>
      </c>
    </row>
    <row r="9" spans="1:61" x14ac:dyDescent="0.2">
      <c r="C9" s="80" t="s">
        <v>187</v>
      </c>
      <c r="D9" s="80" t="s">
        <v>966</v>
      </c>
      <c r="E9" s="80" t="s">
        <v>1250</v>
      </c>
      <c r="F9" s="80" t="s">
        <v>1256</v>
      </c>
      <c r="H9" s="80" t="s">
        <v>1250</v>
      </c>
      <c r="I9" s="80" t="s">
        <v>1247</v>
      </c>
      <c r="J9" s="80" t="s">
        <v>1252</v>
      </c>
      <c r="O9" s="80" t="s">
        <v>1248</v>
      </c>
      <c r="R9" s="80" t="s">
        <v>1037</v>
      </c>
      <c r="AI9" s="80" t="s">
        <v>208</v>
      </c>
      <c r="BD9" s="80" t="s">
        <v>957</v>
      </c>
    </row>
    <row r="10" spans="1:61" x14ac:dyDescent="0.2">
      <c r="C10" s="80" t="s">
        <v>1355</v>
      </c>
      <c r="D10" s="80" t="s">
        <v>1245</v>
      </c>
      <c r="E10" s="80" t="s">
        <v>1252</v>
      </c>
      <c r="F10" s="80" t="s">
        <v>108</v>
      </c>
      <c r="H10" s="80" t="s">
        <v>1252</v>
      </c>
      <c r="I10" s="80" t="s">
        <v>1250</v>
      </c>
      <c r="J10" s="80" t="s">
        <v>108</v>
      </c>
      <c r="O10" s="80" t="s">
        <v>1250</v>
      </c>
      <c r="R10" s="80" t="s">
        <v>1039</v>
      </c>
      <c r="AI10" s="80" t="s">
        <v>210</v>
      </c>
      <c r="BD10" s="80" t="s">
        <v>642</v>
      </c>
    </row>
    <row r="11" spans="1:61" x14ac:dyDescent="0.2">
      <c r="C11" s="80" t="s">
        <v>267</v>
      </c>
      <c r="D11" s="80" t="s">
        <v>1246</v>
      </c>
      <c r="E11" s="80" t="s">
        <v>1255</v>
      </c>
      <c r="H11" s="80" t="s">
        <v>108</v>
      </c>
      <c r="I11" s="80" t="s">
        <v>1252</v>
      </c>
      <c r="O11" s="80" t="s">
        <v>1252</v>
      </c>
      <c r="AI11" s="80" t="s">
        <v>108</v>
      </c>
      <c r="BD11" s="80" t="s">
        <v>959</v>
      </c>
    </row>
    <row r="12" spans="1:61" x14ac:dyDescent="0.2">
      <c r="C12" s="80" t="s">
        <v>1357</v>
      </c>
      <c r="D12" s="80" t="s">
        <v>1247</v>
      </c>
      <c r="I12" s="80" t="s">
        <v>108</v>
      </c>
      <c r="O12" s="80" t="s">
        <v>108</v>
      </c>
      <c r="BD12" s="80" t="s">
        <v>960</v>
      </c>
    </row>
    <row r="13" spans="1:61" x14ac:dyDescent="0.2">
      <c r="D13" s="80" t="s">
        <v>1248</v>
      </c>
      <c r="BD13" s="80" t="s">
        <v>961</v>
      </c>
    </row>
    <row r="14" spans="1:61" x14ac:dyDescent="0.2">
      <c r="D14" s="80" t="s">
        <v>1249</v>
      </c>
      <c r="BD14" s="80" t="s">
        <v>108</v>
      </c>
    </row>
    <row r="15" spans="1:61" x14ac:dyDescent="0.2">
      <c r="D15" s="80" t="s">
        <v>1250</v>
      </c>
      <c r="BD15" s="80" t="s">
        <v>963</v>
      </c>
    </row>
    <row r="16" spans="1:61" x14ac:dyDescent="0.2">
      <c r="D16" s="80" t="s">
        <v>1252</v>
      </c>
    </row>
    <row r="17" spans="4:4" x14ac:dyDescent="0.2">
      <c r="D17" s="80" t="s">
        <v>1256</v>
      </c>
    </row>
    <row r="18" spans="4:4" x14ac:dyDescent="0.2">
      <c r="D18" s="80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5387-7A80-4C45-8153-7BB78687B321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1122</v>
      </c>
      <c r="D4" s="88">
        <f>SUM(DatosViolenciaGénero!D63:D69)</f>
        <v>310</v>
      </c>
    </row>
    <row r="5" spans="2:4" x14ac:dyDescent="0.2">
      <c r="B5" s="87" t="s">
        <v>1234</v>
      </c>
      <c r="C5" s="88">
        <f>SUM(DatosViolenciaGénero!C70:C73)</f>
        <v>22</v>
      </c>
      <c r="D5" s="88">
        <f>SUM(DatosViolenciaGénero!D70:D73)</f>
        <v>30</v>
      </c>
    </row>
    <row r="6" spans="2:4" ht="12.75" customHeight="1" x14ac:dyDescent="0.2">
      <c r="B6" s="87" t="s">
        <v>1280</v>
      </c>
      <c r="C6" s="88">
        <f>DatosViolenciaGénero!C74</f>
        <v>4</v>
      </c>
      <c r="D6" s="88">
        <f>DatosViolenciaGénero!D74</f>
        <v>0</v>
      </c>
    </row>
    <row r="7" spans="2:4" ht="12.75" customHeight="1" x14ac:dyDescent="0.2">
      <c r="B7" s="87" t="s">
        <v>1281</v>
      </c>
      <c r="C7" s="88">
        <f>SUM(DatosViolenciaGénero!C75:C77)</f>
        <v>6</v>
      </c>
      <c r="D7" s="88">
        <f>SUM(DatosViolenciaGénero!D75:D77)</f>
        <v>1</v>
      </c>
    </row>
    <row r="8" spans="2:4" ht="12.75" customHeight="1" x14ac:dyDescent="0.2">
      <c r="B8" s="87" t="s">
        <v>1282</v>
      </c>
      <c r="C8" s="88">
        <f>DatosViolenciaGénero!C81</f>
        <v>3</v>
      </c>
      <c r="D8" s="88">
        <f>DatosViolenciaGénero!D81</f>
        <v>0</v>
      </c>
    </row>
    <row r="9" spans="2:4" ht="12.75" customHeight="1" x14ac:dyDescent="0.2">
      <c r="B9" s="87" t="s">
        <v>1283</v>
      </c>
      <c r="C9" s="88">
        <f>DatosViolenciaGénero!C78</f>
        <v>0</v>
      </c>
      <c r="D9" s="88">
        <f>DatosViolenciaGénero!D78</f>
        <v>0</v>
      </c>
    </row>
    <row r="10" spans="2:4" ht="12.75" customHeight="1" x14ac:dyDescent="0.2">
      <c r="B10" s="87" t="s">
        <v>1284</v>
      </c>
      <c r="C10" s="88">
        <f>SUM(DatosViolenciaGénero!C79:C80)</f>
        <v>181</v>
      </c>
      <c r="D10" s="88">
        <f>SUM(DatosViolenciaGénero!D79:D80)</f>
        <v>117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21</v>
      </c>
    </row>
    <row r="16" spans="2:4" ht="13.5" thickBot="1" x14ac:dyDescent="0.25">
      <c r="B16" s="91" t="s">
        <v>1287</v>
      </c>
      <c r="C16" s="92">
        <f>DatosViolenciaGénero!C39</f>
        <v>511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FFAB5-3960-4D8D-80A5-407CEA99CA65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455</v>
      </c>
      <c r="D4" s="88">
        <f>SUM(DatosViolenciaDoméstica!D48:D54)</f>
        <v>85</v>
      </c>
    </row>
    <row r="5" spans="2:4" x14ac:dyDescent="0.2">
      <c r="B5" s="87" t="s">
        <v>1234</v>
      </c>
      <c r="C5" s="88">
        <f>SUM(DatosViolenciaDoméstica!C55:C58)</f>
        <v>20</v>
      </c>
      <c r="D5" s="88">
        <f>SUM(DatosViolenciaDoméstica!D55:D58)</f>
        <v>3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1</v>
      </c>
      <c r="D7" s="88">
        <f>SUM(DatosViolenciaDoméstica!D60:D62)</f>
        <v>0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29</v>
      </c>
      <c r="D10" s="88">
        <f>SUM(DatosViolenciaDoméstica!D64:D65)</f>
        <v>27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16</v>
      </c>
    </row>
    <row r="16" spans="2:4" ht="13.5" thickBot="1" x14ac:dyDescent="0.25">
      <c r="B16" s="91" t="s">
        <v>1287</v>
      </c>
      <c r="C16" s="92">
        <f>DatosViolenciaDoméstica!C34</f>
        <v>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EC42-DE11-4CDE-AB80-DDDA425F7B7E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377</v>
      </c>
    </row>
    <row r="5" spans="2:3" x14ac:dyDescent="0.2">
      <c r="B5" s="81" t="s">
        <v>1271</v>
      </c>
      <c r="C5" s="83">
        <f>DatosMenores!C70</f>
        <v>112</v>
      </c>
    </row>
    <row r="6" spans="2:3" x14ac:dyDescent="0.2">
      <c r="B6" s="81" t="s">
        <v>1272</v>
      </c>
      <c r="C6" s="83">
        <f>DatosMenores!C71</f>
        <v>499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34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16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22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1A50B-F6C5-414D-A7D9-19BC9026B2ED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7535</v>
      </c>
      <c r="E11" s="66">
        <f>DatosDelitos!H6+DatosDelitos!H14-DatosDelitos!H18</f>
        <v>234</v>
      </c>
      <c r="F11" s="66">
        <f>DatosDelitos!I6+DatosDelitos!I14-DatosDelitos!I18</f>
        <v>234</v>
      </c>
      <c r="G11" s="66">
        <f>DatosDelitos!J6+DatosDelitos!J14-DatosDelitos!J18</f>
        <v>9</v>
      </c>
      <c r="H11" s="67">
        <f>DatosDelitos!K6+DatosDelitos!K14-DatosDelitos!K18</f>
        <v>9</v>
      </c>
      <c r="I11" s="67">
        <f>DatosDelitos!L6+DatosDelitos!L14-DatosDelitos!L18</f>
        <v>4</v>
      </c>
      <c r="J11" s="67">
        <f>DatosDelitos!M6+DatosDelitos!M14-DatosDelitos!M18</f>
        <v>1</v>
      </c>
      <c r="K11" s="67">
        <f>DatosDelitos!O6+DatosDelitos!O14-DatosDelitos!O18</f>
        <v>11</v>
      </c>
      <c r="L11" s="68">
        <f>DatosDelitos!P6+DatosDelitos!P14-DatosDelitos!P18</f>
        <v>379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1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3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1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1954</v>
      </c>
      <c r="E15" s="70">
        <f>DatosDelitos!H18+DatosDelitos!H45</f>
        <v>262</v>
      </c>
      <c r="F15" s="70">
        <f>DatosDelitos!I17+DatosDelitos!I45</f>
        <v>40</v>
      </c>
      <c r="G15" s="70">
        <f>DatosDelitos!J18+DatosDelitos!J45</f>
        <v>4</v>
      </c>
      <c r="H15" s="70">
        <f>DatosDelitos!K18+DatosDelitos!K45</f>
        <v>6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13</v>
      </c>
      <c r="L15" s="71">
        <f>DatosDelitos!P18+DatosDelitos!P45</f>
        <v>265</v>
      </c>
    </row>
    <row r="16" spans="2:13" ht="13.15" customHeight="1" x14ac:dyDescent="0.2">
      <c r="B16" s="208" t="s">
        <v>1234</v>
      </c>
      <c r="C16" s="208"/>
      <c r="D16" s="69">
        <f>DatosDelitos!C31</f>
        <v>1728</v>
      </c>
      <c r="E16" s="70">
        <f>DatosDelitos!H31</f>
        <v>68</v>
      </c>
      <c r="F16" s="70">
        <f>DatosDelitos!I31</f>
        <v>77</v>
      </c>
      <c r="G16" s="70">
        <f>DatosDelitos!J31</f>
        <v>0</v>
      </c>
      <c r="H16" s="70">
        <f>DatosDelitos!K31</f>
        <v>1</v>
      </c>
      <c r="I16" s="70">
        <f>DatosDelitos!L31</f>
        <v>0</v>
      </c>
      <c r="J16" s="70">
        <f>DatosDelitos!M31</f>
        <v>0</v>
      </c>
      <c r="K16" s="70">
        <f>DatosDelitos!O31</f>
        <v>0</v>
      </c>
      <c r="L16" s="71">
        <f>DatosDelitos!P31</f>
        <v>187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36</v>
      </c>
      <c r="E17" s="70">
        <f>DatosDelitos!H43-DatosDelitos!H45</f>
        <v>1</v>
      </c>
      <c r="F17" s="70">
        <f>DatosDelitos!I43-DatosDelitos!I45</f>
        <v>1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2</v>
      </c>
    </row>
    <row r="18" spans="2:12" ht="13.15" customHeight="1" x14ac:dyDescent="0.2">
      <c r="B18" s="208" t="s">
        <v>1236</v>
      </c>
      <c r="C18" s="208"/>
      <c r="D18" s="69">
        <f>DatosDelitos!C51</f>
        <v>458</v>
      </c>
      <c r="E18" s="70">
        <f>DatosDelitos!H51</f>
        <v>38</v>
      </c>
      <c r="F18" s="70">
        <f>DatosDelitos!I51</f>
        <v>32</v>
      </c>
      <c r="G18" s="70">
        <f>DatosDelitos!J51</f>
        <v>29</v>
      </c>
      <c r="H18" s="70">
        <f>DatosDelitos!K51</f>
        <v>15</v>
      </c>
      <c r="I18" s="70">
        <f>DatosDelitos!L51</f>
        <v>0</v>
      </c>
      <c r="J18" s="70">
        <f>DatosDelitos!M51</f>
        <v>0</v>
      </c>
      <c r="K18" s="70">
        <f>DatosDelitos!O51</f>
        <v>8</v>
      </c>
      <c r="L18" s="71">
        <f>DatosDelitos!P51</f>
        <v>26</v>
      </c>
    </row>
    <row r="19" spans="2:12" ht="13.15" customHeight="1" x14ac:dyDescent="0.2">
      <c r="B19" s="208" t="s">
        <v>1237</v>
      </c>
      <c r="C19" s="208"/>
      <c r="D19" s="69">
        <f>DatosDelitos!C73</f>
        <v>5</v>
      </c>
      <c r="E19" s="70">
        <f>DatosDelitos!H73</f>
        <v>2</v>
      </c>
      <c r="F19" s="70">
        <f>DatosDelitos!I73</f>
        <v>2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1</v>
      </c>
    </row>
    <row r="20" spans="2:12" ht="27" customHeight="1" x14ac:dyDescent="0.2">
      <c r="B20" s="208" t="s">
        <v>1238</v>
      </c>
      <c r="C20" s="208"/>
      <c r="D20" s="69">
        <f>DatosDelitos!C75</f>
        <v>145</v>
      </c>
      <c r="E20" s="70">
        <f>DatosDelitos!H75</f>
        <v>11</v>
      </c>
      <c r="F20" s="70">
        <f>DatosDelitos!I75</f>
        <v>11</v>
      </c>
      <c r="G20" s="70">
        <f>DatosDelitos!J75</f>
        <v>0</v>
      </c>
      <c r="H20" s="70">
        <f>DatosDelitos!K75</f>
        <v>1</v>
      </c>
      <c r="I20" s="70">
        <f>DatosDelitos!L75</f>
        <v>1</v>
      </c>
      <c r="J20" s="70">
        <f>DatosDelitos!M75</f>
        <v>1</v>
      </c>
      <c r="K20" s="70">
        <f>DatosDelitos!O75</f>
        <v>0</v>
      </c>
      <c r="L20" s="71">
        <f>DatosDelitos!P75</f>
        <v>10</v>
      </c>
    </row>
    <row r="21" spans="2:12" ht="13.15" customHeight="1" x14ac:dyDescent="0.2">
      <c r="B21" s="209" t="s">
        <v>1239</v>
      </c>
      <c r="C21" s="209"/>
      <c r="D21" s="69">
        <f>DatosDelitos!C83</f>
        <v>202</v>
      </c>
      <c r="E21" s="70">
        <f>DatosDelitos!H83</f>
        <v>6</v>
      </c>
      <c r="F21" s="70">
        <f>DatosDelitos!I83</f>
        <v>5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3</v>
      </c>
    </row>
    <row r="22" spans="2:12" ht="13.15" customHeight="1" x14ac:dyDescent="0.2">
      <c r="B22" s="208" t="s">
        <v>1240</v>
      </c>
      <c r="C22" s="208"/>
      <c r="D22" s="69">
        <f>DatosDelitos!C86</f>
        <v>672</v>
      </c>
      <c r="E22" s="70">
        <f>DatosDelitos!H86</f>
        <v>146</v>
      </c>
      <c r="F22" s="70">
        <f>DatosDelitos!I86</f>
        <v>91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88</v>
      </c>
    </row>
    <row r="23" spans="2:12" ht="13.15" customHeight="1" x14ac:dyDescent="0.2">
      <c r="B23" s="208" t="s">
        <v>966</v>
      </c>
      <c r="C23" s="208"/>
      <c r="D23" s="69">
        <f>DatosDelitos!C98</f>
        <v>6801</v>
      </c>
      <c r="E23" s="70">
        <f>DatosDelitos!H98</f>
        <v>963</v>
      </c>
      <c r="F23" s="70">
        <f>DatosDelitos!I98</f>
        <v>698</v>
      </c>
      <c r="G23" s="70">
        <f>DatosDelitos!J98</f>
        <v>0</v>
      </c>
      <c r="H23" s="70">
        <f>DatosDelitos!K98</f>
        <v>1</v>
      </c>
      <c r="I23" s="70">
        <f>DatosDelitos!L98</f>
        <v>0</v>
      </c>
      <c r="J23" s="70">
        <f>DatosDelitos!M98</f>
        <v>0</v>
      </c>
      <c r="K23" s="70">
        <f>DatosDelitos!O98</f>
        <v>51</v>
      </c>
      <c r="L23" s="71">
        <f>DatosDelitos!P98</f>
        <v>636</v>
      </c>
    </row>
    <row r="24" spans="2:12" ht="27" customHeight="1" x14ac:dyDescent="0.2">
      <c r="B24" s="208" t="s">
        <v>1241</v>
      </c>
      <c r="C24" s="208"/>
      <c r="D24" s="69">
        <f>DatosDelitos!C132</f>
        <v>13</v>
      </c>
      <c r="E24" s="70">
        <f>DatosDelitos!H132</f>
        <v>7</v>
      </c>
      <c r="F24" s="70">
        <f>DatosDelitos!I132</f>
        <v>2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8</v>
      </c>
    </row>
    <row r="25" spans="2:12" ht="13.15" customHeight="1" x14ac:dyDescent="0.2">
      <c r="B25" s="208" t="s">
        <v>1242</v>
      </c>
      <c r="C25" s="208"/>
      <c r="D25" s="69">
        <f>DatosDelitos!C138</f>
        <v>58</v>
      </c>
      <c r="E25" s="70">
        <f>DatosDelitos!H138</f>
        <v>14</v>
      </c>
      <c r="F25" s="70">
        <f>DatosDelitos!I138</f>
        <v>10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11</v>
      </c>
    </row>
    <row r="26" spans="2:12" ht="13.15" customHeight="1" x14ac:dyDescent="0.2">
      <c r="B26" s="209" t="s">
        <v>1243</v>
      </c>
      <c r="C26" s="209"/>
      <c r="D26" s="69">
        <f>DatosDelitos!C145</f>
        <v>0</v>
      </c>
      <c r="E26" s="70">
        <f>DatosDelitos!H145</f>
        <v>0</v>
      </c>
      <c r="F26" s="70">
        <f>DatosDelitos!I145</f>
        <v>1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1</v>
      </c>
      <c r="L26" s="71">
        <f>DatosDelitos!P145</f>
        <v>0</v>
      </c>
    </row>
    <row r="27" spans="2:12" ht="38.25" customHeight="1" x14ac:dyDescent="0.2">
      <c r="B27" s="208" t="s">
        <v>1244</v>
      </c>
      <c r="C27" s="208"/>
      <c r="D27" s="69">
        <f>DatosDelitos!C148</f>
        <v>74</v>
      </c>
      <c r="E27" s="70">
        <f>DatosDelitos!H148</f>
        <v>51</v>
      </c>
      <c r="F27" s="70">
        <f>DatosDelitos!I148</f>
        <v>30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33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193</v>
      </c>
      <c r="E28" s="70">
        <f>DatosDelitos!H157+SUM(DatosDelitos!H168:H173)</f>
        <v>10</v>
      </c>
      <c r="F28" s="70">
        <f>DatosDelitos!I157+SUM(DatosDelitos!I168:I173)</f>
        <v>8</v>
      </c>
      <c r="G28" s="70">
        <f>DatosDelitos!J157+SUM(DatosDelitos!J168:J173)</f>
        <v>0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14</v>
      </c>
    </row>
    <row r="29" spans="2:12" ht="13.15" customHeight="1" x14ac:dyDescent="0.2">
      <c r="B29" s="208" t="s">
        <v>1246</v>
      </c>
      <c r="C29" s="208"/>
      <c r="D29" s="69">
        <f>SUM(DatosDelitos!C174:C178)</f>
        <v>371</v>
      </c>
      <c r="E29" s="70">
        <f>SUM(DatosDelitos!H174:H178)</f>
        <v>142</v>
      </c>
      <c r="F29" s="70">
        <f>SUM(DatosDelitos!I174:I178)</f>
        <v>100</v>
      </c>
      <c r="G29" s="70">
        <f>SUM(DatosDelitos!J174:J178)</f>
        <v>5</v>
      </c>
      <c r="H29" s="70">
        <f>SUM(DatosDelitos!K174:K178)</f>
        <v>3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57</v>
      </c>
      <c r="L29" s="70">
        <f>SUM(DatosDelitos!P174:P178)</f>
        <v>101</v>
      </c>
    </row>
    <row r="30" spans="2:12" ht="13.15" customHeight="1" x14ac:dyDescent="0.2">
      <c r="B30" s="208" t="s">
        <v>1247</v>
      </c>
      <c r="C30" s="208"/>
      <c r="D30" s="69">
        <f>DatosDelitos!C179</f>
        <v>780</v>
      </c>
      <c r="E30" s="70">
        <f>DatosDelitos!H179</f>
        <v>246</v>
      </c>
      <c r="F30" s="70">
        <f>DatosDelitos!I179</f>
        <v>250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0</v>
      </c>
      <c r="L30" s="70">
        <f>DatosDelitos!P179</f>
        <v>1830</v>
      </c>
    </row>
    <row r="31" spans="2:12" ht="13.15" customHeight="1" x14ac:dyDescent="0.2">
      <c r="B31" s="208" t="s">
        <v>1248</v>
      </c>
      <c r="C31" s="208"/>
      <c r="D31" s="69">
        <f>DatosDelitos!C187</f>
        <v>357</v>
      </c>
      <c r="E31" s="70">
        <f>DatosDelitos!H187</f>
        <v>49</v>
      </c>
      <c r="F31" s="70">
        <f>DatosDelitos!I187</f>
        <v>49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57</v>
      </c>
    </row>
    <row r="32" spans="2:12" ht="13.15" customHeight="1" x14ac:dyDescent="0.2">
      <c r="B32" s="208" t="s">
        <v>1249</v>
      </c>
      <c r="C32" s="208"/>
      <c r="D32" s="69">
        <f>DatosDelitos!C202</f>
        <v>116</v>
      </c>
      <c r="E32" s="70">
        <f>DatosDelitos!H202</f>
        <v>18</v>
      </c>
      <c r="F32" s="70">
        <f>DatosDelitos!I202</f>
        <v>20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1</v>
      </c>
      <c r="K32" s="70">
        <f>DatosDelitos!O202</f>
        <v>1</v>
      </c>
      <c r="L32" s="70">
        <f>DatosDelitos!P202</f>
        <v>20</v>
      </c>
    </row>
    <row r="33" spans="2:13" ht="13.15" customHeight="1" x14ac:dyDescent="0.2">
      <c r="B33" s="208" t="s">
        <v>1250</v>
      </c>
      <c r="C33" s="208"/>
      <c r="D33" s="69">
        <f>DatosDelitos!C224</f>
        <v>775</v>
      </c>
      <c r="E33" s="70">
        <f>DatosDelitos!H224</f>
        <v>270</v>
      </c>
      <c r="F33" s="70">
        <f>DatosDelitos!I224</f>
        <v>185</v>
      </c>
      <c r="G33" s="70">
        <f>DatosDelitos!J224</f>
        <v>0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16</v>
      </c>
      <c r="L33" s="70">
        <f>DatosDelitos!P224</f>
        <v>294</v>
      </c>
    </row>
    <row r="34" spans="2:13" ht="13.15" customHeight="1" x14ac:dyDescent="0.2">
      <c r="B34" s="208" t="s">
        <v>1251</v>
      </c>
      <c r="C34" s="208"/>
      <c r="D34" s="69">
        <f>DatosDelitos!C245</f>
        <v>12</v>
      </c>
      <c r="E34" s="70">
        <f>DatosDelitos!H245</f>
        <v>0</v>
      </c>
      <c r="F34" s="70">
        <f>DatosDelitos!I245</f>
        <v>1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1</v>
      </c>
    </row>
    <row r="35" spans="2:13" ht="13.15" customHeight="1" x14ac:dyDescent="0.2">
      <c r="B35" s="208" t="s">
        <v>1252</v>
      </c>
      <c r="C35" s="208"/>
      <c r="D35" s="69">
        <f>DatosDelitos!C272</f>
        <v>305</v>
      </c>
      <c r="E35" s="70">
        <f>DatosDelitos!H272</f>
        <v>141</v>
      </c>
      <c r="F35" s="70">
        <f>DatosDelitos!I272</f>
        <v>137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23</v>
      </c>
      <c r="L35" s="70">
        <f>DatosDelitos!P272</f>
        <v>156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7</v>
      </c>
      <c r="E38" s="70">
        <f>DatosDelitos!H313+DatosDelitos!H319+DatosDelitos!H321</f>
        <v>1</v>
      </c>
      <c r="F38" s="70">
        <f>DatosDelitos!I313+DatosDelitos!I319+DatosDelitos!I321</f>
        <v>0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2</v>
      </c>
      <c r="L38" s="70">
        <f>DatosDelitos!P313+DatosDelitos!P319+DatosDelitos!P321</f>
        <v>1</v>
      </c>
    </row>
    <row r="39" spans="2:13" ht="13.15" customHeight="1" x14ac:dyDescent="0.2">
      <c r="B39" s="208" t="s">
        <v>1256</v>
      </c>
      <c r="C39" s="208"/>
      <c r="D39" s="69">
        <f>DatosDelitos!C324</f>
        <v>4497</v>
      </c>
      <c r="E39" s="70">
        <f>DatosDelitos!H324</f>
        <v>41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0">
        <f>DatosDelitos!P324</f>
        <v>3</v>
      </c>
    </row>
    <row r="40" spans="2:13" ht="13.15" customHeight="1" x14ac:dyDescent="0.2">
      <c r="B40" s="208" t="s">
        <v>1257</v>
      </c>
      <c r="C40" s="208"/>
      <c r="D40" s="69">
        <f>DatosDelitos!C326</f>
        <v>0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27098</v>
      </c>
      <c r="E43" s="72">
        <f t="shared" ref="E43:L43" si="0">SUM(E11:E42)</f>
        <v>2721</v>
      </c>
      <c r="F43" s="72">
        <f t="shared" si="0"/>
        <v>1985</v>
      </c>
      <c r="G43" s="72">
        <f t="shared" si="0"/>
        <v>47</v>
      </c>
      <c r="H43" s="72">
        <f t="shared" si="0"/>
        <v>36</v>
      </c>
      <c r="I43" s="72">
        <f t="shared" si="0"/>
        <v>5</v>
      </c>
      <c r="J43" s="72">
        <f t="shared" si="0"/>
        <v>3</v>
      </c>
      <c r="K43" s="72">
        <f t="shared" si="0"/>
        <v>183</v>
      </c>
      <c r="L43" s="72">
        <f t="shared" si="0"/>
        <v>4126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24</v>
      </c>
      <c r="E50" s="75">
        <f>DatosDelitos!G14-DatosDelitos!G18</f>
        <v>52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806</v>
      </c>
      <c r="E54" s="75">
        <f>DatosDelitos!G18+DatosDelitos!G45</f>
        <v>195</v>
      </c>
    </row>
    <row r="55" spans="2:5" ht="13.15" customHeight="1" x14ac:dyDescent="0.25">
      <c r="B55" s="210" t="s">
        <v>1234</v>
      </c>
      <c r="C55" s="210"/>
      <c r="D55" s="75">
        <f>DatosDelitos!F31</f>
        <v>183</v>
      </c>
      <c r="E55" s="75">
        <f>DatosDelitos!G31</f>
        <v>91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3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6</v>
      </c>
      <c r="E57" s="75">
        <f>DatosDelitos!G51</f>
        <v>4</v>
      </c>
    </row>
    <row r="58" spans="2:5" ht="13.15" customHeight="1" x14ac:dyDescent="0.25">
      <c r="B58" s="210" t="s">
        <v>1237</v>
      </c>
      <c r="C58" s="210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5</v>
      </c>
      <c r="E59" s="75">
        <f>DatosDelitos!G75</f>
        <v>1</v>
      </c>
    </row>
    <row r="60" spans="2:5" ht="13.15" customHeight="1" x14ac:dyDescent="0.25">
      <c r="B60" s="210" t="s">
        <v>1239</v>
      </c>
      <c r="C60" s="210"/>
      <c r="D60" s="75">
        <f>DatosDelitos!F83</f>
        <v>0</v>
      </c>
      <c r="E60" s="75">
        <f>DatosDelitos!G83</f>
        <v>2</v>
      </c>
    </row>
    <row r="61" spans="2:5" ht="13.15" customHeight="1" x14ac:dyDescent="0.25">
      <c r="B61" s="210" t="s">
        <v>1240</v>
      </c>
      <c r="C61" s="210"/>
      <c r="D61" s="75">
        <f>DatosDelitos!F86</f>
        <v>5</v>
      </c>
      <c r="E61" s="75">
        <f>DatosDelitos!G86</f>
        <v>6</v>
      </c>
    </row>
    <row r="62" spans="2:5" ht="13.15" customHeight="1" x14ac:dyDescent="0.25">
      <c r="B62" s="210" t="s">
        <v>966</v>
      </c>
      <c r="C62" s="210"/>
      <c r="D62" s="75">
        <f>DatosDelitos!F98</f>
        <v>71</v>
      </c>
      <c r="E62" s="75">
        <f>DatosDelitos!G98</f>
        <v>62</v>
      </c>
    </row>
    <row r="63" spans="2:5" ht="27" customHeight="1" x14ac:dyDescent="0.25">
      <c r="B63" s="210" t="s">
        <v>1263</v>
      </c>
      <c r="C63" s="210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1</v>
      </c>
      <c r="E66" s="75">
        <f>DatosDelitos!G148</f>
        <v>1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6</v>
      </c>
      <c r="E67" s="75">
        <f>DatosDelitos!G157+SUM(DatosDelitos!G168:H173)</f>
        <v>7</v>
      </c>
    </row>
    <row r="68" spans="2:5" ht="13.15" customHeight="1" x14ac:dyDescent="0.25">
      <c r="B68" s="210" t="s">
        <v>1246</v>
      </c>
      <c r="C68" s="210"/>
      <c r="D68" s="75">
        <f>SUM(DatosDelitos!F174:G178)</f>
        <v>16</v>
      </c>
      <c r="E68" s="75">
        <f>SUM(DatosDelitos!G174:H178)</f>
        <v>150</v>
      </c>
    </row>
    <row r="69" spans="2:5" ht="13.15" customHeight="1" x14ac:dyDescent="0.25">
      <c r="B69" s="210" t="s">
        <v>1247</v>
      </c>
      <c r="C69" s="210"/>
      <c r="D69" s="75">
        <f>DatosDelitos!F179</f>
        <v>1709</v>
      </c>
      <c r="E69" s="75">
        <f>DatosDelitos!G179</f>
        <v>1560</v>
      </c>
    </row>
    <row r="70" spans="2:5" ht="13.15" customHeight="1" x14ac:dyDescent="0.25">
      <c r="B70" s="210" t="s">
        <v>1248</v>
      </c>
      <c r="C70" s="210"/>
      <c r="D70" s="75">
        <f>DatosDelitos!F187</f>
        <v>14</v>
      </c>
      <c r="E70" s="75">
        <f>DatosDelitos!G187</f>
        <v>14</v>
      </c>
    </row>
    <row r="71" spans="2:5" ht="13.15" customHeight="1" x14ac:dyDescent="0.25">
      <c r="B71" s="210" t="s">
        <v>1249</v>
      </c>
      <c r="C71" s="210"/>
      <c r="D71" s="75">
        <f>DatosDelitos!F202</f>
        <v>14</v>
      </c>
      <c r="E71" s="75">
        <f>DatosDelitos!G202</f>
        <v>5</v>
      </c>
    </row>
    <row r="72" spans="2:5" ht="13.15" customHeight="1" x14ac:dyDescent="0.25">
      <c r="B72" s="210" t="s">
        <v>1250</v>
      </c>
      <c r="C72" s="210"/>
      <c r="D72" s="75">
        <f>DatosDelitos!F224</f>
        <v>198</v>
      </c>
      <c r="E72" s="75">
        <f>DatosDelitos!G224</f>
        <v>152</v>
      </c>
    </row>
    <row r="73" spans="2:5" ht="13.15" customHeight="1" x14ac:dyDescent="0.25">
      <c r="B73" s="210" t="s">
        <v>1251</v>
      </c>
      <c r="C73" s="210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10" t="s">
        <v>1252</v>
      </c>
      <c r="C74" s="210"/>
      <c r="D74" s="75">
        <f>DatosDelitos!F272</f>
        <v>54</v>
      </c>
      <c r="E74" s="75">
        <f>DatosDelitos!G272</f>
        <v>53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26</v>
      </c>
      <c r="E78" s="75">
        <f>DatosDelitos!G324</f>
        <v>0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3141</v>
      </c>
      <c r="E82" s="75">
        <f>SUM(E49:E81)</f>
        <v>2355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10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5</v>
      </c>
    </row>
    <row r="92" spans="2:13" ht="13.15" customHeight="1" x14ac:dyDescent="0.25">
      <c r="B92" s="210" t="s">
        <v>1234</v>
      </c>
      <c r="C92" s="210"/>
      <c r="D92" s="75">
        <f>DatosDelitos!N31</f>
        <v>11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1</v>
      </c>
    </row>
    <row r="94" spans="2:13" ht="13.15" customHeight="1" x14ac:dyDescent="0.25">
      <c r="B94" s="210" t="s">
        <v>1236</v>
      </c>
      <c r="C94" s="210"/>
      <c r="D94" s="75">
        <f>DatosDelitos!N51</f>
        <v>7</v>
      </c>
    </row>
    <row r="95" spans="2:13" ht="13.15" customHeight="1" x14ac:dyDescent="0.25">
      <c r="B95" s="210" t="s">
        <v>1237</v>
      </c>
      <c r="C95" s="210"/>
      <c r="D95" s="75">
        <f>DatosDelitos!N73</f>
        <v>0</v>
      </c>
    </row>
    <row r="96" spans="2:13" ht="27" customHeight="1" x14ac:dyDescent="0.25">
      <c r="B96" s="210" t="s">
        <v>1262</v>
      </c>
      <c r="C96" s="210"/>
      <c r="D96" s="75">
        <f>DatosDelitos!N75</f>
        <v>1</v>
      </c>
    </row>
    <row r="97" spans="2:4" ht="13.15" customHeight="1" x14ac:dyDescent="0.25">
      <c r="B97" s="210" t="s">
        <v>1239</v>
      </c>
      <c r="C97" s="210"/>
      <c r="D97" s="75">
        <f>DatosDelitos!N83</f>
        <v>2</v>
      </c>
    </row>
    <row r="98" spans="2:4" ht="13.15" customHeight="1" x14ac:dyDescent="0.25">
      <c r="B98" s="210" t="s">
        <v>1240</v>
      </c>
      <c r="C98" s="210"/>
      <c r="D98" s="75">
        <f>DatosDelitos!N86</f>
        <v>5</v>
      </c>
    </row>
    <row r="99" spans="2:4" ht="13.15" customHeight="1" x14ac:dyDescent="0.25">
      <c r="B99" s="210" t="s">
        <v>966</v>
      </c>
      <c r="C99" s="210"/>
      <c r="D99" s="75">
        <f>DatosDelitos!N98</f>
        <v>39</v>
      </c>
    </row>
    <row r="100" spans="2:4" ht="27" customHeight="1" x14ac:dyDescent="0.25">
      <c r="B100" s="210" t="s">
        <v>1263</v>
      </c>
      <c r="C100" s="210"/>
      <c r="D100" s="75">
        <f>DatosDelitos!N132</f>
        <v>5</v>
      </c>
    </row>
    <row r="101" spans="2:4" ht="13.15" customHeight="1" x14ac:dyDescent="0.25">
      <c r="B101" s="210" t="s">
        <v>1242</v>
      </c>
      <c r="C101" s="210"/>
      <c r="D101" s="75">
        <f>DatosDelitos!N138</f>
        <v>23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43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3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6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0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1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73</v>
      </c>
    </row>
    <row r="109" spans="2:4" ht="13.15" customHeight="1" x14ac:dyDescent="0.25">
      <c r="B109" s="210" t="s">
        <v>1247</v>
      </c>
      <c r="C109" s="210"/>
      <c r="D109" s="75">
        <f>DatosDelitos!N179</f>
        <v>2</v>
      </c>
    </row>
    <row r="110" spans="2:4" ht="13.15" customHeight="1" x14ac:dyDescent="0.25">
      <c r="B110" s="210" t="s">
        <v>1248</v>
      </c>
      <c r="C110" s="210"/>
      <c r="D110" s="75">
        <f>DatosDelitos!N187</f>
        <v>21</v>
      </c>
    </row>
    <row r="111" spans="2:4" ht="13.15" customHeight="1" x14ac:dyDescent="0.25">
      <c r="B111" s="210" t="s">
        <v>1249</v>
      </c>
      <c r="C111" s="210"/>
      <c r="D111" s="75">
        <f>DatosDelitos!N202</f>
        <v>27</v>
      </c>
    </row>
    <row r="112" spans="2:4" ht="13.15" customHeight="1" x14ac:dyDescent="0.25">
      <c r="B112" s="210" t="s">
        <v>1250</v>
      </c>
      <c r="C112" s="210"/>
      <c r="D112" s="75">
        <f>DatosDelitos!N224</f>
        <v>9</v>
      </c>
    </row>
    <row r="113" spans="2:4" ht="13.15" customHeight="1" x14ac:dyDescent="0.25">
      <c r="B113" s="210" t="s">
        <v>1251</v>
      </c>
      <c r="C113" s="210"/>
      <c r="D113" s="75">
        <f>DatosDelitos!N245</f>
        <v>0</v>
      </c>
    </row>
    <row r="114" spans="2:4" ht="13.15" customHeight="1" x14ac:dyDescent="0.25">
      <c r="B114" s="210" t="s">
        <v>1252</v>
      </c>
      <c r="C114" s="210"/>
      <c r="D114" s="75">
        <f>DatosDelitos!N272</f>
        <v>2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1</v>
      </c>
    </row>
    <row r="118" spans="2:4" ht="13.15" customHeight="1" x14ac:dyDescent="0.25">
      <c r="B118" s="210" t="s">
        <v>909</v>
      </c>
      <c r="C118" s="210"/>
      <c r="D118" s="75">
        <f>DatosDelitos!N319</f>
        <v>2</v>
      </c>
    </row>
    <row r="119" spans="2:4" ht="13.9" customHeight="1" x14ac:dyDescent="0.25">
      <c r="B119" s="210" t="s">
        <v>1256</v>
      </c>
      <c r="C119" s="210"/>
      <c r="D119" s="75">
        <f>DatosDelitos!N324</f>
        <v>64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363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124</v>
      </c>
      <c r="D6" s="26">
        <v>65</v>
      </c>
      <c r="E6" s="27">
        <v>0</v>
      </c>
      <c r="F6" s="26">
        <v>0</v>
      </c>
      <c r="G6" s="26">
        <v>0</v>
      </c>
      <c r="H6" s="26">
        <v>2</v>
      </c>
      <c r="I6" s="26">
        <v>5</v>
      </c>
      <c r="J6" s="26">
        <v>7</v>
      </c>
      <c r="K6" s="26">
        <v>7</v>
      </c>
      <c r="L6" s="26">
        <v>3</v>
      </c>
      <c r="M6" s="26">
        <v>1</v>
      </c>
      <c r="N6" s="26">
        <v>5</v>
      </c>
      <c r="O6" s="26">
        <v>5</v>
      </c>
      <c r="P6" s="28">
        <v>15</v>
      </c>
    </row>
    <row r="7" spans="1:16" x14ac:dyDescent="0.25">
      <c r="A7" s="29" t="s">
        <v>311</v>
      </c>
      <c r="B7" s="29" t="s">
        <v>312</v>
      </c>
      <c r="C7" s="15">
        <v>77</v>
      </c>
      <c r="D7" s="15">
        <v>42</v>
      </c>
      <c r="E7" s="30">
        <v>0</v>
      </c>
      <c r="F7" s="15">
        <v>0</v>
      </c>
      <c r="G7" s="15">
        <v>0</v>
      </c>
      <c r="H7" s="15">
        <v>0</v>
      </c>
      <c r="I7" s="15">
        <v>0</v>
      </c>
      <c r="J7" s="15">
        <v>5</v>
      </c>
      <c r="K7" s="15">
        <v>5</v>
      </c>
      <c r="L7" s="15">
        <v>2</v>
      </c>
      <c r="M7" s="15">
        <v>1</v>
      </c>
      <c r="N7" s="15">
        <v>3</v>
      </c>
      <c r="O7" s="15">
        <v>5</v>
      </c>
      <c r="P7" s="24">
        <v>5</v>
      </c>
    </row>
    <row r="8" spans="1:16" x14ac:dyDescent="0.25">
      <c r="A8" s="29" t="s">
        <v>313</v>
      </c>
      <c r="B8" s="29" t="s">
        <v>314</v>
      </c>
      <c r="C8" s="15">
        <v>23</v>
      </c>
      <c r="D8" s="15">
        <v>3</v>
      </c>
      <c r="E8" s="30">
        <v>6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2</v>
      </c>
      <c r="L8" s="15">
        <v>1</v>
      </c>
      <c r="M8" s="15">
        <v>0</v>
      </c>
      <c r="N8" s="15">
        <v>0</v>
      </c>
      <c r="O8" s="15">
        <v>0</v>
      </c>
      <c r="P8" s="24">
        <v>6</v>
      </c>
    </row>
    <row r="9" spans="1:16" x14ac:dyDescent="0.25">
      <c r="A9" s="29" t="s">
        <v>315</v>
      </c>
      <c r="B9" s="29" t="s">
        <v>316</v>
      </c>
      <c r="C9" s="15">
        <v>17</v>
      </c>
      <c r="D9" s="15">
        <v>16</v>
      </c>
      <c r="E9" s="30">
        <v>0</v>
      </c>
      <c r="F9" s="15">
        <v>0</v>
      </c>
      <c r="G9" s="15">
        <v>0</v>
      </c>
      <c r="H9" s="15">
        <v>2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2</v>
      </c>
      <c r="O9" s="15">
        <v>0</v>
      </c>
      <c r="P9" s="24">
        <v>4</v>
      </c>
    </row>
    <row r="10" spans="1:16" x14ac:dyDescent="0.25">
      <c r="A10" s="29" t="s">
        <v>317</v>
      </c>
      <c r="B10" s="29" t="s">
        <v>318</v>
      </c>
      <c r="C10" s="15">
        <v>7</v>
      </c>
      <c r="D10" s="15">
        <v>4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1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9061</v>
      </c>
      <c r="D14" s="26">
        <v>21138</v>
      </c>
      <c r="E14" s="27">
        <v>-1</v>
      </c>
      <c r="F14" s="26">
        <v>747</v>
      </c>
      <c r="G14" s="26">
        <v>222</v>
      </c>
      <c r="H14" s="26">
        <v>459</v>
      </c>
      <c r="I14" s="26">
        <v>345</v>
      </c>
      <c r="J14" s="26">
        <v>6</v>
      </c>
      <c r="K14" s="26">
        <v>6</v>
      </c>
      <c r="L14" s="26">
        <v>1</v>
      </c>
      <c r="M14" s="26">
        <v>0</v>
      </c>
      <c r="N14" s="26">
        <v>9</v>
      </c>
      <c r="O14" s="26">
        <v>18</v>
      </c>
      <c r="P14" s="28">
        <v>607</v>
      </c>
    </row>
    <row r="15" spans="1:16" x14ac:dyDescent="0.25">
      <c r="A15" s="29" t="s">
        <v>324</v>
      </c>
      <c r="B15" s="29" t="s">
        <v>325</v>
      </c>
      <c r="C15" s="15">
        <v>2993</v>
      </c>
      <c r="D15" s="15">
        <v>7878</v>
      </c>
      <c r="E15" s="30">
        <v>-1</v>
      </c>
      <c r="F15" s="15">
        <v>19</v>
      </c>
      <c r="G15" s="15">
        <v>32</v>
      </c>
      <c r="H15" s="15">
        <v>211</v>
      </c>
      <c r="I15" s="15">
        <v>195</v>
      </c>
      <c r="J15" s="15">
        <v>2</v>
      </c>
      <c r="K15" s="15">
        <v>2</v>
      </c>
      <c r="L15" s="15">
        <v>1</v>
      </c>
      <c r="M15" s="15">
        <v>0</v>
      </c>
      <c r="N15" s="15">
        <v>5</v>
      </c>
      <c r="O15" s="15">
        <v>5</v>
      </c>
      <c r="P15" s="24">
        <v>328</v>
      </c>
    </row>
    <row r="16" spans="1:16" x14ac:dyDescent="0.25">
      <c r="A16" s="29" t="s">
        <v>326</v>
      </c>
      <c r="B16" s="29" t="s">
        <v>327</v>
      </c>
      <c r="C16" s="15">
        <v>16</v>
      </c>
      <c r="D16" s="15">
        <v>30</v>
      </c>
      <c r="E16" s="30">
        <v>-1</v>
      </c>
      <c r="F16" s="15">
        <v>0</v>
      </c>
      <c r="G16" s="15">
        <v>4</v>
      </c>
      <c r="H16" s="15">
        <v>6</v>
      </c>
      <c r="I16" s="15">
        <v>17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4">
        <v>5</v>
      </c>
    </row>
    <row r="17" spans="1:16" x14ac:dyDescent="0.25">
      <c r="A17" s="29" t="s">
        <v>328</v>
      </c>
      <c r="B17" s="29" t="s">
        <v>329</v>
      </c>
      <c r="C17" s="15">
        <v>4402</v>
      </c>
      <c r="D17" s="15">
        <v>11022</v>
      </c>
      <c r="E17" s="30">
        <v>-1</v>
      </c>
      <c r="F17" s="15">
        <v>5</v>
      </c>
      <c r="G17" s="15">
        <v>16</v>
      </c>
      <c r="H17" s="15">
        <v>15</v>
      </c>
      <c r="I17" s="15">
        <v>17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31</v>
      </c>
    </row>
    <row r="18" spans="1:16" ht="33.75" x14ac:dyDescent="0.25">
      <c r="A18" s="29" t="s">
        <v>330</v>
      </c>
      <c r="B18" s="29" t="s">
        <v>331</v>
      </c>
      <c r="C18" s="15">
        <v>1650</v>
      </c>
      <c r="D18" s="15">
        <v>2204</v>
      </c>
      <c r="E18" s="30">
        <v>-1</v>
      </c>
      <c r="F18" s="15">
        <v>723</v>
      </c>
      <c r="G18" s="15">
        <v>170</v>
      </c>
      <c r="H18" s="15">
        <v>227</v>
      </c>
      <c r="I18" s="15">
        <v>116</v>
      </c>
      <c r="J18" s="15">
        <v>4</v>
      </c>
      <c r="K18" s="15">
        <v>4</v>
      </c>
      <c r="L18" s="15">
        <v>0</v>
      </c>
      <c r="M18" s="15">
        <v>0</v>
      </c>
      <c r="N18" s="15">
        <v>4</v>
      </c>
      <c r="O18" s="15">
        <v>12</v>
      </c>
      <c r="P18" s="24">
        <v>243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4</v>
      </c>
      <c r="E19" s="30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3</v>
      </c>
      <c r="D21" s="26">
        <v>1</v>
      </c>
      <c r="E21" s="27">
        <v>2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3</v>
      </c>
      <c r="D23" s="15">
        <v>1</v>
      </c>
      <c r="E23" s="30">
        <v>2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1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1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1728</v>
      </c>
      <c r="D31" s="26">
        <v>3048</v>
      </c>
      <c r="E31" s="27">
        <v>-1</v>
      </c>
      <c r="F31" s="26">
        <v>183</v>
      </c>
      <c r="G31" s="26">
        <v>91</v>
      </c>
      <c r="H31" s="26">
        <v>68</v>
      </c>
      <c r="I31" s="26">
        <v>77</v>
      </c>
      <c r="J31" s="26">
        <v>0</v>
      </c>
      <c r="K31" s="26">
        <v>1</v>
      </c>
      <c r="L31" s="26">
        <v>0</v>
      </c>
      <c r="M31" s="26">
        <v>0</v>
      </c>
      <c r="N31" s="26">
        <v>11</v>
      </c>
      <c r="O31" s="26">
        <v>0</v>
      </c>
      <c r="P31" s="28">
        <v>187</v>
      </c>
    </row>
    <row r="32" spans="1:16" x14ac:dyDescent="0.25">
      <c r="A32" s="29" t="s">
        <v>355</v>
      </c>
      <c r="B32" s="29" t="s">
        <v>356</v>
      </c>
      <c r="C32" s="15">
        <v>13</v>
      </c>
      <c r="D32" s="15">
        <v>34</v>
      </c>
      <c r="E32" s="30">
        <v>-1</v>
      </c>
      <c r="F32" s="15">
        <v>1</v>
      </c>
      <c r="G32" s="15">
        <v>0</v>
      </c>
      <c r="H32" s="15">
        <v>1</v>
      </c>
      <c r="I32" s="15">
        <v>1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24">
        <v>1</v>
      </c>
    </row>
    <row r="33" spans="1:16" x14ac:dyDescent="0.25">
      <c r="A33" s="29" t="s">
        <v>357</v>
      </c>
      <c r="B33" s="29" t="s">
        <v>358</v>
      </c>
      <c r="C33" s="15">
        <v>2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1028</v>
      </c>
      <c r="D34" s="15">
        <v>1810</v>
      </c>
      <c r="E34" s="30">
        <v>-1</v>
      </c>
      <c r="F34" s="15">
        <v>13</v>
      </c>
      <c r="G34" s="15">
        <v>15</v>
      </c>
      <c r="H34" s="15">
        <v>28</v>
      </c>
      <c r="I34" s="15">
        <v>27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4">
        <v>56</v>
      </c>
    </row>
    <row r="35" spans="1:16" x14ac:dyDescent="0.25">
      <c r="A35" s="29" t="s">
        <v>361</v>
      </c>
      <c r="B35" s="29" t="s">
        <v>362</v>
      </c>
      <c r="C35" s="15">
        <v>7</v>
      </c>
      <c r="D35" s="15">
        <v>37</v>
      </c>
      <c r="E35" s="30">
        <v>-1</v>
      </c>
      <c r="F35" s="15">
        <v>0</v>
      </c>
      <c r="G35" s="15">
        <v>3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24">
        <v>13</v>
      </c>
    </row>
    <row r="36" spans="1:16" x14ac:dyDescent="0.25">
      <c r="A36" s="29" t="s">
        <v>363</v>
      </c>
      <c r="B36" s="29" t="s">
        <v>364</v>
      </c>
      <c r="C36" s="15">
        <v>401</v>
      </c>
      <c r="D36" s="15">
        <v>666</v>
      </c>
      <c r="E36" s="30">
        <v>-1</v>
      </c>
      <c r="F36" s="15">
        <v>8</v>
      </c>
      <c r="G36" s="15">
        <v>7</v>
      </c>
      <c r="H36" s="15">
        <v>15</v>
      </c>
      <c r="I36" s="15">
        <v>6</v>
      </c>
      <c r="J36" s="15">
        <v>0</v>
      </c>
      <c r="K36" s="15">
        <v>0</v>
      </c>
      <c r="L36" s="15">
        <v>0</v>
      </c>
      <c r="M36" s="15">
        <v>0</v>
      </c>
      <c r="N36" s="15">
        <v>5</v>
      </c>
      <c r="O36" s="15">
        <v>0</v>
      </c>
      <c r="P36" s="24">
        <v>28</v>
      </c>
    </row>
    <row r="37" spans="1:16" ht="22.5" x14ac:dyDescent="0.25">
      <c r="A37" s="29" t="s">
        <v>365</v>
      </c>
      <c r="B37" s="29" t="s">
        <v>366</v>
      </c>
      <c r="C37" s="15">
        <v>100</v>
      </c>
      <c r="D37" s="15">
        <v>239</v>
      </c>
      <c r="E37" s="30">
        <v>-1</v>
      </c>
      <c r="F37" s="15">
        <v>96</v>
      </c>
      <c r="G37" s="15">
        <v>49</v>
      </c>
      <c r="H37" s="15">
        <v>13</v>
      </c>
      <c r="I37" s="15">
        <v>25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  <c r="P37" s="24">
        <v>51</v>
      </c>
    </row>
    <row r="38" spans="1:16" ht="22.5" x14ac:dyDescent="0.25">
      <c r="A38" s="29" t="s">
        <v>367</v>
      </c>
      <c r="B38" s="29" t="s">
        <v>368</v>
      </c>
      <c r="C38" s="15">
        <v>48</v>
      </c>
      <c r="D38" s="15">
        <v>91</v>
      </c>
      <c r="E38" s="30">
        <v>-1</v>
      </c>
      <c r="F38" s="15">
        <v>41</v>
      </c>
      <c r="G38" s="15">
        <v>13</v>
      </c>
      <c r="H38" s="15">
        <v>5</v>
      </c>
      <c r="I38" s="15">
        <v>9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24">
        <v>20</v>
      </c>
    </row>
    <row r="39" spans="1:16" ht="22.5" x14ac:dyDescent="0.25">
      <c r="A39" s="29" t="s">
        <v>369</v>
      </c>
      <c r="B39" s="29" t="s">
        <v>370</v>
      </c>
      <c r="C39" s="15">
        <v>16</v>
      </c>
      <c r="D39" s="15">
        <v>27</v>
      </c>
      <c r="E39" s="30">
        <v>-1</v>
      </c>
      <c r="F39" s="15">
        <v>24</v>
      </c>
      <c r="G39" s="15">
        <v>3</v>
      </c>
      <c r="H39" s="15">
        <v>3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2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113</v>
      </c>
      <c r="D42" s="15">
        <v>144</v>
      </c>
      <c r="E42" s="30">
        <v>-1</v>
      </c>
      <c r="F42" s="15">
        <v>0</v>
      </c>
      <c r="G42" s="15">
        <v>1</v>
      </c>
      <c r="H42" s="15">
        <v>3</v>
      </c>
      <c r="I42" s="15">
        <v>5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4">
        <v>16</v>
      </c>
    </row>
    <row r="43" spans="1:16" x14ac:dyDescent="0.25">
      <c r="A43" s="176" t="s">
        <v>377</v>
      </c>
      <c r="B43" s="177"/>
      <c r="C43" s="26">
        <v>340</v>
      </c>
      <c r="D43" s="26">
        <v>601</v>
      </c>
      <c r="E43" s="27">
        <v>-1</v>
      </c>
      <c r="F43" s="26">
        <v>86</v>
      </c>
      <c r="G43" s="26">
        <v>25</v>
      </c>
      <c r="H43" s="26">
        <v>36</v>
      </c>
      <c r="I43" s="26">
        <v>24</v>
      </c>
      <c r="J43" s="26">
        <v>0</v>
      </c>
      <c r="K43" s="26">
        <v>2</v>
      </c>
      <c r="L43" s="26">
        <v>0</v>
      </c>
      <c r="M43" s="26">
        <v>0</v>
      </c>
      <c r="N43" s="26">
        <v>2</v>
      </c>
      <c r="O43" s="26">
        <v>1</v>
      </c>
      <c r="P43" s="28">
        <v>24</v>
      </c>
    </row>
    <row r="44" spans="1:16" x14ac:dyDescent="0.25">
      <c r="A44" s="29" t="s">
        <v>378</v>
      </c>
      <c r="B44" s="29" t="s">
        <v>379</v>
      </c>
      <c r="C44" s="15">
        <v>9</v>
      </c>
      <c r="D44" s="15">
        <v>15</v>
      </c>
      <c r="E44" s="30">
        <v>-1</v>
      </c>
      <c r="F44" s="15">
        <v>3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2</v>
      </c>
    </row>
    <row r="45" spans="1:16" ht="22.5" x14ac:dyDescent="0.25">
      <c r="A45" s="29" t="s">
        <v>380</v>
      </c>
      <c r="B45" s="29" t="s">
        <v>381</v>
      </c>
      <c r="C45" s="15">
        <v>304</v>
      </c>
      <c r="D45" s="15">
        <v>569</v>
      </c>
      <c r="E45" s="30">
        <v>-1</v>
      </c>
      <c r="F45" s="15">
        <v>83</v>
      </c>
      <c r="G45" s="15">
        <v>25</v>
      </c>
      <c r="H45" s="15">
        <v>35</v>
      </c>
      <c r="I45" s="15">
        <v>23</v>
      </c>
      <c r="J45" s="15">
        <v>0</v>
      </c>
      <c r="K45" s="15">
        <v>2</v>
      </c>
      <c r="L45" s="15">
        <v>0</v>
      </c>
      <c r="M45" s="15">
        <v>0</v>
      </c>
      <c r="N45" s="15">
        <v>1</v>
      </c>
      <c r="O45" s="15">
        <v>1</v>
      </c>
      <c r="P45" s="24">
        <v>22</v>
      </c>
    </row>
    <row r="46" spans="1:16" x14ac:dyDescent="0.25">
      <c r="A46" s="29" t="s">
        <v>382</v>
      </c>
      <c r="B46" s="29" t="s">
        <v>383</v>
      </c>
      <c r="C46" s="15">
        <v>17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5</v>
      </c>
      <c r="D47" s="15">
        <v>0</v>
      </c>
      <c r="E47" s="30">
        <v>0</v>
      </c>
      <c r="F47" s="15">
        <v>0</v>
      </c>
      <c r="G47" s="15">
        <v>0</v>
      </c>
      <c r="H47" s="15">
        <v>1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3</v>
      </c>
      <c r="D49" s="15">
        <v>14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2</v>
      </c>
      <c r="D50" s="15">
        <v>3</v>
      </c>
      <c r="E50" s="30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458</v>
      </c>
      <c r="D51" s="26">
        <v>875</v>
      </c>
      <c r="E51" s="27">
        <v>-1</v>
      </c>
      <c r="F51" s="26">
        <v>6</v>
      </c>
      <c r="G51" s="26">
        <v>4</v>
      </c>
      <c r="H51" s="26">
        <v>38</v>
      </c>
      <c r="I51" s="26">
        <v>32</v>
      </c>
      <c r="J51" s="26">
        <v>29</v>
      </c>
      <c r="K51" s="26">
        <v>15</v>
      </c>
      <c r="L51" s="26">
        <v>0</v>
      </c>
      <c r="M51" s="26">
        <v>0</v>
      </c>
      <c r="N51" s="26">
        <v>7</v>
      </c>
      <c r="O51" s="26">
        <v>8</v>
      </c>
      <c r="P51" s="28">
        <v>26</v>
      </c>
    </row>
    <row r="52" spans="1:16" x14ac:dyDescent="0.25">
      <c r="A52" s="29" t="s">
        <v>393</v>
      </c>
      <c r="B52" s="29" t="s">
        <v>394</v>
      </c>
      <c r="C52" s="15">
        <v>106</v>
      </c>
      <c r="D52" s="15">
        <v>270</v>
      </c>
      <c r="E52" s="30">
        <v>-1</v>
      </c>
      <c r="F52" s="15">
        <v>1</v>
      </c>
      <c r="G52" s="15">
        <v>0</v>
      </c>
      <c r="H52" s="15">
        <v>4</v>
      </c>
      <c r="I52" s="15">
        <v>4</v>
      </c>
      <c r="J52" s="15">
        <v>13</v>
      </c>
      <c r="K52" s="15">
        <v>6</v>
      </c>
      <c r="L52" s="15">
        <v>0</v>
      </c>
      <c r="M52" s="15">
        <v>0</v>
      </c>
      <c r="N52" s="15">
        <v>1</v>
      </c>
      <c r="O52" s="15">
        <v>2</v>
      </c>
      <c r="P52" s="24">
        <v>2</v>
      </c>
    </row>
    <row r="53" spans="1:16" x14ac:dyDescent="0.25">
      <c r="A53" s="29" t="s">
        <v>395</v>
      </c>
      <c r="B53" s="29" t="s">
        <v>396</v>
      </c>
      <c r="C53" s="15">
        <v>5</v>
      </c>
      <c r="D53" s="15">
        <v>1</v>
      </c>
      <c r="E53" s="30">
        <v>4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1</v>
      </c>
    </row>
    <row r="54" spans="1:16" x14ac:dyDescent="0.25">
      <c r="A54" s="29" t="s">
        <v>397</v>
      </c>
      <c r="B54" s="29" t="s">
        <v>398</v>
      </c>
      <c r="C54" s="15">
        <v>175</v>
      </c>
      <c r="D54" s="15">
        <v>368</v>
      </c>
      <c r="E54" s="30">
        <v>-1</v>
      </c>
      <c r="F54" s="15">
        <v>1</v>
      </c>
      <c r="G54" s="15">
        <v>0</v>
      </c>
      <c r="H54" s="15">
        <v>17</v>
      </c>
      <c r="I54" s="15">
        <v>10</v>
      </c>
      <c r="J54" s="15">
        <v>6</v>
      </c>
      <c r="K54" s="15">
        <v>1</v>
      </c>
      <c r="L54" s="15">
        <v>0</v>
      </c>
      <c r="M54" s="15">
        <v>0</v>
      </c>
      <c r="N54" s="15">
        <v>2</v>
      </c>
      <c r="O54" s="15">
        <v>3</v>
      </c>
      <c r="P54" s="24">
        <v>5</v>
      </c>
    </row>
    <row r="55" spans="1:16" ht="22.5" x14ac:dyDescent="0.25">
      <c r="A55" s="29" t="s">
        <v>399</v>
      </c>
      <c r="B55" s="29" t="s">
        <v>400</v>
      </c>
      <c r="C55" s="15">
        <v>12</v>
      </c>
      <c r="D55" s="15">
        <v>4</v>
      </c>
      <c r="E55" s="30">
        <v>2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4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1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25</v>
      </c>
      <c r="D57" s="15">
        <v>48</v>
      </c>
      <c r="E57" s="30">
        <v>-1</v>
      </c>
      <c r="F57" s="15">
        <v>1</v>
      </c>
      <c r="G57" s="15">
        <v>0</v>
      </c>
      <c r="H57" s="15">
        <v>3</v>
      </c>
      <c r="I57" s="15">
        <v>2</v>
      </c>
      <c r="J57" s="15">
        <v>1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14</v>
      </c>
      <c r="D58" s="15">
        <v>18</v>
      </c>
      <c r="E58" s="30">
        <v>-1</v>
      </c>
      <c r="F58" s="15">
        <v>1</v>
      </c>
      <c r="G58" s="15">
        <v>1</v>
      </c>
      <c r="H58" s="15">
        <v>1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2</v>
      </c>
    </row>
    <row r="59" spans="1:16" ht="22.5" x14ac:dyDescent="0.25">
      <c r="A59" s="29" t="s">
        <v>407</v>
      </c>
      <c r="B59" s="29" t="s">
        <v>408</v>
      </c>
      <c r="C59" s="15">
        <v>4</v>
      </c>
      <c r="D59" s="15">
        <v>15</v>
      </c>
      <c r="E59" s="30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9</v>
      </c>
      <c r="D60" s="15">
        <v>1</v>
      </c>
      <c r="E60" s="30">
        <v>8</v>
      </c>
      <c r="F60" s="15">
        <v>0</v>
      </c>
      <c r="G60" s="15">
        <v>0</v>
      </c>
      <c r="H60" s="15">
        <v>0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21</v>
      </c>
      <c r="D61" s="15">
        <v>32</v>
      </c>
      <c r="E61" s="30">
        <v>-1</v>
      </c>
      <c r="F61" s="15">
        <v>0</v>
      </c>
      <c r="G61" s="15">
        <v>0</v>
      </c>
      <c r="H61" s="15">
        <v>5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2</v>
      </c>
    </row>
    <row r="62" spans="1:16" ht="33.75" x14ac:dyDescent="0.25">
      <c r="A62" s="29" t="s">
        <v>413</v>
      </c>
      <c r="B62" s="29" t="s">
        <v>414</v>
      </c>
      <c r="C62" s="15">
        <v>14</v>
      </c>
      <c r="D62" s="15">
        <v>33</v>
      </c>
      <c r="E62" s="30">
        <v>-1</v>
      </c>
      <c r="F62" s="15">
        <v>1</v>
      </c>
      <c r="G62" s="15">
        <v>2</v>
      </c>
      <c r="H62" s="15">
        <v>3</v>
      </c>
      <c r="I62" s="15">
        <v>3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24">
        <v>2</v>
      </c>
    </row>
    <row r="63" spans="1:16" x14ac:dyDescent="0.25">
      <c r="A63" s="29" t="s">
        <v>415</v>
      </c>
      <c r="B63" s="29" t="s">
        <v>416</v>
      </c>
      <c r="C63" s="15">
        <v>10</v>
      </c>
      <c r="D63" s="15">
        <v>23</v>
      </c>
      <c r="E63" s="30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34</v>
      </c>
      <c r="D64" s="15">
        <v>36</v>
      </c>
      <c r="E64" s="30">
        <v>-1</v>
      </c>
      <c r="F64" s="15">
        <v>0</v>
      </c>
      <c r="G64" s="15">
        <v>0</v>
      </c>
      <c r="H64" s="15">
        <v>5</v>
      </c>
      <c r="I64" s="15">
        <v>7</v>
      </c>
      <c r="J64" s="15">
        <v>4</v>
      </c>
      <c r="K64" s="15">
        <v>4</v>
      </c>
      <c r="L64" s="15">
        <v>0</v>
      </c>
      <c r="M64" s="15">
        <v>0</v>
      </c>
      <c r="N64" s="15">
        <v>2</v>
      </c>
      <c r="O64" s="15">
        <v>0</v>
      </c>
      <c r="P64" s="24">
        <v>7</v>
      </c>
    </row>
    <row r="65" spans="1:16" ht="22.5" x14ac:dyDescent="0.25">
      <c r="A65" s="29" t="s">
        <v>419</v>
      </c>
      <c r="B65" s="29" t="s">
        <v>420</v>
      </c>
      <c r="C65" s="15">
        <v>14</v>
      </c>
      <c r="D65" s="15">
        <v>2</v>
      </c>
      <c r="E65" s="30">
        <v>6</v>
      </c>
      <c r="F65" s="15">
        <v>1</v>
      </c>
      <c r="G65" s="15">
        <v>0</v>
      </c>
      <c r="H65" s="15">
        <v>0</v>
      </c>
      <c r="I65" s="15">
        <v>0</v>
      </c>
      <c r="J65" s="15">
        <v>3</v>
      </c>
      <c r="K65" s="15">
        <v>2</v>
      </c>
      <c r="L65" s="15">
        <v>0</v>
      </c>
      <c r="M65" s="15">
        <v>0</v>
      </c>
      <c r="N65" s="15">
        <v>0</v>
      </c>
      <c r="O65" s="15">
        <v>1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11</v>
      </c>
      <c r="D66" s="15">
        <v>14</v>
      </c>
      <c r="E66" s="30">
        <v>-1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1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1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4</v>
      </c>
      <c r="E69" s="30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3</v>
      </c>
      <c r="D70" s="15">
        <v>2</v>
      </c>
      <c r="E70" s="30">
        <v>0</v>
      </c>
      <c r="F70" s="15">
        <v>0</v>
      </c>
      <c r="G70" s="15">
        <v>0</v>
      </c>
      <c r="H70" s="15">
        <v>0</v>
      </c>
      <c r="I70" s="15">
        <v>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1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4</v>
      </c>
      <c r="E72" s="30">
        <v>-1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5</v>
      </c>
      <c r="D73" s="26">
        <v>15</v>
      </c>
      <c r="E73" s="27">
        <v>-1</v>
      </c>
      <c r="F73" s="26">
        <v>0</v>
      </c>
      <c r="G73" s="26">
        <v>0</v>
      </c>
      <c r="H73" s="26">
        <v>2</v>
      </c>
      <c r="I73" s="26">
        <v>2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1</v>
      </c>
    </row>
    <row r="74" spans="1:16" x14ac:dyDescent="0.25">
      <c r="A74" s="29" t="s">
        <v>436</v>
      </c>
      <c r="B74" s="29" t="s">
        <v>437</v>
      </c>
      <c r="C74" s="15">
        <v>5</v>
      </c>
      <c r="D74" s="15">
        <v>15</v>
      </c>
      <c r="E74" s="30">
        <v>-1</v>
      </c>
      <c r="F74" s="15">
        <v>0</v>
      </c>
      <c r="G74" s="15">
        <v>0</v>
      </c>
      <c r="H74" s="15">
        <v>2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1</v>
      </c>
    </row>
    <row r="75" spans="1:16" x14ac:dyDescent="0.25">
      <c r="A75" s="176" t="s">
        <v>438</v>
      </c>
      <c r="B75" s="177"/>
      <c r="C75" s="26">
        <v>145</v>
      </c>
      <c r="D75" s="26">
        <v>250</v>
      </c>
      <c r="E75" s="27">
        <v>-1</v>
      </c>
      <c r="F75" s="26">
        <v>5</v>
      </c>
      <c r="G75" s="26">
        <v>1</v>
      </c>
      <c r="H75" s="26">
        <v>11</v>
      </c>
      <c r="I75" s="26">
        <v>11</v>
      </c>
      <c r="J75" s="26">
        <v>0</v>
      </c>
      <c r="K75" s="26">
        <v>1</v>
      </c>
      <c r="L75" s="26">
        <v>1</v>
      </c>
      <c r="M75" s="26">
        <v>1</v>
      </c>
      <c r="N75" s="26">
        <v>1</v>
      </c>
      <c r="O75" s="26">
        <v>0</v>
      </c>
      <c r="P75" s="28">
        <v>10</v>
      </c>
    </row>
    <row r="76" spans="1:16" x14ac:dyDescent="0.25">
      <c r="A76" s="29" t="s">
        <v>439</v>
      </c>
      <c r="B76" s="29" t="s">
        <v>440</v>
      </c>
      <c r="C76" s="15">
        <v>50</v>
      </c>
      <c r="D76" s="15">
        <v>108</v>
      </c>
      <c r="E76" s="30">
        <v>-1</v>
      </c>
      <c r="F76" s="15">
        <v>2</v>
      </c>
      <c r="G76" s="15">
        <v>0</v>
      </c>
      <c r="H76" s="15">
        <v>4</v>
      </c>
      <c r="I76" s="15">
        <v>5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5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2</v>
      </c>
      <c r="E77" s="30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39</v>
      </c>
      <c r="D78" s="15">
        <v>57</v>
      </c>
      <c r="E78" s="30">
        <v>-1</v>
      </c>
      <c r="F78" s="15">
        <v>0</v>
      </c>
      <c r="G78" s="15">
        <v>0</v>
      </c>
      <c r="H78" s="15">
        <v>4</v>
      </c>
      <c r="I78" s="15">
        <v>1</v>
      </c>
      <c r="J78" s="15">
        <v>0</v>
      </c>
      <c r="K78" s="15">
        <v>0</v>
      </c>
      <c r="L78" s="15">
        <v>1</v>
      </c>
      <c r="M78" s="15">
        <v>1</v>
      </c>
      <c r="N78" s="15">
        <v>1</v>
      </c>
      <c r="O78" s="15">
        <v>0</v>
      </c>
      <c r="P78" s="24">
        <v>3</v>
      </c>
    </row>
    <row r="79" spans="1:16" x14ac:dyDescent="0.25">
      <c r="A79" s="29" t="s">
        <v>445</v>
      </c>
      <c r="B79" s="29" t="s">
        <v>446</v>
      </c>
      <c r="C79" s="15">
        <v>2</v>
      </c>
      <c r="D79" s="15">
        <v>1</v>
      </c>
      <c r="E79" s="30">
        <v>1</v>
      </c>
      <c r="F79" s="15">
        <v>0</v>
      </c>
      <c r="G79" s="15">
        <v>0</v>
      </c>
      <c r="H79" s="15">
        <v>0</v>
      </c>
      <c r="I79" s="15">
        <v>1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1</v>
      </c>
    </row>
    <row r="80" spans="1:16" ht="22.5" x14ac:dyDescent="0.25">
      <c r="A80" s="29" t="s">
        <v>447</v>
      </c>
      <c r="B80" s="29" t="s">
        <v>448</v>
      </c>
      <c r="C80" s="15">
        <v>41</v>
      </c>
      <c r="D80" s="15">
        <v>68</v>
      </c>
      <c r="E80" s="30">
        <v>-1</v>
      </c>
      <c r="F80" s="15">
        <v>0</v>
      </c>
      <c r="G80" s="15">
        <v>1</v>
      </c>
      <c r="H80" s="15">
        <v>3</v>
      </c>
      <c r="I80" s="15">
        <v>4</v>
      </c>
      <c r="J80" s="15">
        <v>0</v>
      </c>
      <c r="K80" s="15">
        <v>1</v>
      </c>
      <c r="L80" s="15">
        <v>0</v>
      </c>
      <c r="M80" s="15">
        <v>0</v>
      </c>
      <c r="N80" s="15">
        <v>0</v>
      </c>
      <c r="O80" s="15">
        <v>0</v>
      </c>
      <c r="P80" s="24">
        <v>1</v>
      </c>
    </row>
    <row r="81" spans="1:16" ht="33.75" x14ac:dyDescent="0.25">
      <c r="A81" s="29" t="s">
        <v>449</v>
      </c>
      <c r="B81" s="29" t="s">
        <v>450</v>
      </c>
      <c r="C81" s="15">
        <v>10</v>
      </c>
      <c r="D81" s="15">
        <v>2</v>
      </c>
      <c r="E81" s="30">
        <v>4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2</v>
      </c>
      <c r="D82" s="15">
        <v>12</v>
      </c>
      <c r="E82" s="30">
        <v>-1</v>
      </c>
      <c r="F82" s="15">
        <v>3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202</v>
      </c>
      <c r="D83" s="26">
        <v>338</v>
      </c>
      <c r="E83" s="27">
        <v>-1</v>
      </c>
      <c r="F83" s="26">
        <v>0</v>
      </c>
      <c r="G83" s="26">
        <v>2</v>
      </c>
      <c r="H83" s="26">
        <v>6</v>
      </c>
      <c r="I83" s="26">
        <v>5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0</v>
      </c>
      <c r="P83" s="28">
        <v>3</v>
      </c>
    </row>
    <row r="84" spans="1:16" x14ac:dyDescent="0.25">
      <c r="A84" s="29" t="s">
        <v>454</v>
      </c>
      <c r="B84" s="29" t="s">
        <v>455</v>
      </c>
      <c r="C84" s="15">
        <v>46</v>
      </c>
      <c r="D84" s="15">
        <v>67</v>
      </c>
      <c r="E84" s="30">
        <v>-1</v>
      </c>
      <c r="F84" s="15">
        <v>0</v>
      </c>
      <c r="G84" s="15">
        <v>0</v>
      </c>
      <c r="H84" s="15">
        <v>3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156</v>
      </c>
      <c r="D85" s="15">
        <v>271</v>
      </c>
      <c r="E85" s="30">
        <v>-1</v>
      </c>
      <c r="F85" s="15">
        <v>0</v>
      </c>
      <c r="G85" s="15">
        <v>2</v>
      </c>
      <c r="H85" s="15">
        <v>3</v>
      </c>
      <c r="I85" s="15">
        <v>5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4">
        <v>3</v>
      </c>
    </row>
    <row r="86" spans="1:16" x14ac:dyDescent="0.25">
      <c r="A86" s="176" t="s">
        <v>458</v>
      </c>
      <c r="B86" s="177"/>
      <c r="C86" s="26">
        <v>672</v>
      </c>
      <c r="D86" s="26">
        <v>979</v>
      </c>
      <c r="E86" s="27">
        <v>-1</v>
      </c>
      <c r="F86" s="26">
        <v>5</v>
      </c>
      <c r="G86" s="26">
        <v>6</v>
      </c>
      <c r="H86" s="26">
        <v>146</v>
      </c>
      <c r="I86" s="26">
        <v>91</v>
      </c>
      <c r="J86" s="26">
        <v>0</v>
      </c>
      <c r="K86" s="26">
        <v>0</v>
      </c>
      <c r="L86" s="26">
        <v>0</v>
      </c>
      <c r="M86" s="26">
        <v>0</v>
      </c>
      <c r="N86" s="26">
        <v>5</v>
      </c>
      <c r="O86" s="26">
        <v>0</v>
      </c>
      <c r="P86" s="28">
        <v>88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4</v>
      </c>
      <c r="E87" s="30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2</v>
      </c>
      <c r="E89" s="30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200</v>
      </c>
      <c r="D90" s="15">
        <v>121</v>
      </c>
      <c r="E90" s="30">
        <v>0</v>
      </c>
      <c r="F90" s="15">
        <v>0</v>
      </c>
      <c r="G90" s="15">
        <v>0</v>
      </c>
      <c r="H90" s="15">
        <v>1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2</v>
      </c>
      <c r="D91" s="15">
        <v>4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29</v>
      </c>
      <c r="D92" s="15">
        <v>16</v>
      </c>
      <c r="E92" s="30">
        <v>0</v>
      </c>
      <c r="F92" s="15">
        <v>0</v>
      </c>
      <c r="G92" s="15">
        <v>0</v>
      </c>
      <c r="H92" s="15">
        <v>2</v>
      </c>
      <c r="I92" s="15">
        <v>2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87</v>
      </c>
      <c r="D93" s="15">
        <v>188</v>
      </c>
      <c r="E93" s="30">
        <v>-1</v>
      </c>
      <c r="F93" s="15">
        <v>1</v>
      </c>
      <c r="G93" s="15">
        <v>3</v>
      </c>
      <c r="H93" s="15">
        <v>25</v>
      </c>
      <c r="I93" s="15">
        <v>35</v>
      </c>
      <c r="J93" s="15">
        <v>0</v>
      </c>
      <c r="K93" s="15">
        <v>0</v>
      </c>
      <c r="L93" s="15">
        <v>0</v>
      </c>
      <c r="M93" s="15">
        <v>0</v>
      </c>
      <c r="N93" s="15">
        <v>4</v>
      </c>
      <c r="O93" s="15">
        <v>0</v>
      </c>
      <c r="P93" s="24">
        <v>42</v>
      </c>
    </row>
    <row r="94" spans="1:16" x14ac:dyDescent="0.25">
      <c r="A94" s="29" t="s">
        <v>473</v>
      </c>
      <c r="B94" s="29" t="s">
        <v>474</v>
      </c>
      <c r="C94" s="15">
        <v>24</v>
      </c>
      <c r="D94" s="15">
        <v>22</v>
      </c>
      <c r="E94" s="30">
        <v>0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1</v>
      </c>
    </row>
    <row r="95" spans="1:16" x14ac:dyDescent="0.25">
      <c r="A95" s="29" t="s">
        <v>475</v>
      </c>
      <c r="B95" s="29" t="s">
        <v>476</v>
      </c>
      <c r="C95" s="15">
        <v>328</v>
      </c>
      <c r="D95" s="15">
        <v>615</v>
      </c>
      <c r="E95" s="30">
        <v>-1</v>
      </c>
      <c r="F95" s="15">
        <v>3</v>
      </c>
      <c r="G95" s="15">
        <v>3</v>
      </c>
      <c r="H95" s="15">
        <v>117</v>
      </c>
      <c r="I95" s="15">
        <v>54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45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2</v>
      </c>
      <c r="E96" s="30">
        <v>-1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2</v>
      </c>
      <c r="D97" s="15">
        <v>5</v>
      </c>
      <c r="E97" s="30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6801</v>
      </c>
      <c r="D98" s="26">
        <v>13649</v>
      </c>
      <c r="E98" s="27">
        <v>-1</v>
      </c>
      <c r="F98" s="26">
        <v>71</v>
      </c>
      <c r="G98" s="26">
        <v>62</v>
      </c>
      <c r="H98" s="26">
        <v>963</v>
      </c>
      <c r="I98" s="26">
        <v>698</v>
      </c>
      <c r="J98" s="26">
        <v>0</v>
      </c>
      <c r="K98" s="26">
        <v>1</v>
      </c>
      <c r="L98" s="26">
        <v>0</v>
      </c>
      <c r="M98" s="26">
        <v>0</v>
      </c>
      <c r="N98" s="26">
        <v>39</v>
      </c>
      <c r="O98" s="26">
        <v>51</v>
      </c>
      <c r="P98" s="28">
        <v>636</v>
      </c>
    </row>
    <row r="99" spans="1:16" x14ac:dyDescent="0.25">
      <c r="A99" s="29" t="s">
        <v>482</v>
      </c>
      <c r="B99" s="29" t="s">
        <v>483</v>
      </c>
      <c r="C99" s="15">
        <v>1061</v>
      </c>
      <c r="D99" s="15">
        <v>2881</v>
      </c>
      <c r="E99" s="30">
        <v>-1</v>
      </c>
      <c r="F99" s="15">
        <v>20</v>
      </c>
      <c r="G99" s="15">
        <v>20</v>
      </c>
      <c r="H99" s="15">
        <v>134</v>
      </c>
      <c r="I99" s="15">
        <v>100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1</v>
      </c>
      <c r="P99" s="24">
        <v>118</v>
      </c>
    </row>
    <row r="100" spans="1:16" x14ac:dyDescent="0.25">
      <c r="A100" s="29" t="s">
        <v>484</v>
      </c>
      <c r="B100" s="29" t="s">
        <v>485</v>
      </c>
      <c r="C100" s="15">
        <v>906</v>
      </c>
      <c r="D100" s="15">
        <v>1960</v>
      </c>
      <c r="E100" s="30">
        <v>-1</v>
      </c>
      <c r="F100" s="15">
        <v>14</v>
      </c>
      <c r="G100" s="15">
        <v>10</v>
      </c>
      <c r="H100" s="15">
        <v>288</v>
      </c>
      <c r="I100" s="15">
        <v>125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26</v>
      </c>
      <c r="P100" s="24">
        <v>112</v>
      </c>
    </row>
    <row r="101" spans="1:16" ht="33.75" x14ac:dyDescent="0.25">
      <c r="A101" s="29" t="s">
        <v>486</v>
      </c>
      <c r="B101" s="29" t="s">
        <v>487</v>
      </c>
      <c r="C101" s="15">
        <v>209</v>
      </c>
      <c r="D101" s="15">
        <v>418</v>
      </c>
      <c r="E101" s="30">
        <v>-1</v>
      </c>
      <c r="F101" s="15">
        <v>1</v>
      </c>
      <c r="G101" s="15">
        <v>2</v>
      </c>
      <c r="H101" s="15">
        <v>67</v>
      </c>
      <c r="I101" s="15">
        <v>115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5</v>
      </c>
      <c r="P101" s="24">
        <v>94</v>
      </c>
    </row>
    <row r="102" spans="1:16" ht="22.5" x14ac:dyDescent="0.25">
      <c r="A102" s="29" t="s">
        <v>488</v>
      </c>
      <c r="B102" s="29" t="s">
        <v>489</v>
      </c>
      <c r="C102" s="15">
        <v>295</v>
      </c>
      <c r="D102" s="15">
        <v>639</v>
      </c>
      <c r="E102" s="30">
        <v>-1</v>
      </c>
      <c r="F102" s="15">
        <v>4</v>
      </c>
      <c r="G102" s="15">
        <v>4</v>
      </c>
      <c r="H102" s="15">
        <v>82</v>
      </c>
      <c r="I102" s="15">
        <v>57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19</v>
      </c>
      <c r="P102" s="24">
        <v>61</v>
      </c>
    </row>
    <row r="103" spans="1:16" x14ac:dyDescent="0.25">
      <c r="A103" s="29" t="s">
        <v>490</v>
      </c>
      <c r="B103" s="29" t="s">
        <v>491</v>
      </c>
      <c r="C103" s="15">
        <v>19</v>
      </c>
      <c r="D103" s="15">
        <v>10</v>
      </c>
      <c r="E103" s="30">
        <v>0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29" t="s">
        <v>492</v>
      </c>
      <c r="B104" s="29" t="s">
        <v>493</v>
      </c>
      <c r="C104" s="15">
        <v>128</v>
      </c>
      <c r="D104" s="15">
        <v>231</v>
      </c>
      <c r="E104" s="30">
        <v>-1</v>
      </c>
      <c r="F104" s="15">
        <v>4</v>
      </c>
      <c r="G104" s="15">
        <v>2</v>
      </c>
      <c r="H104" s="15">
        <v>29</v>
      </c>
      <c r="I104" s="15">
        <v>16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20</v>
      </c>
    </row>
    <row r="105" spans="1:16" x14ac:dyDescent="0.25">
      <c r="A105" s="29" t="s">
        <v>494</v>
      </c>
      <c r="B105" s="29" t="s">
        <v>495</v>
      </c>
      <c r="C105" s="15">
        <v>177</v>
      </c>
      <c r="D105" s="15">
        <v>244</v>
      </c>
      <c r="E105" s="30">
        <v>-1</v>
      </c>
      <c r="F105" s="15">
        <v>1</v>
      </c>
      <c r="G105" s="15">
        <v>0</v>
      </c>
      <c r="H105" s="15">
        <v>4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2</v>
      </c>
    </row>
    <row r="106" spans="1:16" x14ac:dyDescent="0.25">
      <c r="A106" s="29" t="s">
        <v>496</v>
      </c>
      <c r="B106" s="29" t="s">
        <v>497</v>
      </c>
      <c r="C106" s="15">
        <v>2163</v>
      </c>
      <c r="D106" s="15">
        <v>3471</v>
      </c>
      <c r="E106" s="30">
        <v>-1</v>
      </c>
      <c r="F106" s="15">
        <v>18</v>
      </c>
      <c r="G106" s="15">
        <v>13</v>
      </c>
      <c r="H106" s="15">
        <v>189</v>
      </c>
      <c r="I106" s="15">
        <v>142</v>
      </c>
      <c r="J106" s="15">
        <v>0</v>
      </c>
      <c r="K106" s="15">
        <v>0</v>
      </c>
      <c r="L106" s="15">
        <v>0</v>
      </c>
      <c r="M106" s="15">
        <v>0</v>
      </c>
      <c r="N106" s="15">
        <v>25</v>
      </c>
      <c r="O106" s="15">
        <v>0</v>
      </c>
      <c r="P106" s="24">
        <v>85</v>
      </c>
    </row>
    <row r="107" spans="1:16" ht="22.5" x14ac:dyDescent="0.25">
      <c r="A107" s="29" t="s">
        <v>498</v>
      </c>
      <c r="B107" s="29" t="s">
        <v>499</v>
      </c>
      <c r="C107" s="15">
        <v>581</v>
      </c>
      <c r="D107" s="15">
        <v>1066</v>
      </c>
      <c r="E107" s="30">
        <v>-1</v>
      </c>
      <c r="F107" s="15">
        <v>1</v>
      </c>
      <c r="G107" s="15">
        <v>5</v>
      </c>
      <c r="H107" s="15">
        <v>70</v>
      </c>
      <c r="I107" s="15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4</v>
      </c>
      <c r="O107" s="15">
        <v>0</v>
      </c>
      <c r="P107" s="24">
        <v>33</v>
      </c>
    </row>
    <row r="108" spans="1:16" ht="22.5" x14ac:dyDescent="0.25">
      <c r="A108" s="29" t="s">
        <v>500</v>
      </c>
      <c r="B108" s="29" t="s">
        <v>501</v>
      </c>
      <c r="C108" s="15">
        <v>28</v>
      </c>
      <c r="D108" s="15">
        <v>37</v>
      </c>
      <c r="E108" s="30">
        <v>-1</v>
      </c>
      <c r="F108" s="15">
        <v>0</v>
      </c>
      <c r="G108" s="15">
        <v>0</v>
      </c>
      <c r="H108" s="15">
        <v>1</v>
      </c>
      <c r="I108" s="15">
        <v>2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4">
        <v>4</v>
      </c>
    </row>
    <row r="109" spans="1:16" x14ac:dyDescent="0.25">
      <c r="A109" s="29" t="s">
        <v>502</v>
      </c>
      <c r="B109" s="29" t="s">
        <v>503</v>
      </c>
      <c r="C109" s="15">
        <v>21</v>
      </c>
      <c r="D109" s="15">
        <v>41</v>
      </c>
      <c r="E109" s="30">
        <v>-1</v>
      </c>
      <c r="F109" s="15">
        <v>0</v>
      </c>
      <c r="G109" s="15">
        <v>0</v>
      </c>
      <c r="H109" s="15">
        <v>11</v>
      </c>
      <c r="I109" s="15">
        <v>5</v>
      </c>
      <c r="J109" s="15">
        <v>0</v>
      </c>
      <c r="K109" s="15">
        <v>0</v>
      </c>
      <c r="L109" s="15">
        <v>0</v>
      </c>
      <c r="M109" s="15">
        <v>0</v>
      </c>
      <c r="N109" s="15">
        <v>3</v>
      </c>
      <c r="O109" s="15">
        <v>0</v>
      </c>
      <c r="P109" s="24">
        <v>5</v>
      </c>
    </row>
    <row r="110" spans="1:16" x14ac:dyDescent="0.25">
      <c r="A110" s="29" t="s">
        <v>504</v>
      </c>
      <c r="B110" s="29" t="s">
        <v>505</v>
      </c>
      <c r="C110" s="15">
        <v>6</v>
      </c>
      <c r="D110" s="15">
        <v>2</v>
      </c>
      <c r="E110" s="30">
        <v>2</v>
      </c>
      <c r="F110" s="15">
        <v>0</v>
      </c>
      <c r="G110" s="15">
        <v>0</v>
      </c>
      <c r="H110" s="15">
        <v>1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4</v>
      </c>
      <c r="O110" s="15">
        <v>0</v>
      </c>
      <c r="P110" s="24">
        <v>2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1123</v>
      </c>
      <c r="D112" s="15">
        <v>2377</v>
      </c>
      <c r="E112" s="30">
        <v>-1</v>
      </c>
      <c r="F112" s="15">
        <v>8</v>
      </c>
      <c r="G112" s="15">
        <v>6</v>
      </c>
      <c r="H112" s="15">
        <v>48</v>
      </c>
      <c r="I112" s="15">
        <v>53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63</v>
      </c>
    </row>
    <row r="113" spans="1:16" ht="22.5" x14ac:dyDescent="0.25">
      <c r="A113" s="29" t="s">
        <v>510</v>
      </c>
      <c r="B113" s="29" t="s">
        <v>511</v>
      </c>
      <c r="C113" s="15">
        <v>1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1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2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9</v>
      </c>
      <c r="D115" s="15">
        <v>15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1</v>
      </c>
    </row>
    <row r="116" spans="1:16" ht="22.5" x14ac:dyDescent="0.25">
      <c r="A116" s="29" t="s">
        <v>516</v>
      </c>
      <c r="B116" s="29" t="s">
        <v>517</v>
      </c>
      <c r="C116" s="15">
        <v>2</v>
      </c>
      <c r="D116" s="15">
        <v>28</v>
      </c>
      <c r="E116" s="30">
        <v>-1</v>
      </c>
      <c r="F116" s="15">
        <v>0</v>
      </c>
      <c r="G116" s="15">
        <v>0</v>
      </c>
      <c r="H116" s="15">
        <v>4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16</v>
      </c>
      <c r="D117" s="15">
        <v>143</v>
      </c>
      <c r="E117" s="30">
        <v>-1</v>
      </c>
      <c r="F117" s="15">
        <v>0</v>
      </c>
      <c r="G117" s="15">
        <v>0</v>
      </c>
      <c r="H117" s="15">
        <v>9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12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2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24">
        <v>1</v>
      </c>
    </row>
    <row r="120" spans="1:16" ht="22.5" x14ac:dyDescent="0.25">
      <c r="A120" s="29" t="s">
        <v>524</v>
      </c>
      <c r="B120" s="29" t="s">
        <v>525</v>
      </c>
      <c r="C120" s="15">
        <v>1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12</v>
      </c>
      <c r="D121" s="15">
        <v>12</v>
      </c>
      <c r="E121" s="30">
        <v>0</v>
      </c>
      <c r="F121" s="15">
        <v>0</v>
      </c>
      <c r="G121" s="15">
        <v>0</v>
      </c>
      <c r="H121" s="15">
        <v>3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13</v>
      </c>
      <c r="D122" s="15">
        <v>31</v>
      </c>
      <c r="E122" s="30">
        <v>-1</v>
      </c>
      <c r="F122" s="15">
        <v>0</v>
      </c>
      <c r="G122" s="15">
        <v>0</v>
      </c>
      <c r="H122" s="15">
        <v>9</v>
      </c>
      <c r="I122" s="15">
        <v>26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29</v>
      </c>
    </row>
    <row r="123" spans="1:16" x14ac:dyDescent="0.25">
      <c r="A123" s="29" t="s">
        <v>530</v>
      </c>
      <c r="B123" s="29" t="s">
        <v>531</v>
      </c>
      <c r="C123" s="15">
        <v>9</v>
      </c>
      <c r="D123" s="15">
        <v>5</v>
      </c>
      <c r="E123" s="30">
        <v>0</v>
      </c>
      <c r="F123" s="15">
        <v>0</v>
      </c>
      <c r="G123" s="15">
        <v>0</v>
      </c>
      <c r="H123" s="15">
        <v>1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4</v>
      </c>
      <c r="E124" s="30">
        <v>-1</v>
      </c>
      <c r="F124" s="15">
        <v>0</v>
      </c>
      <c r="G124" s="15">
        <v>0</v>
      </c>
      <c r="H124" s="15">
        <v>1</v>
      </c>
      <c r="I124" s="15">
        <v>2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1</v>
      </c>
    </row>
    <row r="125" spans="1:16" ht="22.5" x14ac:dyDescent="0.25">
      <c r="A125" s="29" t="s">
        <v>534</v>
      </c>
      <c r="B125" s="29" t="s">
        <v>535</v>
      </c>
      <c r="C125" s="15">
        <v>1</v>
      </c>
      <c r="D125" s="15">
        <v>0</v>
      </c>
      <c r="E125" s="30">
        <v>0</v>
      </c>
      <c r="F125" s="15">
        <v>0</v>
      </c>
      <c r="G125" s="15">
        <v>0</v>
      </c>
      <c r="H125" s="15">
        <v>1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12</v>
      </c>
      <c r="D127" s="15">
        <v>21</v>
      </c>
      <c r="E127" s="30">
        <v>-1</v>
      </c>
      <c r="F127" s="15">
        <v>0</v>
      </c>
      <c r="G127" s="15">
        <v>0</v>
      </c>
      <c r="H127" s="15">
        <v>5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2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1</v>
      </c>
      <c r="E128" s="30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3</v>
      </c>
      <c r="D129" s="15">
        <v>0</v>
      </c>
      <c r="E129" s="30">
        <v>0</v>
      </c>
      <c r="F129" s="15">
        <v>0</v>
      </c>
      <c r="G129" s="15">
        <v>0</v>
      </c>
      <c r="H129" s="15">
        <v>5</v>
      </c>
      <c r="I129" s="15">
        <v>5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13</v>
      </c>
      <c r="D132" s="26">
        <v>22</v>
      </c>
      <c r="E132" s="27">
        <v>-1</v>
      </c>
      <c r="F132" s="26">
        <v>0</v>
      </c>
      <c r="G132" s="26">
        <v>0</v>
      </c>
      <c r="H132" s="26">
        <v>7</v>
      </c>
      <c r="I132" s="26">
        <v>2</v>
      </c>
      <c r="J132" s="26">
        <v>0</v>
      </c>
      <c r="K132" s="26">
        <v>0</v>
      </c>
      <c r="L132" s="26">
        <v>0</v>
      </c>
      <c r="M132" s="26">
        <v>0</v>
      </c>
      <c r="N132" s="26">
        <v>5</v>
      </c>
      <c r="O132" s="26">
        <v>0</v>
      </c>
      <c r="P132" s="28">
        <v>8</v>
      </c>
    </row>
    <row r="133" spans="1:16" x14ac:dyDescent="0.25">
      <c r="A133" s="29" t="s">
        <v>549</v>
      </c>
      <c r="B133" s="29" t="s">
        <v>550</v>
      </c>
      <c r="C133" s="15">
        <v>12</v>
      </c>
      <c r="D133" s="15">
        <v>7</v>
      </c>
      <c r="E133" s="30">
        <v>0</v>
      </c>
      <c r="F133" s="15">
        <v>0</v>
      </c>
      <c r="G133" s="15">
        <v>0</v>
      </c>
      <c r="H133" s="15">
        <v>3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5</v>
      </c>
      <c r="O133" s="15">
        <v>0</v>
      </c>
      <c r="P133" s="24">
        <v>6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1</v>
      </c>
      <c r="D135" s="15">
        <v>4</v>
      </c>
      <c r="E135" s="30">
        <v>-1</v>
      </c>
      <c r="F135" s="15">
        <v>0</v>
      </c>
      <c r="G135" s="15">
        <v>0</v>
      </c>
      <c r="H135" s="15">
        <v>4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2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9</v>
      </c>
      <c r="E136" s="30">
        <v>-1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2</v>
      </c>
      <c r="E137" s="30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58</v>
      </c>
      <c r="D138" s="26">
        <v>110</v>
      </c>
      <c r="E138" s="27">
        <v>-1</v>
      </c>
      <c r="F138" s="26">
        <v>0</v>
      </c>
      <c r="G138" s="26">
        <v>0</v>
      </c>
      <c r="H138" s="26">
        <v>14</v>
      </c>
      <c r="I138" s="26">
        <v>10</v>
      </c>
      <c r="J138" s="26">
        <v>0</v>
      </c>
      <c r="K138" s="26">
        <v>0</v>
      </c>
      <c r="L138" s="26">
        <v>0</v>
      </c>
      <c r="M138" s="26">
        <v>0</v>
      </c>
      <c r="N138" s="26">
        <v>23</v>
      </c>
      <c r="O138" s="26">
        <v>0</v>
      </c>
      <c r="P138" s="28">
        <v>11</v>
      </c>
    </row>
    <row r="139" spans="1:16" ht="22.5" x14ac:dyDescent="0.25">
      <c r="A139" s="29" t="s">
        <v>560</v>
      </c>
      <c r="B139" s="29" t="s">
        <v>561</v>
      </c>
      <c r="C139" s="15">
        <v>3</v>
      </c>
      <c r="D139" s="15">
        <v>15</v>
      </c>
      <c r="E139" s="30">
        <v>-1</v>
      </c>
      <c r="F139" s="15">
        <v>0</v>
      </c>
      <c r="G139" s="15">
        <v>0</v>
      </c>
      <c r="H139" s="15">
        <v>1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1</v>
      </c>
      <c r="D140" s="15">
        <v>3</v>
      </c>
      <c r="E140" s="30">
        <v>-1</v>
      </c>
      <c r="F140" s="15">
        <v>0</v>
      </c>
      <c r="G140" s="15">
        <v>0</v>
      </c>
      <c r="H140" s="15">
        <v>3</v>
      </c>
      <c r="I140" s="15">
        <v>2</v>
      </c>
      <c r="J140" s="15">
        <v>0</v>
      </c>
      <c r="K140" s="15">
        <v>0</v>
      </c>
      <c r="L140" s="15">
        <v>0</v>
      </c>
      <c r="M140" s="15">
        <v>0</v>
      </c>
      <c r="N140" s="15">
        <v>10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1</v>
      </c>
      <c r="D141" s="15">
        <v>4</v>
      </c>
      <c r="E141" s="30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4</v>
      </c>
      <c r="D142" s="15">
        <v>2</v>
      </c>
      <c r="E142" s="30">
        <v>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39</v>
      </c>
      <c r="D143" s="15">
        <v>56</v>
      </c>
      <c r="E143" s="30">
        <v>-1</v>
      </c>
      <c r="F143" s="15">
        <v>0</v>
      </c>
      <c r="G143" s="15">
        <v>0</v>
      </c>
      <c r="H143" s="15">
        <v>6</v>
      </c>
      <c r="I143" s="15">
        <v>7</v>
      </c>
      <c r="J143" s="15">
        <v>0</v>
      </c>
      <c r="K143" s="15">
        <v>0</v>
      </c>
      <c r="L143" s="15">
        <v>0</v>
      </c>
      <c r="M143" s="15">
        <v>0</v>
      </c>
      <c r="N143" s="15">
        <v>11</v>
      </c>
      <c r="O143" s="15">
        <v>0</v>
      </c>
      <c r="P143" s="24">
        <v>7</v>
      </c>
    </row>
    <row r="144" spans="1:16" ht="33.75" x14ac:dyDescent="0.25">
      <c r="A144" s="29" t="s">
        <v>570</v>
      </c>
      <c r="B144" s="29" t="s">
        <v>571</v>
      </c>
      <c r="C144" s="15">
        <v>10</v>
      </c>
      <c r="D144" s="15">
        <v>30</v>
      </c>
      <c r="E144" s="30">
        <v>-1</v>
      </c>
      <c r="F144" s="15">
        <v>0</v>
      </c>
      <c r="G144" s="15">
        <v>0</v>
      </c>
      <c r="H144" s="15">
        <v>4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4">
        <v>4</v>
      </c>
    </row>
    <row r="145" spans="1:16" x14ac:dyDescent="0.25">
      <c r="A145" s="176" t="s">
        <v>572</v>
      </c>
      <c r="B145" s="177"/>
      <c r="C145" s="26">
        <v>0</v>
      </c>
      <c r="D145" s="26">
        <v>16</v>
      </c>
      <c r="E145" s="27">
        <v>-1</v>
      </c>
      <c r="F145" s="26">
        <v>0</v>
      </c>
      <c r="G145" s="26">
        <v>0</v>
      </c>
      <c r="H145" s="26">
        <v>0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1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7</v>
      </c>
      <c r="E146" s="30">
        <v>-1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9</v>
      </c>
      <c r="E147" s="30">
        <v>-1</v>
      </c>
      <c r="F147" s="15">
        <v>0</v>
      </c>
      <c r="G147" s="15">
        <v>0</v>
      </c>
      <c r="H147" s="15">
        <v>0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1</v>
      </c>
      <c r="P147" s="24">
        <v>0</v>
      </c>
    </row>
    <row r="148" spans="1:16" x14ac:dyDescent="0.25">
      <c r="A148" s="176" t="s">
        <v>577</v>
      </c>
      <c r="B148" s="177"/>
      <c r="C148" s="26">
        <v>74</v>
      </c>
      <c r="D148" s="26">
        <v>162</v>
      </c>
      <c r="E148" s="27">
        <v>-1</v>
      </c>
      <c r="F148" s="26">
        <v>1</v>
      </c>
      <c r="G148" s="26">
        <v>1</v>
      </c>
      <c r="H148" s="26">
        <v>51</v>
      </c>
      <c r="I148" s="26">
        <v>30</v>
      </c>
      <c r="J148" s="26">
        <v>0</v>
      </c>
      <c r="K148" s="26">
        <v>0</v>
      </c>
      <c r="L148" s="26">
        <v>0</v>
      </c>
      <c r="M148" s="26">
        <v>0</v>
      </c>
      <c r="N148" s="26">
        <v>52</v>
      </c>
      <c r="O148" s="26">
        <v>0</v>
      </c>
      <c r="P148" s="28">
        <v>33</v>
      </c>
    </row>
    <row r="149" spans="1:16" ht="22.5" x14ac:dyDescent="0.25">
      <c r="A149" s="29" t="s">
        <v>578</v>
      </c>
      <c r="B149" s="29" t="s">
        <v>579</v>
      </c>
      <c r="C149" s="15">
        <v>25</v>
      </c>
      <c r="D149" s="15">
        <v>52</v>
      </c>
      <c r="E149" s="30">
        <v>-1</v>
      </c>
      <c r="F149" s="15">
        <v>0</v>
      </c>
      <c r="G149" s="15">
        <v>0</v>
      </c>
      <c r="H149" s="15">
        <v>33</v>
      </c>
      <c r="I149" s="15">
        <v>20</v>
      </c>
      <c r="J149" s="15">
        <v>0</v>
      </c>
      <c r="K149" s="15">
        <v>0</v>
      </c>
      <c r="L149" s="15">
        <v>0</v>
      </c>
      <c r="M149" s="15">
        <v>0</v>
      </c>
      <c r="N149" s="15">
        <v>43</v>
      </c>
      <c r="O149" s="15">
        <v>0</v>
      </c>
      <c r="P149" s="24">
        <v>22</v>
      </c>
    </row>
    <row r="150" spans="1:16" ht="22.5" x14ac:dyDescent="0.25">
      <c r="A150" s="29" t="s">
        <v>580</v>
      </c>
      <c r="B150" s="29" t="s">
        <v>581</v>
      </c>
      <c r="C150" s="15">
        <v>3</v>
      </c>
      <c r="D150" s="15">
        <v>2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4">
        <v>1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1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7</v>
      </c>
      <c r="D152" s="15">
        <v>24</v>
      </c>
      <c r="E152" s="30">
        <v>-1</v>
      </c>
      <c r="F152" s="15">
        <v>0</v>
      </c>
      <c r="G152" s="15">
        <v>0</v>
      </c>
      <c r="H152" s="15">
        <v>3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4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3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16</v>
      </c>
      <c r="D155" s="15">
        <v>25</v>
      </c>
      <c r="E155" s="30">
        <v>-1</v>
      </c>
      <c r="F155" s="15">
        <v>1</v>
      </c>
      <c r="G155" s="15">
        <v>1</v>
      </c>
      <c r="H155" s="15">
        <v>5</v>
      </c>
      <c r="I155" s="15">
        <v>5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4</v>
      </c>
    </row>
    <row r="156" spans="1:16" ht="22.5" x14ac:dyDescent="0.25">
      <c r="A156" s="29" t="s">
        <v>592</v>
      </c>
      <c r="B156" s="29" t="s">
        <v>593</v>
      </c>
      <c r="C156" s="15">
        <v>23</v>
      </c>
      <c r="D156" s="15">
        <v>56</v>
      </c>
      <c r="E156" s="30">
        <v>-1</v>
      </c>
      <c r="F156" s="15">
        <v>0</v>
      </c>
      <c r="G156" s="15">
        <v>0</v>
      </c>
      <c r="H156" s="15">
        <v>10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6</v>
      </c>
    </row>
    <row r="157" spans="1:16" x14ac:dyDescent="0.25">
      <c r="A157" s="176" t="s">
        <v>594</v>
      </c>
      <c r="B157" s="177"/>
      <c r="C157" s="26">
        <v>81</v>
      </c>
      <c r="D157" s="26">
        <v>85</v>
      </c>
      <c r="E157" s="27">
        <v>-1</v>
      </c>
      <c r="F157" s="26">
        <v>1</v>
      </c>
      <c r="G157" s="26">
        <v>2</v>
      </c>
      <c r="H157" s="26">
        <v>8</v>
      </c>
      <c r="I157" s="26">
        <v>8</v>
      </c>
      <c r="J157" s="26">
        <v>0</v>
      </c>
      <c r="K157" s="26">
        <v>0</v>
      </c>
      <c r="L157" s="26">
        <v>0</v>
      </c>
      <c r="M157" s="26">
        <v>0</v>
      </c>
      <c r="N157" s="26">
        <v>1</v>
      </c>
      <c r="O157" s="26">
        <v>0</v>
      </c>
      <c r="P157" s="28">
        <v>7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4</v>
      </c>
      <c r="D162" s="15">
        <v>5</v>
      </c>
      <c r="E162" s="30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48</v>
      </c>
      <c r="D163" s="15">
        <v>44</v>
      </c>
      <c r="E163" s="30">
        <v>0</v>
      </c>
      <c r="F163" s="15">
        <v>1</v>
      </c>
      <c r="G163" s="15">
        <v>1</v>
      </c>
      <c r="H163" s="15">
        <v>6</v>
      </c>
      <c r="I163" s="15">
        <v>4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6</v>
      </c>
    </row>
    <row r="164" spans="1:16" ht="22.5" x14ac:dyDescent="0.25">
      <c r="A164" s="29" t="s">
        <v>607</v>
      </c>
      <c r="B164" s="29" t="s">
        <v>608</v>
      </c>
      <c r="C164" s="15">
        <v>2</v>
      </c>
      <c r="D164" s="15">
        <v>6</v>
      </c>
      <c r="E164" s="30">
        <v>-1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9</v>
      </c>
      <c r="D165" s="15">
        <v>11</v>
      </c>
      <c r="E165" s="30">
        <v>-1</v>
      </c>
      <c r="F165" s="15">
        <v>0</v>
      </c>
      <c r="G165" s="15">
        <v>0</v>
      </c>
      <c r="H165" s="15">
        <v>1</v>
      </c>
      <c r="I165" s="15">
        <v>2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18</v>
      </c>
      <c r="D166" s="15">
        <v>19</v>
      </c>
      <c r="E166" s="30">
        <v>-1</v>
      </c>
      <c r="F166" s="15">
        <v>0</v>
      </c>
      <c r="G166" s="15">
        <v>1</v>
      </c>
      <c r="H166" s="15">
        <v>0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6" t="s">
        <v>613</v>
      </c>
      <c r="B167" s="177"/>
      <c r="C167" s="26">
        <v>483</v>
      </c>
      <c r="D167" s="26">
        <v>707</v>
      </c>
      <c r="E167" s="27">
        <v>-1</v>
      </c>
      <c r="F167" s="26">
        <v>10</v>
      </c>
      <c r="G167" s="26">
        <v>11</v>
      </c>
      <c r="H167" s="26">
        <v>144</v>
      </c>
      <c r="I167" s="26">
        <v>100</v>
      </c>
      <c r="J167" s="26">
        <v>5</v>
      </c>
      <c r="K167" s="26">
        <v>3</v>
      </c>
      <c r="L167" s="26">
        <v>0</v>
      </c>
      <c r="M167" s="26">
        <v>0</v>
      </c>
      <c r="N167" s="26">
        <v>16</v>
      </c>
      <c r="O167" s="26">
        <v>57</v>
      </c>
      <c r="P167" s="28">
        <v>108</v>
      </c>
    </row>
    <row r="168" spans="1:16" ht="22.5" x14ac:dyDescent="0.25">
      <c r="A168" s="29" t="s">
        <v>614</v>
      </c>
      <c r="B168" s="29" t="s">
        <v>615</v>
      </c>
      <c r="C168" s="15">
        <v>111</v>
      </c>
      <c r="D168" s="15">
        <v>25</v>
      </c>
      <c r="E168" s="30">
        <v>3</v>
      </c>
      <c r="F168" s="15">
        <v>2</v>
      </c>
      <c r="G168" s="15">
        <v>3</v>
      </c>
      <c r="H168" s="15">
        <v>2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7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1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5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212</v>
      </c>
      <c r="D174" s="15">
        <v>402</v>
      </c>
      <c r="E174" s="30">
        <v>-1</v>
      </c>
      <c r="F174" s="15">
        <v>7</v>
      </c>
      <c r="G174" s="15">
        <v>5</v>
      </c>
      <c r="H174" s="15">
        <v>99</v>
      </c>
      <c r="I174" s="15">
        <v>65</v>
      </c>
      <c r="J174" s="15">
        <v>5</v>
      </c>
      <c r="K174" s="15">
        <v>0</v>
      </c>
      <c r="L174" s="15">
        <v>0</v>
      </c>
      <c r="M174" s="15">
        <v>0</v>
      </c>
      <c r="N174" s="15">
        <v>8</v>
      </c>
      <c r="O174" s="15">
        <v>56</v>
      </c>
      <c r="P174" s="24">
        <v>78</v>
      </c>
    </row>
    <row r="175" spans="1:16" ht="22.5" x14ac:dyDescent="0.25">
      <c r="A175" s="29" t="s">
        <v>628</v>
      </c>
      <c r="B175" s="29" t="s">
        <v>629</v>
      </c>
      <c r="C175" s="15">
        <v>149</v>
      </c>
      <c r="D175" s="15">
        <v>266</v>
      </c>
      <c r="E175" s="30">
        <v>-1</v>
      </c>
      <c r="F175" s="15">
        <v>1</v>
      </c>
      <c r="G175" s="15">
        <v>3</v>
      </c>
      <c r="H175" s="15">
        <v>43</v>
      </c>
      <c r="I175" s="15">
        <v>33</v>
      </c>
      <c r="J175" s="15">
        <v>0</v>
      </c>
      <c r="K175" s="15">
        <v>0</v>
      </c>
      <c r="L175" s="15">
        <v>0</v>
      </c>
      <c r="M175" s="15">
        <v>0</v>
      </c>
      <c r="N175" s="15">
        <v>7</v>
      </c>
      <c r="O175" s="15">
        <v>1</v>
      </c>
      <c r="P175" s="24">
        <v>23</v>
      </c>
    </row>
    <row r="176" spans="1:16" x14ac:dyDescent="0.25">
      <c r="A176" s="29" t="s">
        <v>630</v>
      </c>
      <c r="B176" s="29" t="s">
        <v>631</v>
      </c>
      <c r="C176" s="15">
        <v>10</v>
      </c>
      <c r="D176" s="15">
        <v>9</v>
      </c>
      <c r="E176" s="30">
        <v>0</v>
      </c>
      <c r="F176" s="15">
        <v>0</v>
      </c>
      <c r="G176" s="15">
        <v>0</v>
      </c>
      <c r="H176" s="15">
        <v>0</v>
      </c>
      <c r="I176" s="15">
        <v>2</v>
      </c>
      <c r="J176" s="15">
        <v>0</v>
      </c>
      <c r="K176" s="15">
        <v>3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1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780</v>
      </c>
      <c r="D179" s="26">
        <v>1094</v>
      </c>
      <c r="E179" s="27">
        <v>-1</v>
      </c>
      <c r="F179" s="26">
        <v>1709</v>
      </c>
      <c r="G179" s="26">
        <v>1560</v>
      </c>
      <c r="H179" s="26">
        <v>246</v>
      </c>
      <c r="I179" s="26">
        <v>250</v>
      </c>
      <c r="J179" s="26">
        <v>0</v>
      </c>
      <c r="K179" s="26">
        <v>0</v>
      </c>
      <c r="L179" s="26">
        <v>0</v>
      </c>
      <c r="M179" s="26">
        <v>0</v>
      </c>
      <c r="N179" s="26">
        <v>2</v>
      </c>
      <c r="O179" s="26">
        <v>0</v>
      </c>
      <c r="P179" s="28">
        <v>1830</v>
      </c>
    </row>
    <row r="180" spans="1:16" ht="22.5" x14ac:dyDescent="0.25">
      <c r="A180" s="29" t="s">
        <v>637</v>
      </c>
      <c r="B180" s="29" t="s">
        <v>638</v>
      </c>
      <c r="C180" s="15">
        <v>12</v>
      </c>
      <c r="D180" s="15">
        <v>15</v>
      </c>
      <c r="E180" s="30">
        <v>-1</v>
      </c>
      <c r="F180" s="15">
        <v>8</v>
      </c>
      <c r="G180" s="15">
        <v>8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11</v>
      </c>
    </row>
    <row r="181" spans="1:16" ht="22.5" x14ac:dyDescent="0.25">
      <c r="A181" s="29" t="s">
        <v>639</v>
      </c>
      <c r="B181" s="29" t="s">
        <v>640</v>
      </c>
      <c r="C181" s="15">
        <v>373</v>
      </c>
      <c r="D181" s="15">
        <v>610</v>
      </c>
      <c r="E181" s="30">
        <v>-1</v>
      </c>
      <c r="F181" s="15">
        <v>927</v>
      </c>
      <c r="G181" s="15">
        <v>858</v>
      </c>
      <c r="H181" s="15">
        <v>108</v>
      </c>
      <c r="I181" s="15">
        <v>94</v>
      </c>
      <c r="J181" s="15">
        <v>0</v>
      </c>
      <c r="K181" s="15">
        <v>0</v>
      </c>
      <c r="L181" s="15">
        <v>0</v>
      </c>
      <c r="M181" s="15">
        <v>0</v>
      </c>
      <c r="N181" s="15">
        <v>1</v>
      </c>
      <c r="O181" s="15">
        <v>0</v>
      </c>
      <c r="P181" s="24">
        <v>978</v>
      </c>
    </row>
    <row r="182" spans="1:16" x14ac:dyDescent="0.25">
      <c r="A182" s="29" t="s">
        <v>641</v>
      </c>
      <c r="B182" s="29" t="s">
        <v>642</v>
      </c>
      <c r="C182" s="15">
        <v>65</v>
      </c>
      <c r="D182" s="15">
        <v>42</v>
      </c>
      <c r="E182" s="30">
        <v>0</v>
      </c>
      <c r="F182" s="15">
        <v>12</v>
      </c>
      <c r="G182" s="15">
        <v>13</v>
      </c>
      <c r="H182" s="15">
        <v>33</v>
      </c>
      <c r="I182" s="15">
        <v>33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37</v>
      </c>
    </row>
    <row r="183" spans="1:16" ht="22.5" x14ac:dyDescent="0.25">
      <c r="A183" s="29" t="s">
        <v>643</v>
      </c>
      <c r="B183" s="29" t="s">
        <v>644</v>
      </c>
      <c r="C183" s="15">
        <v>3</v>
      </c>
      <c r="D183" s="15">
        <v>2</v>
      </c>
      <c r="E183" s="30">
        <v>0</v>
      </c>
      <c r="F183" s="15">
        <v>0</v>
      </c>
      <c r="G183" s="15">
        <v>2</v>
      </c>
      <c r="H183" s="15">
        <v>0</v>
      </c>
      <c r="I183" s="15">
        <v>2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20</v>
      </c>
      <c r="D184" s="15">
        <v>37</v>
      </c>
      <c r="E184" s="30">
        <v>-1</v>
      </c>
      <c r="F184" s="15">
        <v>35</v>
      </c>
      <c r="G184" s="15">
        <v>46</v>
      </c>
      <c r="H184" s="15">
        <v>18</v>
      </c>
      <c r="I184" s="15">
        <v>28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68</v>
      </c>
    </row>
    <row r="185" spans="1:16" ht="22.5" x14ac:dyDescent="0.25">
      <c r="A185" s="29" t="s">
        <v>647</v>
      </c>
      <c r="B185" s="29" t="s">
        <v>648</v>
      </c>
      <c r="C185" s="15">
        <v>296</v>
      </c>
      <c r="D185" s="15">
        <v>365</v>
      </c>
      <c r="E185" s="30">
        <v>-1</v>
      </c>
      <c r="F185" s="15">
        <v>723</v>
      </c>
      <c r="G185" s="15">
        <v>632</v>
      </c>
      <c r="H185" s="15">
        <v>86</v>
      </c>
      <c r="I185" s="15">
        <v>92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0</v>
      </c>
      <c r="P185" s="24">
        <v>736</v>
      </c>
    </row>
    <row r="186" spans="1:16" ht="22.5" x14ac:dyDescent="0.25">
      <c r="A186" s="29" t="s">
        <v>649</v>
      </c>
      <c r="B186" s="29" t="s">
        <v>650</v>
      </c>
      <c r="C186" s="15">
        <v>11</v>
      </c>
      <c r="D186" s="15">
        <v>23</v>
      </c>
      <c r="E186" s="30">
        <v>-1</v>
      </c>
      <c r="F186" s="15">
        <v>4</v>
      </c>
      <c r="G186" s="15">
        <v>1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6" t="s">
        <v>651</v>
      </c>
      <c r="B187" s="177"/>
      <c r="C187" s="26">
        <v>357</v>
      </c>
      <c r="D187" s="26">
        <v>578</v>
      </c>
      <c r="E187" s="27">
        <v>-1</v>
      </c>
      <c r="F187" s="26">
        <v>14</v>
      </c>
      <c r="G187" s="26">
        <v>14</v>
      </c>
      <c r="H187" s="26">
        <v>49</v>
      </c>
      <c r="I187" s="26">
        <v>49</v>
      </c>
      <c r="J187" s="26">
        <v>0</v>
      </c>
      <c r="K187" s="26">
        <v>0</v>
      </c>
      <c r="L187" s="26">
        <v>0</v>
      </c>
      <c r="M187" s="26">
        <v>0</v>
      </c>
      <c r="N187" s="26">
        <v>21</v>
      </c>
      <c r="O187" s="26">
        <v>0</v>
      </c>
      <c r="P187" s="28">
        <v>57</v>
      </c>
    </row>
    <row r="188" spans="1:16" x14ac:dyDescent="0.25">
      <c r="A188" s="29" t="s">
        <v>652</v>
      </c>
      <c r="B188" s="29" t="s">
        <v>653</v>
      </c>
      <c r="C188" s="15">
        <v>37</v>
      </c>
      <c r="D188" s="15">
        <v>28</v>
      </c>
      <c r="E188" s="30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1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5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124</v>
      </c>
      <c r="D190" s="15">
        <v>197</v>
      </c>
      <c r="E190" s="30">
        <v>-1</v>
      </c>
      <c r="F190" s="15">
        <v>7</v>
      </c>
      <c r="G190" s="15">
        <v>3</v>
      </c>
      <c r="H190" s="15">
        <v>19</v>
      </c>
      <c r="I190" s="15">
        <v>13</v>
      </c>
      <c r="J190" s="15">
        <v>0</v>
      </c>
      <c r="K190" s="15">
        <v>0</v>
      </c>
      <c r="L190" s="15">
        <v>0</v>
      </c>
      <c r="M190" s="15">
        <v>0</v>
      </c>
      <c r="N190" s="15">
        <v>14</v>
      </c>
      <c r="O190" s="15">
        <v>0</v>
      </c>
      <c r="P190" s="24">
        <v>11</v>
      </c>
    </row>
    <row r="191" spans="1:16" ht="22.5" x14ac:dyDescent="0.25">
      <c r="A191" s="29" t="s">
        <v>658</v>
      </c>
      <c r="B191" s="29" t="s">
        <v>659</v>
      </c>
      <c r="C191" s="15">
        <v>17</v>
      </c>
      <c r="D191" s="15">
        <v>40</v>
      </c>
      <c r="E191" s="30">
        <v>-1</v>
      </c>
      <c r="F191" s="15">
        <v>0</v>
      </c>
      <c r="G191" s="15">
        <v>0</v>
      </c>
      <c r="H191" s="15">
        <v>1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37</v>
      </c>
      <c r="D192" s="15">
        <v>37</v>
      </c>
      <c r="E192" s="30">
        <v>0</v>
      </c>
      <c r="F192" s="15">
        <v>2</v>
      </c>
      <c r="G192" s="15">
        <v>6</v>
      </c>
      <c r="H192" s="15">
        <v>16</v>
      </c>
      <c r="I192" s="15">
        <v>30</v>
      </c>
      <c r="J192" s="15">
        <v>0</v>
      </c>
      <c r="K192" s="15">
        <v>0</v>
      </c>
      <c r="L192" s="15">
        <v>0</v>
      </c>
      <c r="M192" s="15">
        <v>0</v>
      </c>
      <c r="N192" s="15">
        <v>4</v>
      </c>
      <c r="O192" s="15">
        <v>0</v>
      </c>
      <c r="P192" s="24">
        <v>30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46</v>
      </c>
      <c r="D194" s="15">
        <v>99</v>
      </c>
      <c r="E194" s="30">
        <v>-1</v>
      </c>
      <c r="F194" s="15">
        <v>1</v>
      </c>
      <c r="G194" s="15">
        <v>1</v>
      </c>
      <c r="H194" s="15">
        <v>9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7</v>
      </c>
    </row>
    <row r="195" spans="1:16" x14ac:dyDescent="0.25">
      <c r="A195" s="29" t="s">
        <v>666</v>
      </c>
      <c r="B195" s="29" t="s">
        <v>667</v>
      </c>
      <c r="C195" s="15">
        <v>5</v>
      </c>
      <c r="D195" s="15">
        <v>5</v>
      </c>
      <c r="E195" s="30">
        <v>0</v>
      </c>
      <c r="F195" s="15">
        <v>0</v>
      </c>
      <c r="G195" s="15">
        <v>1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4">
        <v>4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1</v>
      </c>
      <c r="D197" s="15">
        <v>17</v>
      </c>
      <c r="E197" s="30">
        <v>-1</v>
      </c>
      <c r="F197" s="15">
        <v>2</v>
      </c>
      <c r="G197" s="15">
        <v>1</v>
      </c>
      <c r="H197" s="15">
        <v>0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2</v>
      </c>
    </row>
    <row r="198" spans="1:16" x14ac:dyDescent="0.25">
      <c r="A198" s="29" t="s">
        <v>672</v>
      </c>
      <c r="B198" s="29" t="s">
        <v>673</v>
      </c>
      <c r="C198" s="15">
        <v>90</v>
      </c>
      <c r="D198" s="15">
        <v>143</v>
      </c>
      <c r="E198" s="30">
        <v>-1</v>
      </c>
      <c r="F198" s="15">
        <v>1</v>
      </c>
      <c r="G198" s="15">
        <v>1</v>
      </c>
      <c r="H198" s="15">
        <v>4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2</v>
      </c>
      <c r="E199" s="30">
        <v>-1</v>
      </c>
      <c r="F199" s="15">
        <v>1</v>
      </c>
      <c r="G199" s="15">
        <v>1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1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5</v>
      </c>
      <c r="E200" s="30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1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116</v>
      </c>
      <c r="D202" s="26">
        <v>140</v>
      </c>
      <c r="E202" s="27">
        <v>-1</v>
      </c>
      <c r="F202" s="26">
        <v>14</v>
      </c>
      <c r="G202" s="26">
        <v>5</v>
      </c>
      <c r="H202" s="26">
        <v>18</v>
      </c>
      <c r="I202" s="26">
        <v>20</v>
      </c>
      <c r="J202" s="26">
        <v>0</v>
      </c>
      <c r="K202" s="26">
        <v>0</v>
      </c>
      <c r="L202" s="26">
        <v>0</v>
      </c>
      <c r="M202" s="26">
        <v>1</v>
      </c>
      <c r="N202" s="26">
        <v>27</v>
      </c>
      <c r="O202" s="26">
        <v>1</v>
      </c>
      <c r="P202" s="28">
        <v>20</v>
      </c>
    </row>
    <row r="203" spans="1:16" x14ac:dyDescent="0.25">
      <c r="A203" s="29" t="s">
        <v>681</v>
      </c>
      <c r="B203" s="29" t="s">
        <v>682</v>
      </c>
      <c r="C203" s="15">
        <v>40</v>
      </c>
      <c r="D203" s="15">
        <v>43</v>
      </c>
      <c r="E203" s="30">
        <v>-1</v>
      </c>
      <c r="F203" s="15">
        <v>0</v>
      </c>
      <c r="G203" s="15">
        <v>0</v>
      </c>
      <c r="H203" s="15">
        <v>0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18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3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1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62</v>
      </c>
      <c r="D207" s="15">
        <v>79</v>
      </c>
      <c r="E207" s="30">
        <v>-1</v>
      </c>
      <c r="F207" s="15">
        <v>14</v>
      </c>
      <c r="G207" s="15">
        <v>5</v>
      </c>
      <c r="H207" s="15">
        <v>16</v>
      </c>
      <c r="I207" s="15">
        <v>14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1</v>
      </c>
      <c r="P207" s="24">
        <v>19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6</v>
      </c>
      <c r="E209" s="30">
        <v>-1</v>
      </c>
      <c r="F209" s="15">
        <v>0</v>
      </c>
      <c r="G209" s="15">
        <v>0</v>
      </c>
      <c r="H209" s="15">
        <v>1</v>
      </c>
      <c r="I209" s="15">
        <v>1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4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2</v>
      </c>
      <c r="D213" s="15">
        <v>4</v>
      </c>
      <c r="E213" s="30">
        <v>-1</v>
      </c>
      <c r="F213" s="15">
        <v>0</v>
      </c>
      <c r="G213" s="15">
        <v>0</v>
      </c>
      <c r="H213" s="15">
        <v>0</v>
      </c>
      <c r="I213" s="15">
        <v>1</v>
      </c>
      <c r="J213" s="15">
        <v>0</v>
      </c>
      <c r="K213" s="15">
        <v>0</v>
      </c>
      <c r="L213" s="15">
        <v>0</v>
      </c>
      <c r="M213" s="15">
        <v>1</v>
      </c>
      <c r="N213" s="15">
        <v>3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1</v>
      </c>
      <c r="E215" s="30">
        <v>1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4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6</v>
      </c>
      <c r="E216" s="30">
        <v>-1</v>
      </c>
      <c r="F216" s="15">
        <v>0</v>
      </c>
      <c r="G216" s="15">
        <v>0</v>
      </c>
      <c r="H216" s="15">
        <v>1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1</v>
      </c>
      <c r="E218" s="30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3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1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1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775</v>
      </c>
      <c r="D224" s="26">
        <v>1547</v>
      </c>
      <c r="E224" s="27">
        <v>-1</v>
      </c>
      <c r="F224" s="26">
        <v>198</v>
      </c>
      <c r="G224" s="26">
        <v>152</v>
      </c>
      <c r="H224" s="26">
        <v>270</v>
      </c>
      <c r="I224" s="26">
        <v>185</v>
      </c>
      <c r="J224" s="26">
        <v>0</v>
      </c>
      <c r="K224" s="26">
        <v>0</v>
      </c>
      <c r="L224" s="26">
        <v>0</v>
      </c>
      <c r="M224" s="26">
        <v>0</v>
      </c>
      <c r="N224" s="26">
        <v>9</v>
      </c>
      <c r="O224" s="26">
        <v>16</v>
      </c>
      <c r="P224" s="28">
        <v>294</v>
      </c>
    </row>
    <row r="225" spans="1:16" x14ac:dyDescent="0.25">
      <c r="A225" s="29" t="s">
        <v>724</v>
      </c>
      <c r="B225" s="29" t="s">
        <v>725</v>
      </c>
      <c r="C225" s="15">
        <v>2</v>
      </c>
      <c r="D225" s="15">
        <v>1</v>
      </c>
      <c r="E225" s="30">
        <v>1</v>
      </c>
      <c r="F225" s="15">
        <v>0</v>
      </c>
      <c r="G225" s="15">
        <v>0</v>
      </c>
      <c r="H225" s="15">
        <v>1</v>
      </c>
      <c r="I225" s="15">
        <v>1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2</v>
      </c>
      <c r="E229" s="30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5</v>
      </c>
      <c r="D231" s="15">
        <v>2</v>
      </c>
      <c r="E231" s="30">
        <v>1</v>
      </c>
      <c r="F231" s="15">
        <v>0</v>
      </c>
      <c r="G231" s="15">
        <v>0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2</v>
      </c>
    </row>
    <row r="232" spans="1:16" x14ac:dyDescent="0.25">
      <c r="A232" s="29" t="s">
        <v>738</v>
      </c>
      <c r="B232" s="29" t="s">
        <v>739</v>
      </c>
      <c r="C232" s="15">
        <v>68</v>
      </c>
      <c r="D232" s="15">
        <v>204</v>
      </c>
      <c r="E232" s="30">
        <v>-1</v>
      </c>
      <c r="F232" s="15">
        <v>3</v>
      </c>
      <c r="G232" s="15">
        <v>0</v>
      </c>
      <c r="H232" s="15">
        <v>12</v>
      </c>
      <c r="I232" s="15">
        <v>8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0</v>
      </c>
      <c r="P232" s="24">
        <v>4</v>
      </c>
    </row>
    <row r="233" spans="1:16" x14ac:dyDescent="0.25">
      <c r="A233" s="29" t="s">
        <v>740</v>
      </c>
      <c r="B233" s="29" t="s">
        <v>741</v>
      </c>
      <c r="C233" s="15">
        <v>46</v>
      </c>
      <c r="D233" s="15">
        <v>92</v>
      </c>
      <c r="E233" s="30">
        <v>-1</v>
      </c>
      <c r="F233" s="15">
        <v>6</v>
      </c>
      <c r="G233" s="15">
        <v>8</v>
      </c>
      <c r="H233" s="15">
        <v>17</v>
      </c>
      <c r="I233" s="15">
        <v>11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14</v>
      </c>
    </row>
    <row r="234" spans="1:16" x14ac:dyDescent="0.25">
      <c r="A234" s="29" t="s">
        <v>742</v>
      </c>
      <c r="B234" s="29" t="s">
        <v>743</v>
      </c>
      <c r="C234" s="15">
        <v>37</v>
      </c>
      <c r="D234" s="15">
        <v>59</v>
      </c>
      <c r="E234" s="30">
        <v>-1</v>
      </c>
      <c r="F234" s="15">
        <v>3</v>
      </c>
      <c r="G234" s="15">
        <v>6</v>
      </c>
      <c r="H234" s="15">
        <v>6</v>
      </c>
      <c r="I234" s="15">
        <v>5</v>
      </c>
      <c r="J234" s="15">
        <v>0</v>
      </c>
      <c r="K234" s="15">
        <v>0</v>
      </c>
      <c r="L234" s="15">
        <v>0</v>
      </c>
      <c r="M234" s="15">
        <v>0</v>
      </c>
      <c r="N234" s="15">
        <v>5</v>
      </c>
      <c r="O234" s="15">
        <v>0</v>
      </c>
      <c r="P234" s="24">
        <v>12</v>
      </c>
    </row>
    <row r="235" spans="1:16" ht="22.5" x14ac:dyDescent="0.25">
      <c r="A235" s="29" t="s">
        <v>744</v>
      </c>
      <c r="B235" s="29" t="s">
        <v>745</v>
      </c>
      <c r="C235" s="15">
        <v>1</v>
      </c>
      <c r="D235" s="15">
        <v>3</v>
      </c>
      <c r="E235" s="30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4">
        <v>1</v>
      </c>
    </row>
    <row r="236" spans="1:16" ht="33.75" x14ac:dyDescent="0.25">
      <c r="A236" s="29" t="s">
        <v>746</v>
      </c>
      <c r="B236" s="29" t="s">
        <v>747</v>
      </c>
      <c r="C236" s="15">
        <v>5</v>
      </c>
      <c r="D236" s="15">
        <v>5</v>
      </c>
      <c r="E236" s="30">
        <v>0</v>
      </c>
      <c r="F236" s="15">
        <v>0</v>
      </c>
      <c r="G236" s="15">
        <v>0</v>
      </c>
      <c r="H236" s="15">
        <v>1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1</v>
      </c>
    </row>
    <row r="237" spans="1:16" x14ac:dyDescent="0.25">
      <c r="A237" s="29" t="s">
        <v>748</v>
      </c>
      <c r="B237" s="29" t="s">
        <v>749</v>
      </c>
      <c r="C237" s="15">
        <v>6</v>
      </c>
      <c r="D237" s="15">
        <v>11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1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605</v>
      </c>
      <c r="D239" s="15">
        <v>1158</v>
      </c>
      <c r="E239" s="30">
        <v>-1</v>
      </c>
      <c r="F239" s="15">
        <v>186</v>
      </c>
      <c r="G239" s="15">
        <v>138</v>
      </c>
      <c r="H239" s="15">
        <v>232</v>
      </c>
      <c r="I239" s="15">
        <v>156</v>
      </c>
      <c r="J239" s="15">
        <v>0</v>
      </c>
      <c r="K239" s="15">
        <v>0</v>
      </c>
      <c r="L239" s="15">
        <v>0</v>
      </c>
      <c r="M239" s="15">
        <v>0</v>
      </c>
      <c r="N239" s="15">
        <v>2</v>
      </c>
      <c r="O239" s="15">
        <v>16</v>
      </c>
      <c r="P239" s="24">
        <v>259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6</v>
      </c>
      <c r="E242" s="30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4</v>
      </c>
      <c r="E243" s="30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12</v>
      </c>
      <c r="D245" s="26">
        <v>5</v>
      </c>
      <c r="E245" s="27">
        <v>1</v>
      </c>
      <c r="F245" s="26">
        <v>0</v>
      </c>
      <c r="G245" s="26">
        <v>0</v>
      </c>
      <c r="H245" s="26">
        <v>0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1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1</v>
      </c>
      <c r="E249" s="30">
        <v>-1</v>
      </c>
      <c r="F249" s="15">
        <v>0</v>
      </c>
      <c r="G249" s="15">
        <v>0</v>
      </c>
      <c r="H249" s="15">
        <v>0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3</v>
      </c>
      <c r="D250" s="15">
        <v>2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1</v>
      </c>
    </row>
    <row r="255" spans="1:16" ht="22.5" x14ac:dyDescent="0.25">
      <c r="A255" s="29" t="s">
        <v>783</v>
      </c>
      <c r="B255" s="29" t="s">
        <v>784</v>
      </c>
      <c r="C255" s="15">
        <v>1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3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1</v>
      </c>
      <c r="D262" s="15">
        <v>2</v>
      </c>
      <c r="E262" s="30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4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305</v>
      </c>
      <c r="D272" s="26">
        <v>384</v>
      </c>
      <c r="E272" s="27">
        <v>-1</v>
      </c>
      <c r="F272" s="26">
        <v>54</v>
      </c>
      <c r="G272" s="26">
        <v>53</v>
      </c>
      <c r="H272" s="26">
        <v>141</v>
      </c>
      <c r="I272" s="26">
        <v>137</v>
      </c>
      <c r="J272" s="26">
        <v>0</v>
      </c>
      <c r="K272" s="26">
        <v>0</v>
      </c>
      <c r="L272" s="26">
        <v>0</v>
      </c>
      <c r="M272" s="26">
        <v>0</v>
      </c>
      <c r="N272" s="26">
        <v>2</v>
      </c>
      <c r="O272" s="26">
        <v>23</v>
      </c>
      <c r="P272" s="28">
        <v>156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137</v>
      </c>
      <c r="D274" s="15">
        <v>185</v>
      </c>
      <c r="E274" s="30">
        <v>-1</v>
      </c>
      <c r="F274" s="15">
        <v>24</v>
      </c>
      <c r="G274" s="15">
        <v>16</v>
      </c>
      <c r="H274" s="15">
        <v>76</v>
      </c>
      <c r="I274" s="15">
        <v>63</v>
      </c>
      <c r="J274" s="15">
        <v>0</v>
      </c>
      <c r="K274" s="15">
        <v>0</v>
      </c>
      <c r="L274" s="15">
        <v>0</v>
      </c>
      <c r="M274" s="15">
        <v>0</v>
      </c>
      <c r="N274" s="15">
        <v>2</v>
      </c>
      <c r="O274" s="15">
        <v>21</v>
      </c>
      <c r="P274" s="24">
        <v>61</v>
      </c>
    </row>
    <row r="275" spans="1:16" ht="33.75" x14ac:dyDescent="0.25">
      <c r="A275" s="29" t="s">
        <v>822</v>
      </c>
      <c r="B275" s="29" t="s">
        <v>823</v>
      </c>
      <c r="C275" s="15">
        <v>144</v>
      </c>
      <c r="D275" s="15">
        <v>140</v>
      </c>
      <c r="E275" s="30">
        <v>0</v>
      </c>
      <c r="F275" s="15">
        <v>25</v>
      </c>
      <c r="G275" s="15">
        <v>34</v>
      </c>
      <c r="H275" s="15">
        <v>58</v>
      </c>
      <c r="I275" s="15">
        <v>57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2</v>
      </c>
      <c r="P275" s="24">
        <v>82</v>
      </c>
    </row>
    <row r="276" spans="1:16" ht="22.5" x14ac:dyDescent="0.25">
      <c r="A276" s="29" t="s">
        <v>824</v>
      </c>
      <c r="B276" s="29" t="s">
        <v>825</v>
      </c>
      <c r="C276" s="15">
        <v>4</v>
      </c>
      <c r="D276" s="15">
        <v>10</v>
      </c>
      <c r="E276" s="30">
        <v>-1</v>
      </c>
      <c r="F276" s="15">
        <v>1</v>
      </c>
      <c r="G276" s="15">
        <v>0</v>
      </c>
      <c r="H276" s="15">
        <v>1</v>
      </c>
      <c r="I276" s="15">
        <v>5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2</v>
      </c>
    </row>
    <row r="277" spans="1:16" x14ac:dyDescent="0.25">
      <c r="A277" s="29" t="s">
        <v>826</v>
      </c>
      <c r="B277" s="29" t="s">
        <v>827</v>
      </c>
      <c r="C277" s="15">
        <v>6</v>
      </c>
      <c r="D277" s="15">
        <v>6</v>
      </c>
      <c r="E277" s="30">
        <v>0</v>
      </c>
      <c r="F277" s="15">
        <v>3</v>
      </c>
      <c r="G277" s="15">
        <v>1</v>
      </c>
      <c r="H277" s="15">
        <v>0</v>
      </c>
      <c r="I277" s="15">
        <v>2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3</v>
      </c>
    </row>
    <row r="278" spans="1:16" ht="22.5" x14ac:dyDescent="0.25">
      <c r="A278" s="29" t="s">
        <v>828</v>
      </c>
      <c r="B278" s="29" t="s">
        <v>829</v>
      </c>
      <c r="C278" s="15">
        <v>2</v>
      </c>
      <c r="D278" s="15">
        <v>8</v>
      </c>
      <c r="E278" s="30">
        <v>-1</v>
      </c>
      <c r="F278" s="15">
        <v>0</v>
      </c>
      <c r="G278" s="15">
        <v>0</v>
      </c>
      <c r="H278" s="15">
        <v>4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2</v>
      </c>
    </row>
    <row r="279" spans="1:16" ht="22.5" x14ac:dyDescent="0.25">
      <c r="A279" s="29" t="s">
        <v>830</v>
      </c>
      <c r="B279" s="29" t="s">
        <v>831</v>
      </c>
      <c r="C279" s="15">
        <v>8</v>
      </c>
      <c r="D279" s="15">
        <v>30</v>
      </c>
      <c r="E279" s="30">
        <v>-1</v>
      </c>
      <c r="F279" s="15">
        <v>1</v>
      </c>
      <c r="G279" s="15">
        <v>1</v>
      </c>
      <c r="H279" s="15">
        <v>2</v>
      </c>
      <c r="I279" s="15">
        <v>7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3</v>
      </c>
    </row>
    <row r="280" spans="1:16" ht="22.5" x14ac:dyDescent="0.25">
      <c r="A280" s="29" t="s">
        <v>832</v>
      </c>
      <c r="B280" s="29" t="s">
        <v>833</v>
      </c>
      <c r="C280" s="15">
        <v>3</v>
      </c>
      <c r="D280" s="15">
        <v>1</v>
      </c>
      <c r="E280" s="30">
        <v>2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1</v>
      </c>
      <c r="D284" s="15">
        <v>2</v>
      </c>
      <c r="E284" s="30">
        <v>-1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1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1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2</v>
      </c>
      <c r="E295" s="30">
        <v>-1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1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3</v>
      </c>
      <c r="D313" s="26">
        <v>3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1</v>
      </c>
      <c r="O313" s="26">
        <v>2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2</v>
      </c>
      <c r="D314" s="15">
        <v>2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1</v>
      </c>
      <c r="O314" s="15">
        <v>2</v>
      </c>
      <c r="P314" s="24">
        <v>1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1</v>
      </c>
      <c r="D316" s="15">
        <v>1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4</v>
      </c>
      <c r="D319" s="26">
        <v>1</v>
      </c>
      <c r="E319" s="27">
        <v>3</v>
      </c>
      <c r="F319" s="26">
        <v>0</v>
      </c>
      <c r="G319" s="26">
        <v>0</v>
      </c>
      <c r="H319" s="26">
        <v>1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2</v>
      </c>
      <c r="O319" s="26">
        <v>0</v>
      </c>
      <c r="P319" s="28">
        <v>0</v>
      </c>
    </row>
    <row r="320" spans="1:16" x14ac:dyDescent="0.25">
      <c r="A320" s="29" t="s">
        <v>908</v>
      </c>
      <c r="B320" s="29" t="s">
        <v>909</v>
      </c>
      <c r="C320" s="15">
        <v>4</v>
      </c>
      <c r="D320" s="15">
        <v>1</v>
      </c>
      <c r="E320" s="30">
        <v>3</v>
      </c>
      <c r="F320" s="15">
        <v>0</v>
      </c>
      <c r="G320" s="15">
        <v>0</v>
      </c>
      <c r="H320" s="15">
        <v>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2</v>
      </c>
      <c r="O320" s="15">
        <v>0</v>
      </c>
      <c r="P320" s="24">
        <v>0</v>
      </c>
    </row>
    <row r="321" spans="1:16" x14ac:dyDescent="0.25">
      <c r="A321" s="176" t="s">
        <v>910</v>
      </c>
      <c r="B321" s="177"/>
      <c r="C321" s="26">
        <v>0</v>
      </c>
      <c r="D321" s="26">
        <v>2</v>
      </c>
      <c r="E321" s="27">
        <v>-1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1</v>
      </c>
      <c r="E322" s="30">
        <v>-1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1</v>
      </c>
      <c r="E323" s="30">
        <v>-1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4497</v>
      </c>
      <c r="D324" s="26">
        <v>11320</v>
      </c>
      <c r="E324" s="27">
        <v>-1</v>
      </c>
      <c r="F324" s="26">
        <v>26</v>
      </c>
      <c r="G324" s="26">
        <v>0</v>
      </c>
      <c r="H324" s="26">
        <v>41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64</v>
      </c>
      <c r="O324" s="26">
        <v>0</v>
      </c>
      <c r="P324" s="28">
        <v>3</v>
      </c>
    </row>
    <row r="325" spans="1:16" x14ac:dyDescent="0.25">
      <c r="A325" s="29" t="s">
        <v>916</v>
      </c>
      <c r="B325" s="29" t="s">
        <v>917</v>
      </c>
      <c r="C325" s="15">
        <v>4497</v>
      </c>
      <c r="D325" s="15">
        <v>11320</v>
      </c>
      <c r="E325" s="30">
        <v>-1</v>
      </c>
      <c r="F325" s="15">
        <v>26</v>
      </c>
      <c r="G325" s="15">
        <v>0</v>
      </c>
      <c r="H325" s="15">
        <v>41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64</v>
      </c>
      <c r="O325" s="15">
        <v>0</v>
      </c>
      <c r="P325" s="24">
        <v>3</v>
      </c>
    </row>
    <row r="326" spans="1:16" x14ac:dyDescent="0.25">
      <c r="A326" s="176" t="s">
        <v>918</v>
      </c>
      <c r="B326" s="177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27098</v>
      </c>
      <c r="D342" s="32">
        <v>57135</v>
      </c>
      <c r="E342" s="33">
        <v>-1</v>
      </c>
      <c r="F342" s="32">
        <v>3130</v>
      </c>
      <c r="G342" s="32">
        <v>2211</v>
      </c>
      <c r="H342" s="32">
        <v>2721</v>
      </c>
      <c r="I342" s="32">
        <v>2084</v>
      </c>
      <c r="J342" s="32">
        <v>47</v>
      </c>
      <c r="K342" s="32">
        <v>36</v>
      </c>
      <c r="L342" s="32">
        <v>5</v>
      </c>
      <c r="M342" s="32">
        <v>3</v>
      </c>
      <c r="N342" s="32">
        <v>306</v>
      </c>
      <c r="O342" s="32">
        <v>183</v>
      </c>
      <c r="P342" s="32">
        <v>4126</v>
      </c>
    </row>
  </sheetData>
  <sheetProtection algorithmName="SHA-512" hashValue="5q1c4T13hOaQAynj+RTSydwGS3V5eMJUCxZ8r5l4uu8aNKecPKw3Up6CdUwoLR6f9JnJbI+j+RUfKT5SWt1C9w==" saltValue="QoIrGWczGagOuvbtvblwa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78</v>
      </c>
    </row>
    <row r="7" spans="1:3" x14ac:dyDescent="0.25">
      <c r="A7" s="171"/>
      <c r="B7" s="14" t="s">
        <v>952</v>
      </c>
      <c r="C7" s="24">
        <v>8</v>
      </c>
    </row>
    <row r="8" spans="1:3" x14ac:dyDescent="0.25">
      <c r="A8" s="171"/>
      <c r="B8" s="14" t="s">
        <v>953</v>
      </c>
      <c r="C8" s="24">
        <v>20</v>
      </c>
    </row>
    <row r="9" spans="1:3" x14ac:dyDescent="0.25">
      <c r="A9" s="171"/>
      <c r="B9" s="14" t="s">
        <v>954</v>
      </c>
      <c r="C9" s="24">
        <v>15</v>
      </c>
    </row>
    <row r="10" spans="1:3" x14ac:dyDescent="0.25">
      <c r="A10" s="171"/>
      <c r="B10" s="14" t="s">
        <v>955</v>
      </c>
      <c r="C10" s="24">
        <v>19</v>
      </c>
    </row>
    <row r="11" spans="1:3" x14ac:dyDescent="0.25">
      <c r="A11" s="171"/>
      <c r="B11" s="14" t="s">
        <v>956</v>
      </c>
      <c r="C11" s="24">
        <v>27</v>
      </c>
    </row>
    <row r="12" spans="1:3" x14ac:dyDescent="0.25">
      <c r="A12" s="171"/>
      <c r="B12" s="14" t="s">
        <v>509</v>
      </c>
      <c r="C12" s="24">
        <v>45</v>
      </c>
    </row>
    <row r="13" spans="1:3" x14ac:dyDescent="0.25">
      <c r="A13" s="171"/>
      <c r="B13" s="14" t="s">
        <v>957</v>
      </c>
      <c r="C13" s="24">
        <v>15</v>
      </c>
    </row>
    <row r="14" spans="1:3" x14ac:dyDescent="0.25">
      <c r="A14" s="171"/>
      <c r="B14" s="14" t="s">
        <v>958</v>
      </c>
      <c r="C14" s="24">
        <v>0</v>
      </c>
    </row>
    <row r="15" spans="1:3" x14ac:dyDescent="0.25">
      <c r="A15" s="171"/>
      <c r="B15" s="14" t="s">
        <v>642</v>
      </c>
      <c r="C15" s="24">
        <v>1</v>
      </c>
    </row>
    <row r="16" spans="1:3" x14ac:dyDescent="0.25">
      <c r="A16" s="171"/>
      <c r="B16" s="14" t="s">
        <v>959</v>
      </c>
      <c r="C16" s="24">
        <v>22</v>
      </c>
    </row>
    <row r="17" spans="1:3" x14ac:dyDescent="0.25">
      <c r="A17" s="171"/>
      <c r="B17" s="14" t="s">
        <v>960</v>
      </c>
      <c r="C17" s="24">
        <v>79</v>
      </c>
    </row>
    <row r="18" spans="1:3" x14ac:dyDescent="0.25">
      <c r="A18" s="171"/>
      <c r="B18" s="14" t="s">
        <v>961</v>
      </c>
      <c r="C18" s="24">
        <v>4</v>
      </c>
    </row>
    <row r="19" spans="1:3" x14ac:dyDescent="0.25">
      <c r="A19" s="172"/>
      <c r="B19" s="14" t="s">
        <v>108</v>
      </c>
      <c r="C19" s="24">
        <v>149</v>
      </c>
    </row>
    <row r="20" spans="1:3" x14ac:dyDescent="0.25">
      <c r="A20" s="170" t="s">
        <v>962</v>
      </c>
      <c r="B20" s="14" t="s">
        <v>963</v>
      </c>
      <c r="C20" s="24">
        <v>20</v>
      </c>
    </row>
    <row r="21" spans="1:3" x14ac:dyDescent="0.25">
      <c r="A21" s="172"/>
      <c r="B21" s="14" t="s">
        <v>964</v>
      </c>
      <c r="C21" s="24">
        <v>0</v>
      </c>
    </row>
    <row r="22" spans="1:3" x14ac:dyDescent="0.25">
      <c r="A22" s="170" t="s">
        <v>965</v>
      </c>
      <c r="B22" s="14" t="s">
        <v>966</v>
      </c>
      <c r="C22" s="24">
        <v>72</v>
      </c>
    </row>
    <row r="23" spans="1:3" x14ac:dyDescent="0.25">
      <c r="A23" s="171"/>
      <c r="B23" s="14" t="s">
        <v>967</v>
      </c>
      <c r="C23" s="24">
        <v>65</v>
      </c>
    </row>
    <row r="24" spans="1:3" x14ac:dyDescent="0.25">
      <c r="A24" s="172"/>
      <c r="B24" s="14" t="s">
        <v>968</v>
      </c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156</v>
      </c>
    </row>
    <row r="29" spans="1:3" x14ac:dyDescent="0.25">
      <c r="A29" s="170" t="s">
        <v>287</v>
      </c>
      <c r="B29" s="14" t="s">
        <v>971</v>
      </c>
      <c r="C29" s="24">
        <v>1</v>
      </c>
    </row>
    <row r="30" spans="1:3" x14ac:dyDescent="0.25">
      <c r="A30" s="171"/>
      <c r="B30" s="14" t="s">
        <v>972</v>
      </c>
      <c r="C30" s="24">
        <v>10</v>
      </c>
    </row>
    <row r="31" spans="1:3" x14ac:dyDescent="0.25">
      <c r="A31" s="171"/>
      <c r="B31" s="14" t="s">
        <v>973</v>
      </c>
      <c r="C31" s="24">
        <v>0</v>
      </c>
    </row>
    <row r="32" spans="1:3" x14ac:dyDescent="0.25">
      <c r="A32" s="172"/>
      <c r="B32" s="14" t="s">
        <v>974</v>
      </c>
      <c r="C32" s="24">
        <v>1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64</v>
      </c>
    </row>
    <row r="35" spans="1:3" x14ac:dyDescent="0.25">
      <c r="A35" s="13" t="s">
        <v>977</v>
      </c>
      <c r="B35" s="18"/>
      <c r="C35" s="24">
        <v>1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2</v>
      </c>
    </row>
    <row r="38" spans="1:3" x14ac:dyDescent="0.25">
      <c r="A38" s="13" t="s">
        <v>980</v>
      </c>
      <c r="B38" s="18"/>
      <c r="C38" s="24">
        <v>2</v>
      </c>
    </row>
    <row r="39" spans="1:3" x14ac:dyDescent="0.25">
      <c r="A39" s="13" t="s">
        <v>968</v>
      </c>
      <c r="B39" s="18"/>
      <c r="C39" s="24">
        <v>67</v>
      </c>
    </row>
    <row r="40" spans="1:3" x14ac:dyDescent="0.25">
      <c r="A40" s="170" t="s">
        <v>981</v>
      </c>
      <c r="B40" s="14" t="s">
        <v>982</v>
      </c>
      <c r="C40" s="24">
        <v>25</v>
      </c>
    </row>
    <row r="41" spans="1:3" x14ac:dyDescent="0.25">
      <c r="A41" s="171"/>
      <c r="B41" s="14" t="s">
        <v>983</v>
      </c>
      <c r="C41" s="24">
        <v>12</v>
      </c>
    </row>
    <row r="42" spans="1:3" x14ac:dyDescent="0.25">
      <c r="A42" s="171"/>
      <c r="B42" s="14" t="s">
        <v>984</v>
      </c>
      <c r="C42" s="24">
        <v>25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1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27</v>
      </c>
    </row>
    <row r="49" spans="1:3" x14ac:dyDescent="0.25">
      <c r="A49" s="170" t="s">
        <v>78</v>
      </c>
      <c r="B49" s="14" t="s">
        <v>988</v>
      </c>
      <c r="C49" s="24">
        <v>23</v>
      </c>
    </row>
    <row r="50" spans="1:3" x14ac:dyDescent="0.25">
      <c r="A50" s="172"/>
      <c r="B50" s="14" t="s">
        <v>989</v>
      </c>
      <c r="C50" s="24">
        <v>120</v>
      </c>
    </row>
    <row r="51" spans="1:3" x14ac:dyDescent="0.25">
      <c r="A51" s="170" t="s">
        <v>990</v>
      </c>
      <c r="B51" s="14" t="s">
        <v>991</v>
      </c>
      <c r="C51" s="24">
        <v>4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604</v>
      </c>
    </row>
    <row r="57" spans="1:3" x14ac:dyDescent="0.25">
      <c r="A57" s="171"/>
      <c r="B57" s="14" t="s">
        <v>994</v>
      </c>
      <c r="C57" s="24">
        <v>57</v>
      </c>
    </row>
    <row r="58" spans="1:3" x14ac:dyDescent="0.25">
      <c r="A58" s="171"/>
      <c r="B58" s="14" t="s">
        <v>995</v>
      </c>
      <c r="C58" s="24">
        <v>48</v>
      </c>
    </row>
    <row r="59" spans="1:3" x14ac:dyDescent="0.25">
      <c r="A59" s="171"/>
      <c r="B59" s="14" t="s">
        <v>996</v>
      </c>
      <c r="C59" s="24">
        <v>105</v>
      </c>
    </row>
    <row r="60" spans="1:3" x14ac:dyDescent="0.25">
      <c r="A60" s="172"/>
      <c r="B60" s="14" t="s">
        <v>997</v>
      </c>
      <c r="C60" s="24">
        <v>76</v>
      </c>
    </row>
    <row r="61" spans="1:3" x14ac:dyDescent="0.25">
      <c r="A61" s="170" t="s">
        <v>998</v>
      </c>
      <c r="B61" s="14" t="s">
        <v>999</v>
      </c>
      <c r="C61" s="24">
        <v>199</v>
      </c>
    </row>
    <row r="62" spans="1:3" x14ac:dyDescent="0.25">
      <c r="A62" s="171"/>
      <c r="B62" s="14" t="s">
        <v>1000</v>
      </c>
      <c r="C62" s="24">
        <v>36</v>
      </c>
    </row>
    <row r="63" spans="1:3" x14ac:dyDescent="0.25">
      <c r="A63" s="171"/>
      <c r="B63" s="14" t="s">
        <v>1001</v>
      </c>
      <c r="C63" s="24">
        <v>30</v>
      </c>
    </row>
    <row r="64" spans="1:3" x14ac:dyDescent="0.25">
      <c r="A64" s="171"/>
      <c r="B64" s="14" t="s">
        <v>1002</v>
      </c>
      <c r="C64" s="24">
        <v>158</v>
      </c>
    </row>
    <row r="65" spans="1:3" x14ac:dyDescent="0.25">
      <c r="A65" s="172"/>
      <c r="B65" s="14" t="s">
        <v>997</v>
      </c>
      <c r="C65" s="24">
        <v>87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377</v>
      </c>
    </row>
    <row r="70" spans="1:3" ht="22.5" x14ac:dyDescent="0.25">
      <c r="A70" s="13" t="s">
        <v>1005</v>
      </c>
      <c r="B70" s="18"/>
      <c r="C70" s="24">
        <v>112</v>
      </c>
    </row>
    <row r="71" spans="1:3" ht="22.5" x14ac:dyDescent="0.25">
      <c r="A71" s="13" t="s">
        <v>1006</v>
      </c>
      <c r="B71" s="18"/>
      <c r="C71" s="24">
        <v>499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22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34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16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tUdLt8wXOBMq1PokWu1c/rUr9YxWNjuIpAF8MTjMPbgtg9MkWjI+dJWgWMTEDxWPjuafZrMvWk1fJ1snn9vTNw==" saltValue="pW0KTclcXe0MabTSTvibo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9</v>
      </c>
    </row>
    <row r="6" spans="1:3" x14ac:dyDescent="0.25">
      <c r="A6" s="183"/>
      <c r="B6" s="39" t="s">
        <v>296</v>
      </c>
      <c r="C6" s="40">
        <v>672</v>
      </c>
    </row>
    <row r="7" spans="1:3" x14ac:dyDescent="0.25">
      <c r="A7" s="183"/>
      <c r="B7" s="39" t="s">
        <v>1020</v>
      </c>
      <c r="C7" s="40">
        <v>57</v>
      </c>
    </row>
    <row r="8" spans="1:3" x14ac:dyDescent="0.25">
      <c r="A8" s="183"/>
      <c r="B8" s="39" t="s">
        <v>1021</v>
      </c>
      <c r="C8" s="40">
        <v>2</v>
      </c>
    </row>
    <row r="9" spans="1:3" x14ac:dyDescent="0.25">
      <c r="A9" s="183"/>
      <c r="B9" s="39" t="s">
        <v>1022</v>
      </c>
      <c r="C9" s="40">
        <v>2</v>
      </c>
    </row>
    <row r="10" spans="1:3" x14ac:dyDescent="0.25">
      <c r="A10" s="183"/>
      <c r="B10" s="39" t="s">
        <v>1023</v>
      </c>
      <c r="C10" s="40">
        <v>1</v>
      </c>
    </row>
    <row r="11" spans="1:3" x14ac:dyDescent="0.25">
      <c r="A11" s="184"/>
      <c r="B11" s="39" t="s">
        <v>1024</v>
      </c>
      <c r="C11" s="40">
        <v>1</v>
      </c>
    </row>
    <row r="12" spans="1:3" x14ac:dyDescent="0.25">
      <c r="A12" s="182" t="s">
        <v>1025</v>
      </c>
      <c r="B12" s="39" t="s">
        <v>62</v>
      </c>
      <c r="C12" s="40">
        <v>135</v>
      </c>
    </row>
    <row r="13" spans="1:3" x14ac:dyDescent="0.25">
      <c r="A13" s="183"/>
      <c r="B13" s="39" t="s">
        <v>1026</v>
      </c>
      <c r="C13" s="40">
        <v>25</v>
      </c>
    </row>
    <row r="14" spans="1:3" x14ac:dyDescent="0.25">
      <c r="A14" s="183"/>
      <c r="B14" s="39" t="s">
        <v>1027</v>
      </c>
      <c r="C14" s="40">
        <v>37</v>
      </c>
    </row>
    <row r="15" spans="1:3" x14ac:dyDescent="0.25">
      <c r="A15" s="184"/>
      <c r="B15" s="39" t="s">
        <v>1028</v>
      </c>
      <c r="C15" s="40">
        <v>42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16</v>
      </c>
    </row>
    <row r="20" spans="1:3" x14ac:dyDescent="0.25">
      <c r="A20" s="38" t="s">
        <v>1031</v>
      </c>
      <c r="B20" s="41"/>
      <c r="C20" s="40">
        <v>12</v>
      </c>
    </row>
    <row r="21" spans="1:3" x14ac:dyDescent="0.25">
      <c r="A21" s="38" t="s">
        <v>1032</v>
      </c>
      <c r="B21" s="41"/>
      <c r="C21" s="40">
        <v>48</v>
      </c>
    </row>
    <row r="22" spans="1:3" x14ac:dyDescent="0.25">
      <c r="A22" s="38" t="s">
        <v>1033</v>
      </c>
      <c r="B22" s="41"/>
      <c r="C22" s="40">
        <v>21</v>
      </c>
    </row>
    <row r="23" spans="1:3" x14ac:dyDescent="0.25">
      <c r="A23" s="38" t="s">
        <v>1034</v>
      </c>
      <c r="B23" s="41"/>
      <c r="C23" s="40">
        <v>192</v>
      </c>
    </row>
    <row r="24" spans="1:3" x14ac:dyDescent="0.25">
      <c r="A24" s="38" t="s">
        <v>1035</v>
      </c>
      <c r="B24" s="41"/>
      <c r="C24" s="40">
        <v>119</v>
      </c>
    </row>
    <row r="25" spans="1:3" x14ac:dyDescent="0.25">
      <c r="A25" s="38" t="s">
        <v>1036</v>
      </c>
      <c r="B25" s="41"/>
      <c r="C25" s="40">
        <v>87</v>
      </c>
    </row>
    <row r="26" spans="1:3" x14ac:dyDescent="0.25">
      <c r="A26" s="38" t="s">
        <v>1037</v>
      </c>
      <c r="B26" s="41"/>
      <c r="C26" s="40">
        <v>9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94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5</v>
      </c>
    </row>
    <row r="33" spans="1:6" x14ac:dyDescent="0.25">
      <c r="A33" s="38" t="s">
        <v>1042</v>
      </c>
      <c r="B33" s="41"/>
      <c r="C33" s="40">
        <v>16</v>
      </c>
    </row>
    <row r="34" spans="1:6" x14ac:dyDescent="0.25">
      <c r="A34" s="38" t="s">
        <v>1043</v>
      </c>
      <c r="B34" s="41"/>
      <c r="C34" s="40">
        <v>77</v>
      </c>
    </row>
    <row r="35" spans="1:6" x14ac:dyDescent="0.25">
      <c r="A35" s="38" t="s">
        <v>1044</v>
      </c>
      <c r="B35" s="41"/>
      <c r="C35" s="40">
        <v>77</v>
      </c>
    </row>
    <row r="36" spans="1:6" x14ac:dyDescent="0.25">
      <c r="A36" s="38" t="s">
        <v>1045</v>
      </c>
      <c r="B36" s="41"/>
      <c r="C36" s="40">
        <v>39</v>
      </c>
    </row>
    <row r="37" spans="1:6" x14ac:dyDescent="0.25">
      <c r="A37" s="38" t="s">
        <v>1046</v>
      </c>
      <c r="B37" s="41"/>
      <c r="C37" s="40">
        <v>36</v>
      </c>
    </row>
    <row r="38" spans="1:6" x14ac:dyDescent="0.25">
      <c r="A38" s="38" t="s">
        <v>1047</v>
      </c>
      <c r="B38" s="41"/>
      <c r="C38" s="40">
        <v>1</v>
      </c>
    </row>
    <row r="39" spans="1:6" x14ac:dyDescent="0.25">
      <c r="A39" s="38" t="s">
        <v>1048</v>
      </c>
      <c r="B39" s="41"/>
      <c r="C39" s="40">
        <v>1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5</v>
      </c>
    </row>
    <row r="44" spans="1:6" x14ac:dyDescent="0.25">
      <c r="A44" s="38" t="s">
        <v>111</v>
      </c>
      <c r="B44" s="41"/>
      <c r="C44" s="40">
        <v>1</v>
      </c>
    </row>
    <row r="45" spans="1:6" x14ac:dyDescent="0.25">
      <c r="A45" s="38" t="s">
        <v>1050</v>
      </c>
      <c r="B45" s="41"/>
      <c r="C45" s="40">
        <v>4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1</v>
      </c>
      <c r="F49" s="40">
        <v>0</v>
      </c>
    </row>
    <row r="50" spans="1:6" x14ac:dyDescent="0.25">
      <c r="A50" s="186"/>
      <c r="B50" s="43" t="s">
        <v>1055</v>
      </c>
      <c r="C50" s="44">
        <v>0</v>
      </c>
      <c r="D50" s="44">
        <v>1</v>
      </c>
      <c r="E50" s="44">
        <v>1</v>
      </c>
      <c r="F50" s="40">
        <v>0</v>
      </c>
    </row>
    <row r="51" spans="1:6" x14ac:dyDescent="0.25">
      <c r="A51" s="186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33</v>
      </c>
      <c r="D52" s="44">
        <v>11</v>
      </c>
      <c r="E52" s="44">
        <v>10</v>
      </c>
      <c r="F52" s="40">
        <v>2</v>
      </c>
    </row>
    <row r="53" spans="1:6" x14ac:dyDescent="0.25">
      <c r="A53" s="186"/>
      <c r="B53" s="43" t="s">
        <v>1057</v>
      </c>
      <c r="C53" s="44">
        <v>370</v>
      </c>
      <c r="D53" s="44">
        <v>58</v>
      </c>
      <c r="E53" s="44">
        <v>25</v>
      </c>
      <c r="F53" s="40">
        <v>16</v>
      </c>
    </row>
    <row r="54" spans="1:6" x14ac:dyDescent="0.25">
      <c r="A54" s="186"/>
      <c r="B54" s="43" t="s">
        <v>1058</v>
      </c>
      <c r="C54" s="44">
        <v>52</v>
      </c>
      <c r="D54" s="44">
        <v>15</v>
      </c>
      <c r="E54" s="44">
        <v>9</v>
      </c>
      <c r="F54" s="40">
        <v>6</v>
      </c>
    </row>
    <row r="55" spans="1:6" x14ac:dyDescent="0.25">
      <c r="A55" s="186"/>
      <c r="B55" s="43" t="s">
        <v>1059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19</v>
      </c>
      <c r="D57" s="44">
        <v>3</v>
      </c>
      <c r="E57" s="44">
        <v>3</v>
      </c>
      <c r="F57" s="40">
        <v>3</v>
      </c>
    </row>
    <row r="58" spans="1:6" x14ac:dyDescent="0.25">
      <c r="A58" s="186"/>
      <c r="B58" s="43" t="s">
        <v>1062</v>
      </c>
      <c r="C58" s="44">
        <v>1</v>
      </c>
      <c r="D58" s="44">
        <v>0</v>
      </c>
      <c r="E58" s="44">
        <v>1</v>
      </c>
      <c r="F58" s="40">
        <v>0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1</v>
      </c>
      <c r="D61" s="44">
        <v>0</v>
      </c>
      <c r="E61" s="44">
        <v>0</v>
      </c>
      <c r="F61" s="40">
        <v>0</v>
      </c>
    </row>
    <row r="62" spans="1:6" x14ac:dyDescent="0.25">
      <c r="A62" s="186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29</v>
      </c>
      <c r="D64" s="44">
        <v>27</v>
      </c>
      <c r="E64" s="44">
        <v>9</v>
      </c>
      <c r="F64" s="40">
        <v>10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505</v>
      </c>
      <c r="D67" s="45">
        <v>115</v>
      </c>
      <c r="E67" s="45">
        <v>59</v>
      </c>
      <c r="F67" s="45">
        <v>37</v>
      </c>
    </row>
    <row r="68" spans="1:6" x14ac:dyDescent="0.25">
      <c r="A68" s="185" t="s">
        <v>965</v>
      </c>
      <c r="B68" s="43" t="s">
        <v>1071</v>
      </c>
      <c r="C68" s="44">
        <v>19</v>
      </c>
      <c r="D68" s="44">
        <v>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4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18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41</v>
      </c>
      <c r="D71" s="45">
        <v>0</v>
      </c>
      <c r="E71" s="45">
        <v>0</v>
      </c>
      <c r="F71" s="45">
        <v>0</v>
      </c>
    </row>
  </sheetData>
  <sheetProtection algorithmName="SHA-512" hashValue="4j/S0n1yHzC2RKrXFD5vSyGoeCXvrxf8oelLjHU6PWtFghAsRJOKqbOHs8jsWAZevb7wouvfXPMYrednMEtTyA==" saltValue="rUFncjXSle7t1yFjy768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893</v>
      </c>
    </row>
    <row r="6" spans="1:3" x14ac:dyDescent="0.25">
      <c r="A6" s="168"/>
      <c r="B6" s="14" t="s">
        <v>1019</v>
      </c>
      <c r="C6" s="24">
        <v>111</v>
      </c>
    </row>
    <row r="7" spans="1:3" x14ac:dyDescent="0.25">
      <c r="A7" s="168"/>
      <c r="B7" s="14" t="s">
        <v>1078</v>
      </c>
      <c r="C7" s="24">
        <v>1332</v>
      </c>
    </row>
    <row r="8" spans="1:3" x14ac:dyDescent="0.25">
      <c r="A8" s="168"/>
      <c r="B8" s="14" t="s">
        <v>1079</v>
      </c>
      <c r="C8" s="24">
        <v>206</v>
      </c>
    </row>
    <row r="9" spans="1:3" x14ac:dyDescent="0.25">
      <c r="A9" s="168"/>
      <c r="B9" s="14" t="s">
        <v>1021</v>
      </c>
      <c r="C9" s="24">
        <v>7</v>
      </c>
    </row>
    <row r="10" spans="1:3" x14ac:dyDescent="0.25">
      <c r="A10" s="168"/>
      <c r="B10" s="14" t="s">
        <v>1022</v>
      </c>
      <c r="C10" s="24">
        <v>9</v>
      </c>
    </row>
    <row r="11" spans="1:3" x14ac:dyDescent="0.25">
      <c r="A11" s="168"/>
      <c r="B11" s="14" t="s">
        <v>1080</v>
      </c>
      <c r="C11" s="24">
        <v>1</v>
      </c>
    </row>
    <row r="12" spans="1:3" x14ac:dyDescent="0.25">
      <c r="A12" s="169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573</v>
      </c>
    </row>
    <row r="17" spans="1:3" x14ac:dyDescent="0.25">
      <c r="A17" s="23" t="s">
        <v>1084</v>
      </c>
      <c r="B17" s="18"/>
      <c r="C17" s="24">
        <v>113</v>
      </c>
    </row>
    <row r="18" spans="1:3" x14ac:dyDescent="0.25">
      <c r="A18" s="23" t="s">
        <v>1085</v>
      </c>
      <c r="B18" s="18"/>
      <c r="C18" s="24">
        <v>216</v>
      </c>
    </row>
    <row r="19" spans="1:3" x14ac:dyDescent="0.25">
      <c r="A19" s="23" t="s">
        <v>1086</v>
      </c>
      <c r="B19" s="18"/>
      <c r="C19" s="24">
        <v>108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2</v>
      </c>
    </row>
    <row r="24" spans="1:3" x14ac:dyDescent="0.25">
      <c r="A24" s="23" t="s">
        <v>1089</v>
      </c>
      <c r="B24" s="18"/>
      <c r="C24" s="24">
        <v>3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4</v>
      </c>
    </row>
    <row r="28" spans="1:3" x14ac:dyDescent="0.25">
      <c r="A28" s="23" t="s">
        <v>1093</v>
      </c>
      <c r="B28" s="18"/>
      <c r="C28" s="24">
        <v>21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19</v>
      </c>
    </row>
    <row r="38" spans="1:3" x14ac:dyDescent="0.25">
      <c r="A38" s="23" t="s">
        <v>1098</v>
      </c>
      <c r="B38" s="18"/>
      <c r="C38" s="24">
        <v>21</v>
      </c>
    </row>
    <row r="39" spans="1:3" x14ac:dyDescent="0.25">
      <c r="A39" s="23" t="s">
        <v>1099</v>
      </c>
      <c r="B39" s="18"/>
      <c r="C39" s="24">
        <v>511</v>
      </c>
    </row>
    <row r="40" spans="1:3" x14ac:dyDescent="0.25">
      <c r="A40" s="23" t="s">
        <v>1100</v>
      </c>
      <c r="B40" s="18"/>
      <c r="C40" s="24">
        <v>308</v>
      </c>
    </row>
    <row r="41" spans="1:3" x14ac:dyDescent="0.25">
      <c r="A41" s="23" t="s">
        <v>1101</v>
      </c>
      <c r="B41" s="18"/>
      <c r="C41" s="24">
        <v>156</v>
      </c>
    </row>
    <row r="42" spans="1:3" x14ac:dyDescent="0.25">
      <c r="A42" s="23" t="s">
        <v>1102</v>
      </c>
      <c r="B42" s="18"/>
      <c r="C42" s="24">
        <v>55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9</v>
      </c>
    </row>
    <row r="47" spans="1:3" x14ac:dyDescent="0.25">
      <c r="A47" s="23" t="s">
        <v>1105</v>
      </c>
      <c r="B47" s="18"/>
      <c r="C47" s="24">
        <v>32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99</v>
      </c>
    </row>
    <row r="52" spans="1:6" x14ac:dyDescent="0.25">
      <c r="A52" s="168"/>
      <c r="B52" s="14" t="s">
        <v>122</v>
      </c>
      <c r="C52" s="24">
        <v>106</v>
      </c>
    </row>
    <row r="53" spans="1:6" x14ac:dyDescent="0.25">
      <c r="A53" s="168"/>
      <c r="B53" s="14" t="s">
        <v>1109</v>
      </c>
      <c r="C53" s="24">
        <v>129</v>
      </c>
    </row>
    <row r="54" spans="1:6" x14ac:dyDescent="0.25">
      <c r="A54" s="169"/>
      <c r="B54" s="14" t="s">
        <v>1110</v>
      </c>
      <c r="C54" s="24">
        <v>3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4</v>
      </c>
    </row>
    <row r="59" spans="1:6" x14ac:dyDescent="0.25">
      <c r="A59" s="23" t="s">
        <v>111</v>
      </c>
      <c r="B59" s="18"/>
      <c r="C59" s="24">
        <v>2</v>
      </c>
    </row>
    <row r="60" spans="1:6" x14ac:dyDescent="0.25">
      <c r="A60" s="23" t="s">
        <v>1050</v>
      </c>
      <c r="B60" s="18"/>
      <c r="C60" s="24">
        <v>2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1</v>
      </c>
      <c r="D63" s="15">
        <v>0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1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1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2</v>
      </c>
      <c r="D66" s="15">
        <v>1</v>
      </c>
      <c r="E66" s="15">
        <v>0</v>
      </c>
      <c r="F66" s="24">
        <v>0</v>
      </c>
    </row>
    <row r="67" spans="1:6" x14ac:dyDescent="0.25">
      <c r="A67" s="168"/>
      <c r="B67" s="14" t="s">
        <v>325</v>
      </c>
      <c r="C67" s="15">
        <v>11</v>
      </c>
      <c r="D67" s="15">
        <v>21</v>
      </c>
      <c r="E67" s="15">
        <v>23</v>
      </c>
      <c r="F67" s="24">
        <v>6</v>
      </c>
    </row>
    <row r="68" spans="1:6" x14ac:dyDescent="0.25">
      <c r="A68" s="168"/>
      <c r="B68" s="14" t="s">
        <v>1111</v>
      </c>
      <c r="C68" s="15">
        <v>967</v>
      </c>
      <c r="D68" s="15">
        <v>251</v>
      </c>
      <c r="E68" s="15">
        <v>69</v>
      </c>
      <c r="F68" s="24">
        <v>114</v>
      </c>
    </row>
    <row r="69" spans="1:6" x14ac:dyDescent="0.25">
      <c r="A69" s="168"/>
      <c r="B69" s="14" t="s">
        <v>1112</v>
      </c>
      <c r="C69" s="15">
        <v>139</v>
      </c>
      <c r="D69" s="15">
        <v>37</v>
      </c>
      <c r="E69" s="15">
        <v>27</v>
      </c>
      <c r="F69" s="24">
        <v>15</v>
      </c>
    </row>
    <row r="70" spans="1:6" x14ac:dyDescent="0.25">
      <c r="A70" s="168"/>
      <c r="B70" s="14" t="s">
        <v>1059</v>
      </c>
      <c r="C70" s="15">
        <v>3</v>
      </c>
      <c r="D70" s="15">
        <v>3</v>
      </c>
      <c r="E70" s="15">
        <v>2</v>
      </c>
      <c r="F70" s="24">
        <v>1</v>
      </c>
    </row>
    <row r="71" spans="1:6" x14ac:dyDescent="0.25">
      <c r="A71" s="168"/>
      <c r="B71" s="14" t="s">
        <v>1113</v>
      </c>
      <c r="C71" s="15">
        <v>2</v>
      </c>
      <c r="D71" s="15">
        <v>1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11</v>
      </c>
      <c r="D72" s="15">
        <v>19</v>
      </c>
      <c r="E72" s="15">
        <v>15</v>
      </c>
      <c r="F72" s="24">
        <v>6</v>
      </c>
    </row>
    <row r="73" spans="1:6" x14ac:dyDescent="0.25">
      <c r="A73" s="168"/>
      <c r="B73" s="14" t="s">
        <v>1115</v>
      </c>
      <c r="C73" s="15">
        <v>6</v>
      </c>
      <c r="D73" s="15">
        <v>7</v>
      </c>
      <c r="E73" s="15">
        <v>9</v>
      </c>
      <c r="F73" s="24">
        <v>9</v>
      </c>
    </row>
    <row r="74" spans="1:6" x14ac:dyDescent="0.25">
      <c r="A74" s="168"/>
      <c r="B74" s="14" t="s">
        <v>1063</v>
      </c>
      <c r="C74" s="15">
        <v>4</v>
      </c>
      <c r="D74" s="15">
        <v>0</v>
      </c>
      <c r="E74" s="15">
        <v>0</v>
      </c>
      <c r="F74" s="24">
        <v>0</v>
      </c>
    </row>
    <row r="75" spans="1:6" x14ac:dyDescent="0.25">
      <c r="A75" s="168"/>
      <c r="B75" s="14" t="s">
        <v>396</v>
      </c>
      <c r="C75" s="15">
        <v>1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2</v>
      </c>
      <c r="D76" s="15">
        <v>0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3</v>
      </c>
      <c r="D77" s="15">
        <v>1</v>
      </c>
      <c r="E77" s="15">
        <v>1</v>
      </c>
      <c r="F77" s="24">
        <v>1</v>
      </c>
    </row>
    <row r="78" spans="1:6" x14ac:dyDescent="0.25">
      <c r="A78" s="168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8"/>
      <c r="B79" s="14" t="s">
        <v>1067</v>
      </c>
      <c r="C79" s="15">
        <v>181</v>
      </c>
      <c r="D79" s="15">
        <v>117</v>
      </c>
      <c r="E79" s="15">
        <v>31</v>
      </c>
      <c r="F79" s="24">
        <v>49</v>
      </c>
    </row>
    <row r="80" spans="1:6" x14ac:dyDescent="0.25">
      <c r="A80" s="168"/>
      <c r="B80" s="14" t="s">
        <v>1068</v>
      </c>
      <c r="C80" s="15">
        <v>0</v>
      </c>
      <c r="D80" s="15">
        <v>0</v>
      </c>
      <c r="E80" s="15">
        <v>0</v>
      </c>
      <c r="F80" s="24">
        <v>0</v>
      </c>
    </row>
    <row r="81" spans="1:6" x14ac:dyDescent="0.25">
      <c r="A81" s="169"/>
      <c r="B81" s="14" t="s">
        <v>1069</v>
      </c>
      <c r="C81" s="15">
        <v>3</v>
      </c>
      <c r="D81" s="15">
        <v>0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1338</v>
      </c>
      <c r="D82" s="32">
        <v>458</v>
      </c>
      <c r="E82" s="32">
        <v>177</v>
      </c>
      <c r="F82" s="32">
        <v>201</v>
      </c>
    </row>
    <row r="83" spans="1:6" x14ac:dyDescent="0.25">
      <c r="A83" s="167" t="s">
        <v>1116</v>
      </c>
      <c r="B83" s="14" t="s">
        <v>1071</v>
      </c>
      <c r="C83" s="15">
        <v>4</v>
      </c>
      <c r="D83" s="15">
        <v>0</v>
      </c>
      <c r="E83" s="15">
        <v>0</v>
      </c>
      <c r="F83" s="24">
        <v>0</v>
      </c>
    </row>
    <row r="84" spans="1:6" x14ac:dyDescent="0.25">
      <c r="A84" s="168"/>
      <c r="B84" s="14" t="s">
        <v>1072</v>
      </c>
      <c r="C84" s="15">
        <v>1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44</v>
      </c>
      <c r="D85" s="15">
        <v>0</v>
      </c>
      <c r="E85" s="15">
        <v>0</v>
      </c>
      <c r="F85" s="24">
        <v>0</v>
      </c>
    </row>
    <row r="86" spans="1:6" x14ac:dyDescent="0.25">
      <c r="A86" s="188" t="s">
        <v>1117</v>
      </c>
      <c r="B86" s="189"/>
      <c r="C86" s="32">
        <v>49</v>
      </c>
      <c r="D86" s="32">
        <v>0</v>
      </c>
      <c r="E86" s="32">
        <v>0</v>
      </c>
      <c r="F86" s="32">
        <v>0</v>
      </c>
    </row>
  </sheetData>
  <sheetProtection algorithmName="SHA-512" hashValue="1F7jq6ftEH4+enmfCxjv5JB0jSyh6TUwTavXl2Be+ULJLOJHnBoB7HnCXMf7miJih8qqb191HmFBfqn0LTRCIw==" saltValue="DMl54xhJhqs7ZLPHTcZQZ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7</v>
      </c>
    </row>
    <row r="6" spans="1:3" x14ac:dyDescent="0.25">
      <c r="A6" s="13" t="s">
        <v>1121</v>
      </c>
      <c r="B6" s="18"/>
      <c r="C6" s="24">
        <v>63</v>
      </c>
    </row>
    <row r="7" spans="1:3" x14ac:dyDescent="0.25">
      <c r="A7" s="13" t="s">
        <v>1122</v>
      </c>
      <c r="B7" s="18"/>
      <c r="C7" s="24">
        <v>1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12</v>
      </c>
    </row>
    <row r="14" spans="1:3" x14ac:dyDescent="0.25">
      <c r="A14" s="13" t="s">
        <v>1121</v>
      </c>
      <c r="B14" s="18"/>
      <c r="C14" s="24">
        <v>84</v>
      </c>
    </row>
    <row r="15" spans="1:3" x14ac:dyDescent="0.25">
      <c r="A15" s="13" t="s">
        <v>1126</v>
      </c>
      <c r="B15" s="18"/>
      <c r="C15" s="24">
        <v>1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13</v>
      </c>
    </row>
    <row r="22" spans="1:3" x14ac:dyDescent="0.25">
      <c r="A22" s="13" t="s">
        <v>1128</v>
      </c>
      <c r="B22" s="18"/>
      <c r="C22" s="24">
        <v>12</v>
      </c>
    </row>
    <row r="23" spans="1:3" x14ac:dyDescent="0.25">
      <c r="A23" s="13" t="s">
        <v>1129</v>
      </c>
      <c r="B23" s="18"/>
      <c r="C23" s="24">
        <v>3</v>
      </c>
    </row>
    <row r="24" spans="1:3" x14ac:dyDescent="0.25">
      <c r="A24" s="13" t="s">
        <v>1130</v>
      </c>
      <c r="B24" s="18"/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13</v>
      </c>
    </row>
    <row r="29" spans="1:3" x14ac:dyDescent="0.25">
      <c r="A29" s="13" t="s">
        <v>1133</v>
      </c>
      <c r="B29" s="18"/>
      <c r="C29" s="24">
        <v>10</v>
      </c>
    </row>
    <row r="30" spans="1:3" x14ac:dyDescent="0.25">
      <c r="A30" s="13" t="s">
        <v>1134</v>
      </c>
      <c r="B30" s="18"/>
      <c r="C30" s="24">
        <v>8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1</v>
      </c>
    </row>
    <row r="35" spans="1:3" x14ac:dyDescent="0.25">
      <c r="A35" s="13" t="s">
        <v>1137</v>
      </c>
      <c r="B35" s="18"/>
      <c r="C35" s="24">
        <v>15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wlqG/qkwUp5MGqhxPh/geHtqwtJ1MopBGbETFiL3ZrVWnwcWv5Qq2bAREgmJr1VIvkzo5aov1lVfHSXmslcvDg==" saltValue="30R1HvuBwV0OI6cTTWZIk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0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6</v>
      </c>
    </row>
    <row r="8" spans="1:3" x14ac:dyDescent="0.25">
      <c r="A8" s="13" t="s">
        <v>1144</v>
      </c>
      <c r="B8" s="18"/>
      <c r="C8" s="24">
        <v>1</v>
      </c>
    </row>
    <row r="9" spans="1:3" x14ac:dyDescent="0.25">
      <c r="A9" s="13" t="s">
        <v>1145</v>
      </c>
      <c r="B9" s="18"/>
      <c r="C9" s="24">
        <v>16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2</v>
      </c>
    </row>
    <row r="21" spans="1:3" x14ac:dyDescent="0.25">
      <c r="A21" s="13" t="s">
        <v>1153</v>
      </c>
      <c r="B21" s="18"/>
      <c r="C21" s="24">
        <v>3</v>
      </c>
    </row>
    <row r="22" spans="1:3" x14ac:dyDescent="0.25">
      <c r="A22" s="13" t="s">
        <v>1154</v>
      </c>
      <c r="B22" s="18"/>
      <c r="C22" s="24">
        <v>11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2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3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0</v>
      </c>
    </row>
    <row r="46" spans="1:3" x14ac:dyDescent="0.25">
      <c r="A46" s="13" t="s">
        <v>1083</v>
      </c>
      <c r="B46" s="18"/>
      <c r="C46" s="24">
        <v>1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2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1</v>
      </c>
    </row>
    <row r="54" spans="1:3" x14ac:dyDescent="0.25">
      <c r="A54" s="13" t="s">
        <v>1083</v>
      </c>
      <c r="B54" s="18"/>
      <c r="C54" s="24">
        <v>2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2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XiC7eT0tg3MQsQ9OU0WJaZoIQbacfO104bHyAmLyGrt5RrVVtjbkwAXiTB92gM6vd++etA7Gt9vngeJqZZYd5A==" saltValue="CFPFweYWg/b29W/aTe97E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780</v>
      </c>
      <c r="D4" s="32">
        <v>1094</v>
      </c>
      <c r="E4" s="33">
        <v>-1</v>
      </c>
      <c r="F4" s="32">
        <v>1709</v>
      </c>
      <c r="G4" s="32">
        <v>1560</v>
      </c>
      <c r="H4" s="32">
        <v>246</v>
      </c>
      <c r="I4" s="32">
        <v>250</v>
      </c>
      <c r="J4" s="32">
        <v>0</v>
      </c>
      <c r="K4" s="32">
        <v>0</v>
      </c>
      <c r="L4" s="32">
        <v>0</v>
      </c>
      <c r="M4" s="32">
        <v>0</v>
      </c>
      <c r="N4" s="32">
        <v>2</v>
      </c>
      <c r="O4" s="32">
        <v>0</v>
      </c>
      <c r="P4" s="32">
        <v>1830</v>
      </c>
    </row>
    <row r="5" spans="1:16" ht="45" x14ac:dyDescent="0.25">
      <c r="A5" s="29" t="s">
        <v>637</v>
      </c>
      <c r="B5" s="29" t="s">
        <v>638</v>
      </c>
      <c r="C5" s="15">
        <v>12</v>
      </c>
      <c r="D5" s="15">
        <v>15</v>
      </c>
      <c r="E5" s="30">
        <v>-1</v>
      </c>
      <c r="F5" s="15">
        <v>8</v>
      </c>
      <c r="G5" s="15">
        <v>8</v>
      </c>
      <c r="H5" s="15">
        <v>1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11</v>
      </c>
    </row>
    <row r="6" spans="1:16" ht="33.75" x14ac:dyDescent="0.25">
      <c r="A6" s="29" t="s">
        <v>639</v>
      </c>
      <c r="B6" s="29" t="s">
        <v>640</v>
      </c>
      <c r="C6" s="15">
        <v>373</v>
      </c>
      <c r="D6" s="15">
        <v>610</v>
      </c>
      <c r="E6" s="30">
        <v>-1</v>
      </c>
      <c r="F6" s="15">
        <v>927</v>
      </c>
      <c r="G6" s="15">
        <v>858</v>
      </c>
      <c r="H6" s="15">
        <v>108</v>
      </c>
      <c r="I6" s="15">
        <v>94</v>
      </c>
      <c r="J6" s="15">
        <v>0</v>
      </c>
      <c r="K6" s="15">
        <v>0</v>
      </c>
      <c r="L6" s="15">
        <v>0</v>
      </c>
      <c r="M6" s="15">
        <v>0</v>
      </c>
      <c r="N6" s="15">
        <v>1</v>
      </c>
      <c r="O6" s="15">
        <v>0</v>
      </c>
      <c r="P6" s="24">
        <v>978</v>
      </c>
    </row>
    <row r="7" spans="1:16" ht="22.5" x14ac:dyDescent="0.25">
      <c r="A7" s="29" t="s">
        <v>641</v>
      </c>
      <c r="B7" s="29" t="s">
        <v>642</v>
      </c>
      <c r="C7" s="15">
        <v>65</v>
      </c>
      <c r="D7" s="15">
        <v>42</v>
      </c>
      <c r="E7" s="30">
        <v>0</v>
      </c>
      <c r="F7" s="15">
        <v>12</v>
      </c>
      <c r="G7" s="15">
        <v>13</v>
      </c>
      <c r="H7" s="15">
        <v>33</v>
      </c>
      <c r="I7" s="15">
        <v>33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37</v>
      </c>
    </row>
    <row r="8" spans="1:16" ht="33.75" x14ac:dyDescent="0.25">
      <c r="A8" s="29" t="s">
        <v>643</v>
      </c>
      <c r="B8" s="29" t="s">
        <v>644</v>
      </c>
      <c r="C8" s="15">
        <v>3</v>
      </c>
      <c r="D8" s="15">
        <v>2</v>
      </c>
      <c r="E8" s="30">
        <v>0</v>
      </c>
      <c r="F8" s="15">
        <v>0</v>
      </c>
      <c r="G8" s="15">
        <v>2</v>
      </c>
      <c r="H8" s="15">
        <v>0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20</v>
      </c>
      <c r="D9" s="15">
        <v>37</v>
      </c>
      <c r="E9" s="30">
        <v>-1</v>
      </c>
      <c r="F9" s="15">
        <v>35</v>
      </c>
      <c r="G9" s="15">
        <v>46</v>
      </c>
      <c r="H9" s="15">
        <v>18</v>
      </c>
      <c r="I9" s="15">
        <v>28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68</v>
      </c>
    </row>
    <row r="10" spans="1:16" ht="33.75" x14ac:dyDescent="0.25">
      <c r="A10" s="29" t="s">
        <v>647</v>
      </c>
      <c r="B10" s="29" t="s">
        <v>648</v>
      </c>
      <c r="C10" s="15">
        <v>296</v>
      </c>
      <c r="D10" s="15">
        <v>365</v>
      </c>
      <c r="E10" s="30">
        <v>-1</v>
      </c>
      <c r="F10" s="15">
        <v>723</v>
      </c>
      <c r="G10" s="15">
        <v>632</v>
      </c>
      <c r="H10" s="15">
        <v>86</v>
      </c>
      <c r="I10" s="15">
        <v>92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4">
        <v>736</v>
      </c>
    </row>
    <row r="11" spans="1:16" ht="45" x14ac:dyDescent="0.25">
      <c r="A11" s="29" t="s">
        <v>649</v>
      </c>
      <c r="B11" s="29" t="s">
        <v>650</v>
      </c>
      <c r="C11" s="15">
        <v>11</v>
      </c>
      <c r="D11" s="15">
        <v>23</v>
      </c>
      <c r="E11" s="30">
        <v>-1</v>
      </c>
      <c r="F11" s="15">
        <v>4</v>
      </c>
      <c r="G11" s="15">
        <v>1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zE6+OcwPcvOT8dIwwHYmjxFaBmRtYQloVSscqUPmE0NZKVvNMbcqmyUo4CLGBlFXIcqqGVKX4jD4jlkvbcdXgg==" saltValue="0zgqmNZzhZKTZ+j4TnIQf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2021-05-21T12:31:06Z</dcterms:created>
  <dcterms:modified xsi:type="dcterms:W3CDTF">2021-05-28T13:08:13Z</dcterms:modified>
</cp:coreProperties>
</file>